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RCLEC\Documents\"/>
    </mc:Choice>
  </mc:AlternateContent>
  <bookViews>
    <workbookView xWindow="0" yWindow="0" windowWidth="15345" windowHeight="4635" activeTab="2"/>
  </bookViews>
  <sheets>
    <sheet name="formulare" sheetId="1" r:id="rId1"/>
    <sheet name="Feuil2" sheetId="2" r:id="rId2"/>
    <sheet name="adherent" sheetId="4" r:id="rId3"/>
    <sheet name="Collectrices" sheetId="8" r:id="rId4"/>
    <sheet name="repartition_collecteur" sheetId="11" r:id="rId5"/>
    <sheet name="Cycle" sheetId="6" r:id="rId6"/>
    <sheet name="depots" sheetId="7" r:id="rId7"/>
    <sheet name="retraits" sheetId="9" r:id="rId8"/>
    <sheet name="profession" sheetId="5" r:id="rId9"/>
    <sheet name="Tableau de Bord" sheetId="10" r:id="rId10"/>
    <sheet name="liste" sheetId="3" r:id="rId11"/>
    <sheet name="zone" sheetId="12" r:id="rId12"/>
  </sheets>
  <definedNames>
    <definedName name="collectrice">OFFSET(Collectrices!$A$2,,,COUNTA(Collectrices!$A:$A)-1)</definedName>
    <definedName name="nom">liste!$D$3:$D$4</definedName>
    <definedName name="nomadh">OFFSET(adherent!$A$2,,,COUNTA(adherent!$A:$A)-1)</definedName>
    <definedName name="prenom">liste!$B$3:$B$4</definedName>
    <definedName name="profession">OFFSET(profession!$B$2,,,COUNTA(profession!$B:$B)-1)</definedName>
    <definedName name="quartier">OFFSET(zone!$B$2,,,COUNTA(zone!$B:$B)-1)</definedName>
    <definedName name="telcollec">Collectrices!$D:$D</definedName>
    <definedName name="typepiece">liste!$D$3:$D$4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I2" i="4" l="1"/>
  <c r="I3" i="4"/>
  <c r="C5" i="7" l="1"/>
  <c r="C4" i="7"/>
  <c r="C3" i="7"/>
  <c r="C2" i="7"/>
  <c r="E2" i="8"/>
  <c r="C2" i="8" s="1"/>
  <c r="E4" i="8" l="1"/>
  <c r="C4" i="8" s="1"/>
  <c r="E3" i="8"/>
  <c r="C3" i="8" s="1"/>
</calcChain>
</file>

<file path=xl/sharedStrings.xml><?xml version="1.0" encoding="utf-8"?>
<sst xmlns="http://schemas.openxmlformats.org/spreadsheetml/2006/main" count="151" uniqueCount="101">
  <si>
    <t>nom</t>
  </si>
  <si>
    <t>prenom</t>
  </si>
  <si>
    <t>montant</t>
  </si>
  <si>
    <t>cycle</t>
  </si>
  <si>
    <t>type de cotisation</t>
  </si>
  <si>
    <t>mensuelle</t>
  </si>
  <si>
    <t>journaliere</t>
  </si>
  <si>
    <t>type de piece</t>
  </si>
  <si>
    <t>passport</t>
  </si>
  <si>
    <t>carte</t>
  </si>
  <si>
    <t>typepiece</t>
  </si>
  <si>
    <t>Nom</t>
  </si>
  <si>
    <t>Prenom</t>
  </si>
  <si>
    <t>Cycle</t>
  </si>
  <si>
    <t>Type de piece</t>
  </si>
  <si>
    <t>ddd</t>
  </si>
  <si>
    <t>ed</t>
  </si>
  <si>
    <t>ddnd</t>
  </si>
  <si>
    <t>Datenaiss</t>
  </si>
  <si>
    <t>dateinscr</t>
  </si>
  <si>
    <t>codadh</t>
  </si>
  <si>
    <t>profession</t>
  </si>
  <si>
    <t>codprofess</t>
  </si>
  <si>
    <t>libprofess</t>
  </si>
  <si>
    <t>Informaticien</t>
  </si>
  <si>
    <t>Douanier</t>
  </si>
  <si>
    <t>Infirmier</t>
  </si>
  <si>
    <t>Cutivateur</t>
  </si>
  <si>
    <t>Commercant</t>
  </si>
  <si>
    <t>Tailleur</t>
  </si>
  <si>
    <t>Comptable</t>
  </si>
  <si>
    <t>Secretaire</t>
  </si>
  <si>
    <t>Chauffeur</t>
  </si>
  <si>
    <t>Artisant</t>
  </si>
  <si>
    <t>codecycle</t>
  </si>
  <si>
    <t>datedepot</t>
  </si>
  <si>
    <t>numcpte</t>
  </si>
  <si>
    <t>montantdep</t>
  </si>
  <si>
    <t>Nomcollec</t>
  </si>
  <si>
    <t>Prenomcollec</t>
  </si>
  <si>
    <t>Codcollec</t>
  </si>
  <si>
    <t>Collectrice</t>
  </si>
  <si>
    <t>collectricedep</t>
  </si>
  <si>
    <t>Nomadhret</t>
  </si>
  <si>
    <t>dateret</t>
  </si>
  <si>
    <t>montantret</t>
  </si>
  <si>
    <t>numcpteret</t>
  </si>
  <si>
    <t>quartier</t>
  </si>
  <si>
    <t>T</t>
  </si>
  <si>
    <t>AKAKPO</t>
  </si>
  <si>
    <t>Serges</t>
  </si>
  <si>
    <t>Lama</t>
  </si>
  <si>
    <t>A00001</t>
  </si>
  <si>
    <t>TATA</t>
  </si>
  <si>
    <t>DAMESSI</t>
  </si>
  <si>
    <t>Ablavi</t>
  </si>
  <si>
    <t>07/03/1989</t>
  </si>
  <si>
    <t>11/04/2020</t>
  </si>
  <si>
    <t>A00002</t>
  </si>
  <si>
    <t>Adidogome</t>
  </si>
  <si>
    <t>Datedebut2</t>
  </si>
  <si>
    <t>GUY</t>
  </si>
  <si>
    <t>91453122</t>
  </si>
  <si>
    <t>12/04/2020</t>
  </si>
  <si>
    <t>damessi</t>
  </si>
  <si>
    <t>elom</t>
  </si>
  <si>
    <t>91453188</t>
  </si>
  <si>
    <t>Telcollec</t>
  </si>
  <si>
    <t>telcollecdep</t>
  </si>
  <si>
    <t/>
  </si>
  <si>
    <t>01/01/2020</t>
  </si>
  <si>
    <t>35000</t>
  </si>
  <si>
    <t>91844182</t>
  </si>
  <si>
    <t>58000</t>
  </si>
  <si>
    <t>nomcollecrep</t>
  </si>
  <si>
    <t>nomclientrep</t>
  </si>
  <si>
    <t>numcpteclientrep</t>
  </si>
  <si>
    <t>daterep</t>
  </si>
  <si>
    <t>montantrep</t>
  </si>
  <si>
    <t>numpiece</t>
  </si>
  <si>
    <t>telmemb</t>
  </si>
  <si>
    <t>prenomclientrep</t>
  </si>
  <si>
    <t>251213AKASER844001</t>
  </si>
  <si>
    <t>15/04/2020</t>
  </si>
  <si>
    <t>KOSSI</t>
  </si>
  <si>
    <t>251213DAMABL257001</t>
  </si>
  <si>
    <t>prenommemret</t>
  </si>
  <si>
    <t>nomcollecret</t>
  </si>
  <si>
    <t>numpieceret</t>
  </si>
  <si>
    <t>19/02/2020</t>
  </si>
  <si>
    <t>assimado</t>
  </si>
  <si>
    <t>francois</t>
  </si>
  <si>
    <t>09/03/1985</t>
  </si>
  <si>
    <t>14/01/2019</t>
  </si>
  <si>
    <t>a01gk</t>
  </si>
  <si>
    <t>50000</t>
  </si>
  <si>
    <t>4000</t>
  </si>
  <si>
    <t>251213ASSFRA001</t>
  </si>
  <si>
    <t>codzone</t>
  </si>
  <si>
    <t>ketao</t>
  </si>
  <si>
    <t>kara-centre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</si>
</sst>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0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3" borderId="0" xfId="0" applyFont="1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11">
    <dxf>
      <numFmt numFmtId="19" formatCode="dd/mm/yyyy"/>
    </dxf>
    <dxf>
      <numFmt numFmtId="164" formatCode="#,##0_ ;[Red]\-#,##0\ "/>
    </dxf>
    <dxf>
      <numFmt numFmtId="164" formatCode="#,##0_ ;[Red]\-#,##0\ 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5</xdr:row>
          <xdr:rowOff>171450</xdr:rowOff>
        </xdr:from>
        <xdr:to>
          <xdr:col>5</xdr:col>
          <xdr:colOff>704850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user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257174</xdr:colOff>
      <xdr:row>4</xdr:row>
      <xdr:rowOff>9525</xdr:rowOff>
    </xdr:from>
    <xdr:to>
      <xdr:col>20</xdr:col>
      <xdr:colOff>0</xdr:colOff>
      <xdr:row>6</xdr:row>
      <xdr:rowOff>0</xdr:rowOff>
    </xdr:to>
    <xdr:sp macro="[0]!ouvrirformulaire" textlink="">
      <xdr:nvSpPr>
        <xdr:cNvPr id="2" name="Rectangle à coins arrondis 1"/>
        <xdr:cNvSpPr/>
      </xdr:nvSpPr>
      <xdr:spPr>
        <a:xfrm>
          <a:off x="13163549" y="1081088"/>
          <a:ext cx="2028826" cy="3714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Adherer</a:t>
          </a:r>
          <a:r>
            <a:rPr lang="fr-FR" sz="1100" b="1" baseline="0"/>
            <a:t> un </a:t>
          </a:r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nouveau</a:t>
          </a:r>
          <a:r>
            <a:rPr lang="fr-FR" sz="1100" b="1" baseline="0"/>
            <a:t> membre</a:t>
          </a:r>
          <a:endParaRPr lang="fr-FR" sz="1100" b="1"/>
        </a:p>
      </xdr:txBody>
    </xdr:sp>
    <xdr:clientData/>
  </xdr:twoCellAnchor>
  <xdr:twoCellAnchor>
    <xdr:from>
      <xdr:col>21</xdr:col>
      <xdr:colOff>130969</xdr:colOff>
      <xdr:row>4</xdr:row>
      <xdr:rowOff>47626</xdr:rowOff>
    </xdr:from>
    <xdr:to>
      <xdr:col>23</xdr:col>
      <xdr:colOff>83344</xdr:colOff>
      <xdr:row>6</xdr:row>
      <xdr:rowOff>28576</xdr:rowOff>
    </xdr:to>
    <xdr:sp macro="[0]!creercollec" textlink="">
      <xdr:nvSpPr>
        <xdr:cNvPr id="3" name="Rectangle à coins arrondis 2"/>
        <xdr:cNvSpPr/>
      </xdr:nvSpPr>
      <xdr:spPr>
        <a:xfrm>
          <a:off x="16085344" y="1119189"/>
          <a:ext cx="1476375" cy="361950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Créer une collectrice</a:t>
          </a:r>
        </a:p>
      </xdr:txBody>
    </xdr:sp>
    <xdr:clientData/>
  </xdr:twoCellAnchor>
  <xdr:twoCellAnchor>
    <xdr:from>
      <xdr:col>24</xdr:col>
      <xdr:colOff>428625</xdr:colOff>
      <xdr:row>4</xdr:row>
      <xdr:rowOff>0</xdr:rowOff>
    </xdr:from>
    <xdr:to>
      <xdr:col>26</xdr:col>
      <xdr:colOff>381000</xdr:colOff>
      <xdr:row>6</xdr:row>
      <xdr:rowOff>28575</xdr:rowOff>
    </xdr:to>
    <xdr:sp macro="[0]!formulairedepot.formulairedepot" textlink="">
      <xdr:nvSpPr>
        <xdr:cNvPr id="4" name="Rectangle à coins arrondis 3"/>
        <xdr:cNvSpPr/>
      </xdr:nvSpPr>
      <xdr:spPr>
        <a:xfrm>
          <a:off x="18669000" y="1071563"/>
          <a:ext cx="1476375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Depots collecte</a:t>
          </a:r>
        </a:p>
      </xdr:txBody>
    </xdr:sp>
    <xdr:clientData/>
  </xdr:twoCellAnchor>
  <xdr:twoCellAnchor>
    <xdr:from>
      <xdr:col>21</xdr:col>
      <xdr:colOff>0</xdr:colOff>
      <xdr:row>1</xdr:row>
      <xdr:rowOff>11906</xdr:rowOff>
    </xdr:from>
    <xdr:to>
      <xdr:col>23</xdr:col>
      <xdr:colOff>100012</xdr:colOff>
      <xdr:row>3</xdr:row>
      <xdr:rowOff>40481</xdr:rowOff>
    </xdr:to>
    <xdr:sp macro="[0]!formulairerepart" textlink="">
      <xdr:nvSpPr>
        <xdr:cNvPr id="5" name="Rectangle à coins arrondis 4"/>
        <xdr:cNvSpPr/>
      </xdr:nvSpPr>
      <xdr:spPr>
        <a:xfrm>
          <a:off x="15954375" y="202406"/>
          <a:ext cx="1624012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Repartition collecte</a:t>
          </a:r>
        </a:p>
      </xdr:txBody>
    </xdr:sp>
    <xdr:clientData/>
  </xdr:twoCellAnchor>
  <xdr:twoCellAnchor>
    <xdr:from>
      <xdr:col>17</xdr:col>
      <xdr:colOff>222250</xdr:colOff>
      <xdr:row>1</xdr:row>
      <xdr:rowOff>0</xdr:rowOff>
    </xdr:from>
    <xdr:to>
      <xdr:col>20</xdr:col>
      <xdr:colOff>0</xdr:colOff>
      <xdr:row>3</xdr:row>
      <xdr:rowOff>28575</xdr:rowOff>
    </xdr:to>
    <xdr:sp macro="[0]!formulaireretrait.formulaireretrait" textlink="">
      <xdr:nvSpPr>
        <xdr:cNvPr id="6" name="Rectangle à coins arrondis 5"/>
        <xdr:cNvSpPr/>
      </xdr:nvSpPr>
      <xdr:spPr>
        <a:xfrm>
          <a:off x="13128625" y="190500"/>
          <a:ext cx="2063750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Retraits client</a:t>
          </a:r>
        </a:p>
      </xdr:txBody>
    </xdr:sp>
    <xdr:clientData/>
  </xdr:twoCellAnchor>
  <xdr:twoCellAnchor>
    <xdr:from>
      <xdr:col>24</xdr:col>
      <xdr:colOff>376238</xdr:colOff>
      <xdr:row>1</xdr:row>
      <xdr:rowOff>11906</xdr:rowOff>
    </xdr:from>
    <xdr:to>
      <xdr:col>26</xdr:col>
      <xdr:colOff>404813</xdr:colOff>
      <xdr:row>3</xdr:row>
      <xdr:rowOff>40481</xdr:rowOff>
    </xdr:to>
    <xdr:sp macro="" textlink="">
      <xdr:nvSpPr>
        <xdr:cNvPr id="7" name="Rectangle à coins arrondis 6"/>
        <xdr:cNvSpPr/>
      </xdr:nvSpPr>
      <xdr:spPr>
        <a:xfrm>
          <a:off x="18616613" y="202406"/>
          <a:ext cx="1552575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Solde</a:t>
          </a:r>
        </a:p>
      </xdr:txBody>
    </xdr:sp>
    <xdr:clientData/>
  </xdr:twoCellAnchor>
  <xdr:oneCellAnchor>
    <xdr:from>
      <xdr:col>8</xdr:col>
      <xdr:colOff>90693</xdr:colOff>
      <xdr:row>0</xdr:row>
      <xdr:rowOff>144357</xdr:rowOff>
    </xdr:from>
    <xdr:ext cx="6505370" cy="1498706"/>
    <xdr:sp macro="" textlink="">
      <xdr:nvSpPr>
        <xdr:cNvPr id="8" name="Rectangle 7"/>
        <xdr:cNvSpPr/>
      </xdr:nvSpPr>
      <xdr:spPr>
        <a:xfrm>
          <a:off x="6139068" y="144357"/>
          <a:ext cx="6505370" cy="1498706"/>
        </a:xfrm>
        <a:prstGeom prst="rect">
          <a:avLst/>
        </a:prstGeom>
      </xdr:spPr>
      <xdr:style>
        <a:lnRef idx="0">
          <a:schemeClr val="accent2"/>
        </a:lnRef>
        <a:fillRef idx="1003">
          <a:schemeClr val="lt2"/>
        </a:fillRef>
        <a:effectRef idx="3">
          <a:schemeClr val="accent2"/>
        </a:effectRef>
        <a:fontRef idx="minor">
          <a:schemeClr val="lt1"/>
        </a:fontRef>
      </xdr:style>
      <xdr:txBody>
        <a:bodyPr wrap="none" lIns="91440" tIns="45720" rIns="91440" bIns="45720">
          <a:prstTxWarp prst="textInflateBottom">
            <a:avLst/>
          </a:prstTxWarp>
          <a:spAutoFit/>
        </a:bodyPr>
        <a:lstStyle/>
        <a:p>
          <a:pPr algn="ctr"/>
          <a:r>
            <a:rPr lang="fr-FR" sz="28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TABLEAU DE BORD GESTION TONTINE </a:t>
          </a:r>
        </a:p>
      </xdr:txBody>
    </xdr:sp>
    <xdr:clientData/>
  </xdr:oneCellAnchor>
  <xdr:twoCellAnchor>
    <xdr:from>
      <xdr:col>17</xdr:col>
      <xdr:colOff>404812</xdr:colOff>
      <xdr:row>10</xdr:row>
      <xdr:rowOff>0</xdr:rowOff>
    </xdr:from>
    <xdr:to>
      <xdr:col>20</xdr:col>
      <xdr:colOff>107156</xdr:colOff>
      <xdr:row>10</xdr:row>
      <xdr:rowOff>130968</xdr:rowOff>
    </xdr:to>
    <xdr:sp macro="" textlink="">
      <xdr:nvSpPr>
        <xdr:cNvPr id="9" name="Chevron 8"/>
        <xdr:cNvSpPr/>
      </xdr:nvSpPr>
      <xdr:spPr>
        <a:xfrm>
          <a:off x="13311187" y="2214563"/>
          <a:ext cx="1988344" cy="130968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26</xdr:col>
      <xdr:colOff>464344</xdr:colOff>
      <xdr:row>10</xdr:row>
      <xdr:rowOff>130968</xdr:rowOff>
    </xdr:to>
    <xdr:sp macro="" textlink="">
      <xdr:nvSpPr>
        <xdr:cNvPr id="18" name="Chevron 17"/>
        <xdr:cNvSpPr/>
      </xdr:nvSpPr>
      <xdr:spPr>
        <a:xfrm>
          <a:off x="18240375" y="2214563"/>
          <a:ext cx="1988344" cy="130968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21</xdr:col>
      <xdr:colOff>0</xdr:colOff>
      <xdr:row>9</xdr:row>
      <xdr:rowOff>119063</xdr:rowOff>
    </xdr:from>
    <xdr:ext cx="1524000" cy="381000"/>
    <xdr:sp macro="" textlink="">
      <xdr:nvSpPr>
        <xdr:cNvPr id="17" name="ZoneTexte 16"/>
        <xdr:cNvSpPr txBox="1"/>
      </xdr:nvSpPr>
      <xdr:spPr>
        <a:xfrm>
          <a:off x="15954375" y="2143126"/>
          <a:ext cx="1524000" cy="381000"/>
        </a:xfrm>
        <a:prstGeom prst="rect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lin ang="16200000" scaled="1"/>
          <a:tileRect/>
        </a:gradFill>
        <a:effectLst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  <a:latin typeface="Agency FB" panose="020B0503020202020204" pitchFamily="34" charset="0"/>
            </a:rPr>
            <a:t>RAPPORTS</a:t>
          </a:r>
        </a:p>
      </xdr:txBody>
    </xdr:sp>
    <xdr:clientData/>
  </xdr:oneCellAnchor>
  <xdr:twoCellAnchor>
    <xdr:from>
      <xdr:col>17</xdr:col>
      <xdr:colOff>222250</xdr:colOff>
      <xdr:row>15</xdr:row>
      <xdr:rowOff>0</xdr:rowOff>
    </xdr:from>
    <xdr:to>
      <xdr:col>20</xdr:col>
      <xdr:colOff>0</xdr:colOff>
      <xdr:row>17</xdr:row>
      <xdr:rowOff>28575</xdr:rowOff>
    </xdr:to>
    <xdr:sp macro="" textlink="">
      <xdr:nvSpPr>
        <xdr:cNvPr id="21" name="Rectangle à coins arrondis 20"/>
        <xdr:cNvSpPr/>
      </xdr:nvSpPr>
      <xdr:spPr>
        <a:xfrm>
          <a:off x="13128625" y="3167063"/>
          <a:ext cx="2063750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Rapports sur adhesions</a:t>
          </a:r>
        </a:p>
      </xdr:txBody>
    </xdr:sp>
    <xdr:clientData/>
  </xdr:twoCellAnchor>
  <xdr:twoCellAnchor>
    <xdr:from>
      <xdr:col>20</xdr:col>
      <xdr:colOff>543719</xdr:colOff>
      <xdr:row>15</xdr:row>
      <xdr:rowOff>0</xdr:rowOff>
    </xdr:from>
    <xdr:to>
      <xdr:col>23</xdr:col>
      <xdr:colOff>321469</xdr:colOff>
      <xdr:row>17</xdr:row>
      <xdr:rowOff>28575</xdr:rowOff>
    </xdr:to>
    <xdr:sp macro="" textlink="">
      <xdr:nvSpPr>
        <xdr:cNvPr id="22" name="Rectangle à coins arrondis 21"/>
        <xdr:cNvSpPr/>
      </xdr:nvSpPr>
      <xdr:spPr>
        <a:xfrm>
          <a:off x="15736094" y="3167063"/>
          <a:ext cx="2063750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Rapports sur dépots</a:t>
          </a:r>
        </a:p>
      </xdr:txBody>
    </xdr:sp>
    <xdr:clientData/>
  </xdr:twoCellAnchor>
  <xdr:twoCellAnchor>
    <xdr:from>
      <xdr:col>24</xdr:col>
      <xdr:colOff>0</xdr:colOff>
      <xdr:row>15</xdr:row>
      <xdr:rowOff>30957</xdr:rowOff>
    </xdr:from>
    <xdr:to>
      <xdr:col>26</xdr:col>
      <xdr:colOff>539750</xdr:colOff>
      <xdr:row>17</xdr:row>
      <xdr:rowOff>59532</xdr:rowOff>
    </xdr:to>
    <xdr:sp macro="" textlink="">
      <xdr:nvSpPr>
        <xdr:cNvPr id="23" name="Rectangle à coins arrondis 22"/>
        <xdr:cNvSpPr/>
      </xdr:nvSpPr>
      <xdr:spPr>
        <a:xfrm>
          <a:off x="18240375" y="3198020"/>
          <a:ext cx="2063750" cy="409575"/>
        </a:xfrm>
        <a:prstGeom prst="roundRect">
          <a:avLst/>
        </a:prstGeom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Rapports sur retraits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2" totalsRowShown="0">
  <autoFilter ref="A1:E2"/>
  <tableColumns count="5">
    <tableColumn id="1" name="nom"/>
    <tableColumn id="2" name="prenom"/>
    <tableColumn id="3" name="montant"/>
    <tableColumn id="4" name="cycle" dataDxfId="10"/>
    <tableColumn id="5" name="typepiece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J4" totalsRowShown="0">
  <autoFilter ref="A1:J4"/>
  <tableColumns count="10">
    <tableColumn id="1" name="Nom"/>
    <tableColumn id="2" name="Prenom"/>
    <tableColumn id="3" name="Datenaiss" dataDxfId="8"/>
    <tableColumn id="4" name="quartier"/>
    <tableColumn id="5" name="dateinscr" dataDxfId="7"/>
    <tableColumn id="6" name="codadh"/>
    <tableColumn id="7" name="profession"/>
    <tableColumn id="8" name="Collectrice"/>
    <tableColumn id="9" name="numcpte" dataDxfId="6">
      <calculatedColumnFormula>CONCATENATE(251213,UPPER(MID(Tableau3[Nom],1,3)),UPPER(MID(Tableau3[Prenom],1,3)),MID(Tableau3[telmemb],3,3),0,0,1)</calculatedColumnFormula>
    </tableColumn>
    <tableColumn id="10" name="telmemb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F4" totalsRowShown="0">
  <autoFilter ref="A1:F4"/>
  <tableColumns count="6">
    <tableColumn id="1" name="Nomcollec"/>
    <tableColumn id="2" name="Prenomcollec"/>
    <tableColumn id="3" name="numcpte" dataDxfId="5">
      <calculatedColumnFormula>CONCATENATE(251214,Tableau5[[#This Row],[Codcollec]],Tableau5[[#This Row],[Telcollec]])</calculatedColumnFormula>
    </tableColumn>
    <tableColumn id="4" name="Telcollec"/>
    <tableColumn id="5" name="Codcollec" dataDxfId="4">
      <calculatedColumnFormula>CONCATENATE(MID(Tableau5[Nomcollec],1,3),0,0,1)</calculatedColumnFormula>
    </tableColumn>
    <tableColumn id="6" name="Datedebut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G6" totalsRowShown="0">
  <autoFilter ref="A1:G6"/>
  <tableColumns count="7">
    <tableColumn id="1" name="nomclientrep"/>
    <tableColumn id="2" name="prenomclientrep"/>
    <tableColumn id="3" name="nomcollecrep"/>
    <tableColumn id="4" name="montantrep" dataDxfId="2"/>
    <tableColumn id="5" name="numcpteclientrep"/>
    <tableColumn id="6" name="daterep" dataDxfId="0"/>
    <tableColumn id="7" name="numpiec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E5" totalsRowShown="0">
  <autoFilter ref="A1:E5"/>
  <tableColumns count="5">
    <tableColumn id="1" name="collectricedep"/>
    <tableColumn id="2" name="datedepot" dataDxfId="3"/>
    <tableColumn id="3" name="numcpte">
      <calculatedColumnFormula>CONCATENATE(251214,MID(Tableau4[collectricedep],1,3),0,0,1,Tableau4[telcollecdep])</calculatedColumnFormula>
    </tableColumn>
    <tableColumn id="5" name="montantdep"/>
    <tableColumn id="4" name="telcollecdep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G3" totalsRowShown="0">
  <autoFilter ref="A1:G3"/>
  <tableColumns count="7">
    <tableColumn id="1" name="Nomadhret"/>
    <tableColumn id="5" name="prenommemret"/>
    <tableColumn id="6" name="nomcollecret"/>
    <tableColumn id="2" name="montantret" dataDxfId="1"/>
    <tableColumn id="3" name="numcpteret"/>
    <tableColumn id="7" name="dateret"/>
    <tableColumn id="8" name="numpieceret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B11" totalsRowShown="0">
  <autoFilter ref="A1:B11"/>
  <tableColumns count="2">
    <tableColumn id="1" name="codprofess"/>
    <tableColumn id="2" name="libprofes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B3" totalsRowShown="0">
  <autoFilter ref="A1:B3"/>
  <tableColumns count="2">
    <tableColumn id="1" name="codzone"/>
    <tableColumn id="2" name="quarti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2"/>
  <sheetViews>
    <sheetView showGridLines="0" workbookViewId="0">
      <selection activeCell="B4" sqref="B4"/>
    </sheetView>
  </sheetViews>
  <sheetFormatPr baseColWidth="10" defaultRowHeight="15" x14ac:dyDescent="0.25"/>
  <sheetData>
    <row r="2" spans="2:6" x14ac:dyDescent="0.25">
      <c r="B2" s="2"/>
      <c r="C2" s="2"/>
      <c r="D2" s="2"/>
      <c r="E2" s="2"/>
      <c r="F2" s="2"/>
    </row>
    <row r="3" spans="2:6" x14ac:dyDescent="0.25">
      <c r="B3" s="3" t="s">
        <v>11</v>
      </c>
      <c r="C3" s="2"/>
      <c r="D3" s="2"/>
      <c r="E3" s="2"/>
      <c r="F3" s="2"/>
    </row>
    <row r="4" spans="2:6" x14ac:dyDescent="0.25">
      <c r="B4" s="1"/>
      <c r="C4" s="2"/>
      <c r="D4" s="2"/>
      <c r="E4" s="2"/>
      <c r="F4" s="2"/>
    </row>
    <row r="5" spans="2:6" x14ac:dyDescent="0.25">
      <c r="B5" s="3" t="s">
        <v>12</v>
      </c>
      <c r="C5" s="2"/>
      <c r="D5" s="2"/>
      <c r="E5" s="2"/>
      <c r="F5" s="2"/>
    </row>
    <row r="6" spans="2:6" x14ac:dyDescent="0.25">
      <c r="B6" s="1"/>
      <c r="C6" s="2"/>
      <c r="D6" s="3" t="s">
        <v>14</v>
      </c>
      <c r="E6" s="2"/>
      <c r="F6" s="2"/>
    </row>
    <row r="7" spans="2:6" x14ac:dyDescent="0.25">
      <c r="B7" s="3" t="s">
        <v>13</v>
      </c>
      <c r="C7" s="2"/>
      <c r="D7" s="1"/>
      <c r="E7" s="2"/>
      <c r="F7" s="2"/>
    </row>
    <row r="8" spans="2:6" x14ac:dyDescent="0.25">
      <c r="B8" s="1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</sheetData>
  <dataValidations count="1">
    <dataValidation type="list" allowBlank="1" showInputMessage="1" showErrorMessage="1" sqref="B8">
      <formula1>prenom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uy">
                <anchor moveWithCells="1" sizeWithCells="1">
                  <from>
                    <xdr:col>4</xdr:col>
                    <xdr:colOff>447675</xdr:colOff>
                    <xdr:row>5</xdr:row>
                    <xdr:rowOff>171450</xdr:rowOff>
                  </from>
                  <to>
                    <xdr:col>5</xdr:col>
                    <xdr:colOff>704850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showGridLines="0" workbookViewId="0">
      <selection sqref="A1:A2"/>
    </sheetView>
  </sheetViews>
  <sheetFormatPr baseColWidth="10" defaultRowHeight="15" x14ac:dyDescent="0.25"/>
  <cols>
    <col min="5" max="5" width="19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</row>
    <row r="2" spans="1:5" x14ac:dyDescent="0.25">
      <c r="A2" t="s">
        <v>15</v>
      </c>
      <c r="B2" t="s">
        <v>16</v>
      </c>
      <c r="D2" s="1" t="s">
        <v>5</v>
      </c>
      <c r="E2" s="1" t="s">
        <v>17</v>
      </c>
    </row>
  </sheetData>
  <dataValidations count="1">
    <dataValidation type="list" allowBlank="1" showInputMessage="1" showErrorMessage="1" sqref="D2">
      <formula1>prenom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abSelected="1" workbookViewId="0">
      <selection sqref="A1:J1"/>
    </sheetView>
  </sheetViews>
  <sheetFormatPr baseColWidth="10" defaultRowHeight="15" x14ac:dyDescent="0.25"/>
  <cols>
    <col min="1" max="1" width="9.28515625" bestFit="1" customWidth="1"/>
    <col min="2" max="2" width="10.28515625" bestFit="1" customWidth="1"/>
    <col min="3" max="3" width="11.85546875" style="4" bestFit="1" customWidth="1"/>
    <col min="4" max="4" width="11.28515625" bestFit="1" customWidth="1"/>
    <col min="5" max="5" width="11.42578125" style="5"/>
    <col min="6" max="6" width="9.7109375" bestFit="1" customWidth="1"/>
    <col min="7" max="7" width="13" bestFit="1" customWidth="1"/>
    <col min="8" max="8" width="12.7109375" bestFit="1" customWidth="1"/>
    <col min="9" max="9" width="20.7109375" bestFit="1" customWidth="1"/>
  </cols>
  <sheetData>
    <row r="1" spans="1:10" x14ac:dyDescent="0.25">
      <c r="A1" t="s">
        <v>11</v>
      </c>
      <c r="B1" t="s">
        <v>12</v>
      </c>
      <c r="C1" s="4" t="s">
        <v>18</v>
      </c>
      <c r="D1" t="s">
        <v>47</v>
      </c>
      <c r="E1" s="5" t="s">
        <v>19</v>
      </c>
      <c r="F1" t="s">
        <v>20</v>
      </c>
      <c r="G1" t="s">
        <v>21</v>
      </c>
      <c r="H1" t="s">
        <v>41</v>
      </c>
      <c r="I1" t="s">
        <v>36</v>
      </c>
      <c r="J1" t="s">
        <v>80</v>
      </c>
    </row>
    <row r="2" spans="1:10" x14ac:dyDescent="0.25">
      <c r="A2" t="s">
        <v>49</v>
      </c>
      <c r="B2" t="s">
        <v>50</v>
      </c>
      <c r="C2" s="4">
        <v>40188</v>
      </c>
      <c r="D2" t="s">
        <v>51</v>
      </c>
      <c r="E2" s="5">
        <v>43840</v>
      </c>
      <c r="F2" t="s">
        <v>52</v>
      </c>
      <c r="G2" t="s">
        <v>24</v>
      </c>
      <c r="H2" t="s">
        <v>53</v>
      </c>
      <c r="I2" t="str">
        <f>CONCATENATE(251213,UPPER(MID(Tableau3[Nom],1,3)),UPPER(MID(Tableau3[Prenom],1,3)),MID(Tableau3[telmemb],3,3),0,0,1)</f>
        <v>251213AKASER844001</v>
      </c>
      <c r="J2">
        <v>91844182</v>
      </c>
    </row>
    <row r="3" spans="1:10" x14ac:dyDescent="0.25">
      <c r="A3" t="s">
        <v>54</v>
      </c>
      <c r="B3" t="s">
        <v>55</v>
      </c>
      <c r="C3" s="4" t="s">
        <v>56</v>
      </c>
      <c r="D3" t="s">
        <v>59</v>
      </c>
      <c r="E3" s="5" t="s">
        <v>57</v>
      </c>
      <c r="F3" t="s">
        <v>58</v>
      </c>
      <c r="G3" t="s">
        <v>31</v>
      </c>
      <c r="H3" t="s">
        <v>38</v>
      </c>
      <c r="I3" t="str">
        <f>CONCATENATE(251213,UPPER(MID(Tableau3[Nom],1,3)),UPPER(MID(Tableau3[Prenom],1,3)),MID(Tableau3[telmemb],3,3),0,0,1)</f>
        <v>251213DAMABL257001</v>
      </c>
      <c r="J3">
        <v>90257225</v>
      </c>
    </row>
    <row r="4" spans="1:10" x14ac:dyDescent="0.25">
      <c r="A4" t="s">
        <v>90</v>
      </c>
      <c r="B4" t="s">
        <v>91</v>
      </c>
      <c r="C4" s="4" t="s">
        <v>92</v>
      </c>
      <c r="D4" t="s">
        <v>69</v>
      </c>
      <c r="E4" s="5" t="s">
        <v>93</v>
      </c>
      <c r="F4" t="s">
        <v>94</v>
      </c>
      <c r="G4" t="s">
        <v>25</v>
      </c>
      <c r="H4" t="s">
        <v>54</v>
      </c>
      <c r="I4" s="6" t="str">
        <f>CONCATENATE(251213,UPPER(MID(Tableau3[Nom],1,3)),UPPER(MID(Tableau3[Prenom],1,3)),MID(Tableau3[telmemb],3,3),0,0,1)</f>
        <v>251213ASSFRA001</v>
      </c>
    </row>
  </sheetData>
  <sheetProtection formatCells="0" formatColumns="0" formatRows="0" insertColumns="0" insertRows="0" insertHyperlinks="0" sort="0" autoFilter="0" pivotTables="0"/>
  <protectedRanges>
    <protectedRange algorithmName="SHA-512" hashValue="U9faR8Mzh9dEGf33oyDBEoNQmPHty+7GVd8qLfvZx5qapArHuBIA1NVOpt7Pma4LP8oInHuoo/TKvnmFlv8F8w==" saltValue="NyJUzIQHxjzN/LcIdxVAnw==" spinCount="100000" sqref="A4:XFD396" name="Plage1"/>
  </protectedRange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workbookViewId="0">
      <selection activeCell="E2" sqref="E2"/>
    </sheetView>
  </sheetViews>
  <sheetFormatPr baseColWidth="10" defaultRowHeight="15" x14ac:dyDescent="0.25"/>
  <cols>
    <col min="1" max="1" width="12.5703125" customWidth="1"/>
    <col min="2" max="2" width="15.28515625" customWidth="1"/>
    <col min="3" max="3" width="22.5703125" customWidth="1"/>
    <col min="5" max="5" width="11.5703125" customWidth="1"/>
  </cols>
  <sheetData>
    <row r="1" spans="1:6" x14ac:dyDescent="0.25">
      <c r="A1" t="s">
        <v>38</v>
      </c>
      <c r="B1" t="s">
        <v>39</v>
      </c>
      <c r="C1" t="s">
        <v>36</v>
      </c>
      <c r="D1" t="s">
        <v>67</v>
      </c>
      <c r="E1" t="s">
        <v>40</v>
      </c>
      <c r="F1" t="s">
        <v>60</v>
      </c>
    </row>
    <row r="2" spans="1:6" x14ac:dyDescent="0.25">
      <c r="A2" t="s">
        <v>61</v>
      </c>
      <c r="C2" s="6" t="str">
        <f>CONCATENATE(251214,Tableau5[[#This Row],[Codcollec]],Tableau5[[#This Row],[Telcollec]])</f>
        <v>251214GUY00191844182</v>
      </c>
      <c r="D2">
        <v>91844182</v>
      </c>
      <c r="E2" t="str">
        <f>CONCATENATE(MID(Tableau5[Nomcollec],1,3),0,0,1)</f>
        <v>GUY001</v>
      </c>
      <c r="F2">
        <v>1</v>
      </c>
    </row>
    <row r="3" spans="1:6" x14ac:dyDescent="0.25">
      <c r="A3" t="s">
        <v>54</v>
      </c>
      <c r="B3" t="s">
        <v>55</v>
      </c>
      <c r="C3" s="6" t="str">
        <f>CONCATENATE(251214,Tableau5[[#This Row],[Codcollec]],Tableau5[[#This Row],[Telcollec]])</f>
        <v>251214DAM00191453122</v>
      </c>
      <c r="D3" t="s">
        <v>62</v>
      </c>
      <c r="E3" s="6" t="str">
        <f>CONCATENATE(MID(Tableau5[Nomcollec],1,3),0,0,1)</f>
        <v>DAM001</v>
      </c>
      <c r="F3" t="s">
        <v>63</v>
      </c>
    </row>
    <row r="4" spans="1:6" x14ac:dyDescent="0.25">
      <c r="A4" t="s">
        <v>64</v>
      </c>
      <c r="B4" t="s">
        <v>65</v>
      </c>
      <c r="C4" s="6" t="str">
        <f>CONCATENATE(251214,Tableau5[[#This Row],[Codcollec]],Tableau5[[#This Row],[Telcollec]])</f>
        <v>251214dam00191453188</v>
      </c>
      <c r="D4" t="s">
        <v>66</v>
      </c>
      <c r="E4" s="6" t="str">
        <f>CONCATENATE(MID(Tableau5[Nomcollec],1,3),0,0,1)</f>
        <v>dam001</v>
      </c>
      <c r="F4" t="s">
        <v>57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6"/>
  <sheetViews>
    <sheetView workbookViewId="0">
      <selection activeCell="A6" sqref="A6"/>
    </sheetView>
  </sheetViews>
  <sheetFormatPr baseColWidth="10" defaultRowHeight="15" x14ac:dyDescent="0.25"/>
  <cols>
    <col min="1" max="1" width="15.140625" customWidth="1"/>
    <col min="2" max="2" width="18.140625" customWidth="1"/>
    <col min="3" max="3" width="15.28515625" customWidth="1"/>
    <col min="4" max="4" width="13.7109375" style="7" customWidth="1"/>
    <col min="5" max="5" width="20.7109375" bestFit="1" customWidth="1"/>
    <col min="6" max="6" width="11.42578125" style="4"/>
    <col min="7" max="7" width="12" customWidth="1"/>
  </cols>
  <sheetData>
    <row r="1" spans="1:7" x14ac:dyDescent="0.25">
      <c r="A1" t="s">
        <v>75</v>
      </c>
      <c r="B1" t="s">
        <v>81</v>
      </c>
      <c r="C1" t="s">
        <v>74</v>
      </c>
      <c r="D1" s="7" t="s">
        <v>78</v>
      </c>
      <c r="E1" t="s">
        <v>76</v>
      </c>
      <c r="F1" s="4" t="s">
        <v>77</v>
      </c>
      <c r="G1" t="s">
        <v>79</v>
      </c>
    </row>
    <row r="2" spans="1:7" x14ac:dyDescent="0.25">
      <c r="A2" t="s">
        <v>49</v>
      </c>
      <c r="B2" t="s">
        <v>84</v>
      </c>
      <c r="C2" t="s">
        <v>53</v>
      </c>
      <c r="D2" s="7">
        <v>0</v>
      </c>
      <c r="E2" t="s">
        <v>82</v>
      </c>
      <c r="F2" s="4">
        <v>43936</v>
      </c>
    </row>
    <row r="3" spans="1:7" x14ac:dyDescent="0.25">
      <c r="A3" t="s">
        <v>54</v>
      </c>
      <c r="B3" t="s">
        <v>55</v>
      </c>
      <c r="C3" t="s">
        <v>38</v>
      </c>
      <c r="D3" s="7">
        <v>60000</v>
      </c>
      <c r="E3" t="s">
        <v>85</v>
      </c>
      <c r="F3" s="4" t="s">
        <v>83</v>
      </c>
    </row>
    <row r="4" spans="1:7" x14ac:dyDescent="0.25">
      <c r="A4" t="s">
        <v>49</v>
      </c>
      <c r="B4" t="s">
        <v>50</v>
      </c>
      <c r="C4" t="s">
        <v>53</v>
      </c>
      <c r="D4" s="7">
        <v>41000</v>
      </c>
      <c r="E4" t="s">
        <v>82</v>
      </c>
      <c r="F4" s="4" t="s">
        <v>83</v>
      </c>
    </row>
    <row r="5" spans="1:7" x14ac:dyDescent="0.25">
      <c r="A5" t="s">
        <v>54</v>
      </c>
      <c r="B5" t="s">
        <v>55</v>
      </c>
      <c r="C5" t="s">
        <v>38</v>
      </c>
      <c r="D5" s="7">
        <v>5000</v>
      </c>
      <c r="E5" t="s">
        <v>85</v>
      </c>
      <c r="F5" s="4" t="s">
        <v>89</v>
      </c>
    </row>
    <row r="6" spans="1:7" x14ac:dyDescent="0.25">
      <c r="A6" t="s">
        <v>49</v>
      </c>
      <c r="B6" t="s">
        <v>50</v>
      </c>
      <c r="C6" t="s">
        <v>53</v>
      </c>
      <c r="D6" s="7" t="s">
        <v>95</v>
      </c>
      <c r="E6" t="s">
        <v>82</v>
      </c>
      <c r="F6" s="4" t="s">
        <v>83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"/>
  <sheetViews>
    <sheetView workbookViewId="0">
      <selection activeCell="C1" sqref="C1"/>
    </sheetView>
  </sheetViews>
  <sheetFormatPr baseColWidth="10" defaultRowHeight="15" x14ac:dyDescent="0.25"/>
  <sheetData>
    <row r="1" spans="2:2" x14ac:dyDescent="0.25">
      <c r="B1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"/>
  <sheetViews>
    <sheetView workbookViewId="0">
      <selection activeCell="A2" sqref="A2:XFD2"/>
    </sheetView>
  </sheetViews>
  <sheetFormatPr baseColWidth="10" defaultRowHeight="15" x14ac:dyDescent="0.25"/>
  <cols>
    <col min="1" max="1" width="15.85546875" bestFit="1" customWidth="1"/>
    <col min="2" max="2" width="12.42578125" style="4" customWidth="1"/>
    <col min="3" max="3" width="21.85546875" bestFit="1" customWidth="1"/>
    <col min="4" max="4" width="14.140625" customWidth="1"/>
  </cols>
  <sheetData>
    <row r="1" spans="1:5" x14ac:dyDescent="0.25">
      <c r="A1" t="s">
        <v>42</v>
      </c>
      <c r="B1" s="4" t="s">
        <v>35</v>
      </c>
      <c r="C1" t="s">
        <v>36</v>
      </c>
      <c r="D1" t="s">
        <v>37</v>
      </c>
      <c r="E1" t="s">
        <v>68</v>
      </c>
    </row>
    <row r="2" spans="1:5" x14ac:dyDescent="0.25">
      <c r="A2" t="s">
        <v>54</v>
      </c>
      <c r="C2" t="str">
        <f>CONCATENATE(251214,MID(Tableau4[collectricedep],1,3),0,0,1,Tableau4[telcollecdep])</f>
        <v>251214DAM001</v>
      </c>
    </row>
    <row r="3" spans="1:5" x14ac:dyDescent="0.25">
      <c r="A3" t="s">
        <v>61</v>
      </c>
      <c r="B3" s="4" t="s">
        <v>70</v>
      </c>
      <c r="C3" t="str">
        <f>CONCATENATE(251214,MID(Tableau4[collectricedep],1,3),0,0,1,Tableau4[telcollecdep])</f>
        <v>251214GUY00191844182</v>
      </c>
      <c r="D3" t="s">
        <v>71</v>
      </c>
      <c r="E3" t="s">
        <v>72</v>
      </c>
    </row>
    <row r="4" spans="1:5" x14ac:dyDescent="0.25">
      <c r="A4" t="s">
        <v>61</v>
      </c>
      <c r="B4" s="4" t="s">
        <v>70</v>
      </c>
      <c r="C4" t="str">
        <f>CONCATENATE(251214,MID(Tableau4[collectricedep],1,3),0,0,1,Tableau4[telcollecdep])</f>
        <v>251214GUY00191453122</v>
      </c>
      <c r="D4" t="s">
        <v>73</v>
      </c>
      <c r="E4" t="s">
        <v>62</v>
      </c>
    </row>
    <row r="5" spans="1:5" x14ac:dyDescent="0.25">
      <c r="A5" t="s">
        <v>61</v>
      </c>
      <c r="B5" s="4" t="s">
        <v>69</v>
      </c>
      <c r="C5" t="str">
        <f>CONCATENATE(251214,MID(Tableau4[collectricedep],1,3),0,0,1,Tableau4[telcollecdep])</f>
        <v>251214GUY00191844182</v>
      </c>
      <c r="D5" t="s">
        <v>69</v>
      </c>
      <c r="E5" t="s">
        <v>72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"/>
  <sheetViews>
    <sheetView workbookViewId="0">
      <selection activeCell="A3" sqref="A3"/>
    </sheetView>
  </sheetViews>
  <sheetFormatPr baseColWidth="10" defaultRowHeight="15" x14ac:dyDescent="0.25"/>
  <cols>
    <col min="1" max="1" width="13.28515625" customWidth="1"/>
    <col min="2" max="2" width="17.42578125" bestFit="1" customWidth="1"/>
    <col min="3" max="3" width="17.42578125" customWidth="1"/>
    <col min="4" max="4" width="13.42578125" style="7" bestFit="1" customWidth="1"/>
    <col min="5" max="5" width="20.7109375" bestFit="1" customWidth="1"/>
    <col min="7" max="7" width="14.7109375" bestFit="1" customWidth="1"/>
  </cols>
  <sheetData>
    <row r="1" spans="1:7" x14ac:dyDescent="0.25">
      <c r="A1" t="s">
        <v>43</v>
      </c>
      <c r="B1" t="s">
        <v>86</v>
      </c>
      <c r="C1" t="s">
        <v>87</v>
      </c>
      <c r="D1" s="7" t="s">
        <v>45</v>
      </c>
      <c r="E1" t="s">
        <v>46</v>
      </c>
      <c r="F1" t="s">
        <v>44</v>
      </c>
      <c r="G1" t="s">
        <v>88</v>
      </c>
    </row>
    <row r="2" spans="1:7" x14ac:dyDescent="0.25">
      <c r="A2" t="s">
        <v>54</v>
      </c>
      <c r="B2" t="s">
        <v>55</v>
      </c>
      <c r="C2" t="s">
        <v>38</v>
      </c>
      <c r="D2" s="7">
        <v>15</v>
      </c>
      <c r="E2" t="s">
        <v>85</v>
      </c>
    </row>
    <row r="3" spans="1:7" x14ac:dyDescent="0.25">
      <c r="A3" t="s">
        <v>90</v>
      </c>
      <c r="B3" t="s">
        <v>91</v>
      </c>
      <c r="C3" t="s">
        <v>54</v>
      </c>
      <c r="D3" s="7" t="s">
        <v>96</v>
      </c>
      <c r="E3" t="s">
        <v>97</v>
      </c>
      <c r="F3" t="s">
        <v>83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1"/>
  <sheetViews>
    <sheetView workbookViewId="0">
      <selection activeCell="A12" sqref="A12:XFD12"/>
    </sheetView>
  </sheetViews>
  <sheetFormatPr baseColWidth="10" defaultRowHeight="15" x14ac:dyDescent="0.25"/>
  <cols>
    <col min="1" max="1" width="12.85546875" customWidth="1"/>
    <col min="2" max="2" width="12" customWidth="1"/>
  </cols>
  <sheetData>
    <row r="1" spans="1:2" x14ac:dyDescent="0.25">
      <c r="A1" t="s">
        <v>22</v>
      </c>
      <c r="B1" t="s">
        <v>23</v>
      </c>
    </row>
    <row r="2" spans="1:2" x14ac:dyDescent="0.25">
      <c r="A2">
        <v>1</v>
      </c>
      <c r="B2" t="s">
        <v>24</v>
      </c>
    </row>
    <row r="3" spans="1:2" x14ac:dyDescent="0.25">
      <c r="A3">
        <v>2</v>
      </c>
      <c r="B3" t="s">
        <v>25</v>
      </c>
    </row>
    <row r="4" spans="1:2" x14ac:dyDescent="0.25">
      <c r="A4">
        <v>3</v>
      </c>
      <c r="B4" t="s">
        <v>26</v>
      </c>
    </row>
    <row r="5" spans="1:2" x14ac:dyDescent="0.25">
      <c r="A5">
        <v>4</v>
      </c>
      <c r="B5" t="s">
        <v>27</v>
      </c>
    </row>
    <row r="6" spans="1:2" x14ac:dyDescent="0.25">
      <c r="A6">
        <v>5</v>
      </c>
      <c r="B6" t="s">
        <v>28</v>
      </c>
    </row>
    <row r="7" spans="1:2" x14ac:dyDescent="0.25">
      <c r="A7">
        <v>6</v>
      </c>
      <c r="B7" t="s">
        <v>29</v>
      </c>
    </row>
    <row r="8" spans="1:2" x14ac:dyDescent="0.25">
      <c r="A8">
        <v>7</v>
      </c>
      <c r="B8" t="s">
        <v>30</v>
      </c>
    </row>
    <row r="9" spans="1:2" x14ac:dyDescent="0.25">
      <c r="A9">
        <v>8</v>
      </c>
      <c r="B9" t="s">
        <v>31</v>
      </c>
    </row>
    <row r="10" spans="1:2" x14ac:dyDescent="0.25">
      <c r="A10">
        <v>9</v>
      </c>
      <c r="B10" t="s">
        <v>32</v>
      </c>
    </row>
    <row r="11" spans="1:2" x14ac:dyDescent="0.25">
      <c r="A11">
        <v>10</v>
      </c>
      <c r="B11" t="s">
        <v>33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4"/>
  <sheetViews>
    <sheetView showGridLines="0" topLeftCell="G1" zoomScale="80" zoomScaleNormal="80" workbookViewId="0">
      <selection activeCell="V25" sqref="V25"/>
    </sheetView>
  </sheetViews>
  <sheetFormatPr baseColWidth="10" defaultRowHeight="15" x14ac:dyDescent="0.25"/>
  <cols>
    <col min="8" max="8" width="10.7109375" customWidth="1"/>
  </cols>
  <sheetData>
    <row r="1" spans="1:8" x14ac:dyDescent="0.25">
      <c r="A1" t="s">
        <v>48</v>
      </c>
    </row>
    <row r="4" spans="1:8" ht="39" x14ac:dyDescent="0.25">
      <c r="H4" s="8"/>
    </row>
  </sheetData>
  <pageMargins left="0.7" right="0.7" top="0.75" bottom="0.75" header="0.3" footer="0.3"/>
  <pageSetup paperSize="9" scale="29" orientation="portrait" horizontalDpi="0" verticalDpi="0" r:id="rId1"/>
  <drawing r:id="rId2"/>
  <picture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D4"/>
  <sheetViews>
    <sheetView showGridLines="0" workbookViewId="0">
      <selection activeCell="D3" sqref="D3:D4"/>
    </sheetView>
  </sheetViews>
  <sheetFormatPr baseColWidth="10" defaultRowHeight="15" x14ac:dyDescent="0.25"/>
  <sheetData>
    <row r="2" spans="2:4" x14ac:dyDescent="0.25">
      <c r="B2" t="s">
        <v>4</v>
      </c>
      <c r="D2" t="s">
        <v>7</v>
      </c>
    </row>
    <row r="3" spans="2:4" x14ac:dyDescent="0.25">
      <c r="B3" t="s">
        <v>5</v>
      </c>
      <c r="D3" t="s">
        <v>8</v>
      </c>
    </row>
    <row r="4" spans="2:4" x14ac:dyDescent="0.25">
      <c r="B4" t="s">
        <v>6</v>
      </c>
      <c r="D4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3"/>
  <sheetViews>
    <sheetView workbookViewId="0">
      <selection activeCell="H21" sqref="H21"/>
    </sheetView>
  </sheetViews>
  <sheetFormatPr baseColWidth="10" defaultRowHeight="15" x14ac:dyDescent="0.25"/>
  <sheetData>
    <row r="1" spans="1:2" x14ac:dyDescent="0.25">
      <c r="A1" t="s">
        <v>98</v>
      </c>
      <c r="B1" t="s">
        <v>47</v>
      </c>
    </row>
    <row r="2" spans="1:2" x14ac:dyDescent="0.25">
      <c r="A2">
        <v>1</v>
      </c>
      <c r="B2" t="s">
        <v>99</v>
      </c>
    </row>
    <row r="3" spans="1:2" x14ac:dyDescent="0.25">
      <c r="A3">
        <v>2</v>
      </c>
      <c r="B3" t="s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formulare</vt:lpstr>
      <vt:lpstr>Feuil2</vt:lpstr>
      <vt:lpstr>adherent</vt:lpstr>
      <vt:lpstr>Collectrices</vt:lpstr>
      <vt:lpstr>repartition_collecteur</vt:lpstr>
      <vt:lpstr>Cycle</vt:lpstr>
      <vt:lpstr>depots</vt:lpstr>
      <vt:lpstr>retraits</vt:lpstr>
      <vt:lpstr>profession</vt:lpstr>
      <vt:lpstr>Tableau de Bord</vt:lpstr>
      <vt:lpstr>liste</vt:lpstr>
      <vt:lpstr>zone</vt:lpstr>
      <vt:lpstr>nom</vt:lpstr>
      <vt:lpstr>prenom</vt:lpstr>
      <vt:lpstr>telcollec</vt:lpstr>
      <vt:lpstr>typepiece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URCLEC</dc:creator>
  <cp:lastModifiedBy>URCLEC</cp:lastModifiedBy>
  <dcterms:created xsi:type="dcterms:W3CDTF">2020-04-11T05:43:57Z</dcterms:created>
  <dcterms:modified xsi:type="dcterms:W3CDTF">2020-04-16T13:12:55Z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