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rdi JP\Desktop\"/>
    </mc:Choice>
  </mc:AlternateContent>
  <xr:revisionPtr revIDLastSave="0" documentId="13_ncr:1_{77FCD2B5-DD49-4698-882D-3DA9369E1781}" xr6:coauthVersionLast="45" xr6:coauthVersionMax="45" xr10:uidLastSave="{00000000-0000-0000-0000-000000000000}"/>
  <bookViews>
    <workbookView xWindow="-25320" yWindow="330" windowWidth="25440" windowHeight="15390" xr2:uid="{6BC1F98B-C26C-4B6D-9C2E-FD7F756EE9E1}"/>
  </bookViews>
  <sheets>
    <sheet name="Feuil1" sheetId="1" r:id="rId1"/>
  </sheets>
  <calcPr calcId="191029" iterateCount="15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5" i="1" l="1" a="1"/>
  <c r="J15" i="1" s="1"/>
  <c r="J14" i="1" a="1"/>
  <c r="J14" i="1" s="1"/>
  <c r="J13" i="1" a="1"/>
  <c r="J13" i="1" s="1"/>
  <c r="J12" i="1" a="1"/>
  <c r="J12" i="1" s="1"/>
  <c r="I12" i="1" a="1"/>
  <c r="I12" i="1" s="1"/>
  <c r="I15" i="1" a="1"/>
  <c r="I15" i="1" s="1"/>
  <c r="I14" i="1" a="1"/>
  <c r="I14" i="1" s="1"/>
  <c r="I13" i="1" a="1"/>
  <c r="I13" i="1" s="1"/>
  <c r="H15" i="1" a="1"/>
  <c r="H15" i="1" s="1"/>
  <c r="H14" i="1" a="1"/>
  <c r="H14" i="1" s="1"/>
  <c r="G15" i="1" a="1"/>
  <c r="G15" i="1" s="1"/>
  <c r="G14" i="1" a="1"/>
  <c r="G14" i="1" s="1"/>
  <c r="G13" i="1" a="1"/>
  <c r="G13" i="1" s="1"/>
  <c r="G12" i="1" a="1"/>
  <c r="G12" i="1" s="1"/>
  <c r="H13" i="1" a="1"/>
  <c r="H13" i="1" s="1"/>
  <c r="H12" i="1" a="1"/>
  <c r="H12" i="1" s="1"/>
  <c r="B11" i="1"/>
  <c r="B4" i="1"/>
  <c r="B5" i="1"/>
  <c r="B6" i="1"/>
  <c r="B7" i="1"/>
  <c r="B8" i="1"/>
  <c r="B9" i="1"/>
  <c r="B10" i="1"/>
  <c r="B3" i="1"/>
  <c r="B2" i="1"/>
  <c r="I7" i="1" l="1"/>
  <c r="H7" i="1"/>
  <c r="G7" i="1"/>
  <c r="J3" i="1"/>
  <c r="I3" i="1"/>
  <c r="H3" i="1"/>
</calcChain>
</file>

<file path=xl/sharedStrings.xml><?xml version="1.0" encoding="utf-8"?>
<sst xmlns="http://schemas.openxmlformats.org/spreadsheetml/2006/main" count="40" uniqueCount="23">
  <si>
    <t>LECOMPTE, Monsieur ALEXANDRE</t>
  </si>
  <si>
    <t>JASMIN, Madame COLETTE</t>
  </si>
  <si>
    <t>PAULIN, Monsieur PAUL</t>
  </si>
  <si>
    <t>BRAIS, Monsieur GUY</t>
  </si>
  <si>
    <t>JASMIN, Monsieur ANDRÉ</t>
  </si>
  <si>
    <t>ALEXIS, Monsieur RICHARD</t>
  </si>
  <si>
    <t>BRODEUR, Madame MARYLINE</t>
  </si>
  <si>
    <t>LECOMPTE, Monsieur PIERRE</t>
  </si>
  <si>
    <t>MILLER, Monsieur ALEXIS</t>
  </si>
  <si>
    <t>FAUCHER, Madame SANDRA</t>
  </si>
  <si>
    <t>No. Employé</t>
  </si>
  <si>
    <t>Nom et prénom de l'employé</t>
  </si>
  <si>
    <t>Fonction</t>
  </si>
  <si>
    <t>Rang d'ancienneté</t>
  </si>
  <si>
    <t>Assembleur</t>
  </si>
  <si>
    <t>Soudeur</t>
  </si>
  <si>
    <t>Plombier</t>
  </si>
  <si>
    <t>Électricien</t>
  </si>
  <si>
    <t>Superviseur</t>
  </si>
  <si>
    <t>Recherche par numéro d'employé</t>
  </si>
  <si>
    <t>Recherche par rang d'ancienneté</t>
  </si>
  <si>
    <t>lecompte</t>
  </si>
  <si>
    <t>Recherche par nom de famille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</si>
</sst>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85FEF0-E687-433C-9B34-C79209CA564D}">
  <dimension ref="A1:K27"/>
  <sheetViews>
    <sheetView tabSelected="1" workbookViewId="0"/>
  </sheetViews>
  <sheetFormatPr baseColWidth="10" defaultRowHeight="15" x14ac:dyDescent="0.25"/>
  <cols>
    <col min="1" max="1" width="16.140625" customWidth="1"/>
    <col min="2" max="2" width="16.140625" hidden="1" customWidth="1"/>
    <col min="3" max="3" width="37.42578125" customWidth="1"/>
    <col min="4" max="4" width="30.42578125" customWidth="1"/>
    <col min="5" max="5" width="19.140625" customWidth="1"/>
    <col min="6" max="6" width="6.28515625" customWidth="1"/>
    <col min="7" max="7" width="16.28515625" customWidth="1"/>
    <col min="8" max="8" width="37.42578125" customWidth="1"/>
    <col min="9" max="9" width="30.5703125" customWidth="1"/>
    <col min="10" max="10" width="19.28515625" customWidth="1"/>
  </cols>
  <sheetData>
    <row r="1" spans="1:11" ht="30" customHeight="1" x14ac:dyDescent="0.25">
      <c r="A1" s="5" t="s">
        <v>10</v>
      </c>
      <c r="B1" s="7"/>
      <c r="C1" s="5" t="s">
        <v>11</v>
      </c>
      <c r="D1" s="5" t="s">
        <v>12</v>
      </c>
      <c r="E1" s="5" t="s">
        <v>13</v>
      </c>
      <c r="F1" s="1"/>
      <c r="G1" s="8" t="s">
        <v>19</v>
      </c>
      <c r="H1" s="8"/>
      <c r="I1" s="8"/>
      <c r="J1" s="8"/>
      <c r="K1" s="1"/>
    </row>
    <row r="2" spans="1:11" x14ac:dyDescent="0.25">
      <c r="A2" s="2">
        <v>54</v>
      </c>
      <c r="B2" s="2" t="str">
        <f>IFERROR(LEFT(C2,FIND(",",C2)-1),"")</f>
        <v>LECOMPTE</v>
      </c>
      <c r="C2" s="3" t="s">
        <v>0</v>
      </c>
      <c r="D2" s="3" t="s">
        <v>14</v>
      </c>
      <c r="E2" s="4">
        <v>1</v>
      </c>
      <c r="G2" s="5" t="s">
        <v>10</v>
      </c>
      <c r="H2" s="5" t="s">
        <v>11</v>
      </c>
      <c r="I2" s="5" t="s">
        <v>12</v>
      </c>
      <c r="J2" s="5" t="s">
        <v>13</v>
      </c>
    </row>
    <row r="3" spans="1:11" x14ac:dyDescent="0.25">
      <c r="A3" s="2">
        <v>84</v>
      </c>
      <c r="B3" s="2" t="str">
        <f>IFERROR(LEFT(C3,FIND(",",C3)-1),"")</f>
        <v>JASMIN</v>
      </c>
      <c r="C3" s="3" t="s">
        <v>1</v>
      </c>
      <c r="D3" s="3" t="s">
        <v>14</v>
      </c>
      <c r="E3" s="4">
        <v>2</v>
      </c>
      <c r="G3" s="6">
        <v>58</v>
      </c>
      <c r="H3" s="3" t="str">
        <f>IFERROR(VLOOKUP($G$3,A2:E11,2,FALSE),"")</f>
        <v>BRAIS</v>
      </c>
      <c r="I3" s="3" t="str">
        <f>IFERROR(VLOOKUP($G$3,A2:E11,3,FALSE),"")</f>
        <v>BRAIS, Monsieur GUY</v>
      </c>
      <c r="J3" s="2" t="str">
        <f>IFERROR(VLOOKUP($G$3,A2:E11,4,FALSE),"")</f>
        <v>Assembleur</v>
      </c>
    </row>
    <row r="4" spans="1:11" x14ac:dyDescent="0.25">
      <c r="A4" s="2">
        <v>13</v>
      </c>
      <c r="B4" s="2" t="str">
        <f t="shared" ref="B4:B10" si="0">IFERROR(LEFT(C4,FIND(",",C4)-1),"")</f>
        <v>PAULIN</v>
      </c>
      <c r="C4" s="3" t="s">
        <v>2</v>
      </c>
      <c r="D4" s="3" t="s">
        <v>14</v>
      </c>
      <c r="E4" s="4">
        <v>3</v>
      </c>
    </row>
    <row r="5" spans="1:11" x14ac:dyDescent="0.25">
      <c r="A5" s="2">
        <v>58</v>
      </c>
      <c r="B5" s="2" t="str">
        <f t="shared" si="0"/>
        <v>BRAIS</v>
      </c>
      <c r="C5" s="3" t="s">
        <v>3</v>
      </c>
      <c r="D5" s="3" t="s">
        <v>14</v>
      </c>
      <c r="E5" s="4">
        <v>4</v>
      </c>
      <c r="G5" s="9" t="s">
        <v>20</v>
      </c>
      <c r="H5" s="9"/>
      <c r="I5" s="9"/>
      <c r="J5" s="9"/>
    </row>
    <row r="6" spans="1:11" x14ac:dyDescent="0.25">
      <c r="A6" s="2">
        <v>19</v>
      </c>
      <c r="B6" s="2" t="str">
        <f t="shared" si="0"/>
        <v>JASMIN</v>
      </c>
      <c r="C6" s="3" t="s">
        <v>4</v>
      </c>
      <c r="D6" s="3" t="s">
        <v>15</v>
      </c>
      <c r="E6" s="4">
        <v>5</v>
      </c>
      <c r="G6" s="5" t="s">
        <v>10</v>
      </c>
      <c r="H6" s="5" t="s">
        <v>11</v>
      </c>
      <c r="I6" s="5" t="s">
        <v>12</v>
      </c>
      <c r="J6" s="5" t="s">
        <v>13</v>
      </c>
    </row>
    <row r="7" spans="1:11" x14ac:dyDescent="0.25">
      <c r="A7" s="2">
        <v>10</v>
      </c>
      <c r="B7" s="2" t="str">
        <f t="shared" si="0"/>
        <v>ALEXIS</v>
      </c>
      <c r="C7" s="3" t="s">
        <v>5</v>
      </c>
      <c r="D7" s="3" t="s">
        <v>15</v>
      </c>
      <c r="E7" s="4">
        <v>6</v>
      </c>
      <c r="G7" s="2">
        <f>IFERROR(INDEX(A2:A11,MATCH(J7,E2:E11,0)),"")</f>
        <v>51</v>
      </c>
      <c r="H7" s="3" t="str">
        <f>IFERROR(INDEX(C2:C11,MATCH(J7,E2:E11,0)),"")</f>
        <v>LECOMPTE, Monsieur PIERRE</v>
      </c>
      <c r="I7" s="3" t="str">
        <f>IFERROR(INDEX(D2:D11,MATCH(J7,E2:E11,0)),"")</f>
        <v>Électricien</v>
      </c>
      <c r="J7" s="6">
        <v>8</v>
      </c>
    </row>
    <row r="8" spans="1:11" x14ac:dyDescent="0.25">
      <c r="A8" s="2">
        <v>78</v>
      </c>
      <c r="B8" s="2" t="str">
        <f t="shared" si="0"/>
        <v>BRODEUR</v>
      </c>
      <c r="C8" s="3" t="s">
        <v>6</v>
      </c>
      <c r="D8" s="3" t="s">
        <v>16</v>
      </c>
      <c r="E8" s="4">
        <v>7</v>
      </c>
    </row>
    <row r="9" spans="1:11" x14ac:dyDescent="0.25">
      <c r="A9" s="2">
        <v>51</v>
      </c>
      <c r="B9" s="2" t="str">
        <f t="shared" si="0"/>
        <v>LECOMPTE</v>
      </c>
      <c r="C9" s="3" t="s">
        <v>7</v>
      </c>
      <c r="D9" s="3" t="s">
        <v>17</v>
      </c>
      <c r="E9" s="4">
        <v>8</v>
      </c>
      <c r="G9" s="10" t="s">
        <v>22</v>
      </c>
      <c r="H9" s="10"/>
      <c r="I9" s="10"/>
      <c r="J9" s="10"/>
    </row>
    <row r="10" spans="1:11" x14ac:dyDescent="0.25">
      <c r="A10" s="2">
        <v>97</v>
      </c>
      <c r="B10" s="2" t="str">
        <f t="shared" si="0"/>
        <v>MILLER</v>
      </c>
      <c r="C10" s="3" t="s">
        <v>8</v>
      </c>
      <c r="D10" s="3" t="s">
        <v>17</v>
      </c>
      <c r="E10" s="4">
        <v>9</v>
      </c>
      <c r="G10" s="11" t="s">
        <v>21</v>
      </c>
      <c r="H10" s="11"/>
      <c r="I10" s="11"/>
      <c r="J10" s="11"/>
    </row>
    <row r="11" spans="1:11" x14ac:dyDescent="0.25">
      <c r="A11" s="2">
        <v>30</v>
      </c>
      <c r="B11" s="2" t="str">
        <f>IFERROR(LEFT(C11,FIND(",",C11)-1),"")</f>
        <v>FAUCHER</v>
      </c>
      <c r="C11" s="3" t="s">
        <v>9</v>
      </c>
      <c r="D11" s="3" t="s">
        <v>18</v>
      </c>
      <c r="E11" s="4">
        <v>10</v>
      </c>
      <c r="G11" s="7" t="s">
        <v>10</v>
      </c>
      <c r="H11" s="7" t="s">
        <v>11</v>
      </c>
      <c r="I11" s="7" t="s">
        <v>12</v>
      </c>
      <c r="J11" s="7" t="s">
        <v>13</v>
      </c>
    </row>
    <row r="12" spans="1:11" ht="15" customHeight="1" x14ac:dyDescent="0.25">
      <c r="G12" s="4">
        <f t="array" ref="G12">IFERROR(INDEX(A2:A11,SMALL(IF(G10=B2:B11,ROW(A2:A11)-MIN(ROW($B$2))+1,""),1)),"")</f>
        <v>54</v>
      </c>
      <c r="H12" s="4" t="str">
        <f t="array" ref="H12">IFERROR(INDEX(C2:C11,SMALL(IF(G10=B2:B11,ROW(B2:B11)-MIN(ROW($B$2))+1,""),1)),"")</f>
        <v>LECOMPTE, Monsieur ALEXANDRE</v>
      </c>
      <c r="I12" s="4" t="str">
        <f t="array" ref="I12">IFERROR(INDEX(D2:D11,SMALL(IF(G10=B2:B11,ROW(D2:D11)-MIN(ROW($B$2))+1,""),1)),"")</f>
        <v>Assembleur</v>
      </c>
      <c r="J12" s="4">
        <f t="array" ref="J12">IFERROR(INDEX(E2:E11,SMALL(IF(G10=B2:B11,ROW(E2:E11)-MIN(ROW($B$2))+1,""),1)),"")</f>
        <v>1</v>
      </c>
    </row>
    <row r="13" spans="1:11" ht="15" customHeight="1" x14ac:dyDescent="0.25">
      <c r="G13" s="4">
        <f t="array" ref="G13">IFERROR(INDEX(A2:A11,SMALL(IF(G10=B2:B11,ROW(A2:A11)-MIN(ROW($B$2))+1,""),2)),"")</f>
        <v>51</v>
      </c>
      <c r="H13" s="4" t="str">
        <f t="array" ref="H13">IFERROR(INDEX(C2:C11,SMALL(IF(G10=B2:B11,ROW(B2:B11)-MIN(ROW($B$2))+1,""),2)),"")</f>
        <v>LECOMPTE, Monsieur PIERRE</v>
      </c>
      <c r="I13" s="4" t="str">
        <f t="array" ref="I13">IFERROR(INDEX(D2:D11,SMALL(IF(G10=B2:B11,ROW(D2:D11)-MIN(ROW($B$2))+1,""),2)),"")</f>
        <v>Électricien</v>
      </c>
      <c r="J13" s="4">
        <f t="array" ref="J13">IFERROR(INDEX(E2:E11,SMALL(IF(G10=B2:B11,ROW(E2:E11)-MIN(ROW($B$2))+1,""),2)),"")</f>
        <v>8</v>
      </c>
    </row>
    <row r="14" spans="1:11" ht="15" customHeight="1" x14ac:dyDescent="0.25">
      <c r="G14" s="4" t="str">
        <f t="array" ref="G14">IFERROR(INDEX(A2:A11,SMALL(IF(G10=B2:B11,ROW(A2:A11)-MIN(ROW($B$2))+1,""),3)),"")</f>
        <v/>
      </c>
      <c r="H14" s="4" t="str">
        <f t="array" ref="H14">IFERROR(INDEX(C2:C11,SMALL(IF(G10=B2:B11,ROW(B2:B11)-MIN(ROW($B$2))+1,""),3)),"")</f>
        <v/>
      </c>
      <c r="I14" s="4" t="str">
        <f t="array" ref="I14">IFERROR(INDEX(D2:D11,SMALL(IF(G10=B2:B11,ROW(D2:D11)-MIN(ROW($B$2))+1,""),3)),"")</f>
        <v/>
      </c>
      <c r="J14" s="4" t="str">
        <f t="array" ref="J14">IFERROR(INDEX(E2:E11,SMALL(IF(G10=B2:B11,ROW(E2:E11)-MIN(ROW($B$2))+1,""),3)),"")</f>
        <v/>
      </c>
    </row>
    <row r="15" spans="1:11" ht="15" customHeight="1" x14ac:dyDescent="0.25">
      <c r="G15" s="4" t="str">
        <f t="array" ref="G15">IFERROR(INDEX(A2:A11,SMALL(IF(G10=B2:B11,ROW(A2:A11)-MIN(ROW($B$2))+1,""),4)),"")</f>
        <v/>
      </c>
      <c r="H15" s="4" t="str">
        <f t="array" ref="H15">IFERROR(INDEX(C2:C11,SMALL(IF(G10=B2:B11,ROW(B2:B11)-MIN(ROW($B$2))+1,""),4)),"")</f>
        <v/>
      </c>
      <c r="I15" s="4" t="str">
        <f t="array" ref="I15">IFERROR(INDEX(D2:D11,SMALL(IF(G10=B2:B11,ROW(D2:D11)-MIN(ROW($B$2))+1,""),4)),"")</f>
        <v/>
      </c>
      <c r="J15" s="4" t="str">
        <f t="array" ref="J15">IFERROR(INDEX(E2:E11,SMALL(IF(G10=B2:B11,ROW(E2:E11)-MIN(ROW($B$2))+1,""),4)),"")</f>
        <v/>
      </c>
    </row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</sheetData>
  <mergeCells count="4">
    <mergeCell ref="G1:J1"/>
    <mergeCell ref="G5:J5"/>
    <mergeCell ref="G9:J9"/>
    <mergeCell ref="G10:J10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 JP</dc:creator>
  <cp:lastModifiedBy>Ordi JP</cp:lastModifiedBy>
  <dcterms:created xsi:type="dcterms:W3CDTF">2020-07-27T22:23:31Z</dcterms:created>
  <dcterms:modified xsi:type="dcterms:W3CDTF">2020-07-28T00:48:09Z</dcterms:modified>
</cp:coreProperties>
</file>