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crep\Desktop\"/>
    </mc:Choice>
  </mc:AlternateContent>
  <xr:revisionPtr revIDLastSave="0" documentId="13_ncr:1_{2BF2DF89-2E12-46A5-AC72-3708E9D2C740}" xr6:coauthVersionLast="36" xr6:coauthVersionMax="36" xr10:uidLastSave="{00000000-0000-0000-0000-000000000000}"/>
  <bookViews>
    <workbookView xWindow="240" yWindow="990" windowWidth="12915" windowHeight="8310" activeTab="1" xr2:uid="{00000000-000D-0000-FFFF-FFFF00000000}"/>
  </bookViews>
  <sheets>
    <sheet name="Données" sheetId="1" r:id="rId1"/>
    <sheet name="Analyse_2021" sheetId="4" r:id="rId2"/>
  </sheets>
  <calcPr calcId="191029"/>
</workbook>
</file>

<file path=xl/calcChain.xml><?xml version="1.0" encoding="utf-8"?>
<calcChain xmlns="http://schemas.openxmlformats.org/spreadsheetml/2006/main">
  <c r="J6" i="4" l="1" a="1"/>
  <c r="J6" i="4" s="1"/>
  <c r="J5" i="4" a="1"/>
  <c r="J5" i="4" s="1"/>
  <c r="J4" i="4" a="1"/>
  <c r="J4" i="4" s="1"/>
  <c r="F6" i="4" a="1"/>
  <c r="F6" i="4" s="1"/>
  <c r="F5" i="4" a="1"/>
  <c r="F5" i="4" s="1"/>
  <c r="F4" i="4" a="1"/>
  <c r="F4" i="4" s="1"/>
  <c r="F3" i="4" a="1"/>
  <c r="F3" i="4" s="1"/>
  <c r="J3" i="4" l="1" a="1"/>
  <c r="J3" i="4" s="1"/>
  <c r="J7" i="4" l="1" a="1"/>
  <c r="J7" i="4" s="1"/>
  <c r="F7" i="4" a="1"/>
  <c r="F7" i="4" s="1"/>
  <c r="H2" i="1" l="1"/>
  <c r="H3" i="1"/>
  <c r="I2" i="1"/>
  <c r="I3" i="1"/>
  <c r="H4" i="1"/>
  <c r="H5" i="1"/>
  <c r="I4" i="1"/>
  <c r="I5" i="1"/>
  <c r="H7" i="1"/>
  <c r="I7" i="1"/>
  <c r="H6" i="1"/>
  <c r="I6" i="1"/>
  <c r="B9" i="4"/>
  <c r="H9" i="1" l="1"/>
  <c r="I9" i="1"/>
  <c r="H8" i="1"/>
  <c r="I8" i="1"/>
  <c r="H10" i="1"/>
  <c r="I10" i="1"/>
  <c r="H14" i="1"/>
  <c r="I14" i="1"/>
  <c r="H18" i="1"/>
  <c r="I18" i="1"/>
  <c r="H17" i="1"/>
  <c r="I17" i="1"/>
  <c r="H22" i="1"/>
  <c r="I22" i="1"/>
  <c r="H21" i="1"/>
  <c r="I21" i="1"/>
  <c r="H24" i="1"/>
  <c r="I24" i="1"/>
  <c r="H23" i="1"/>
  <c r="I23" i="1"/>
  <c r="H25" i="1"/>
  <c r="H26" i="1"/>
  <c r="I25" i="1"/>
  <c r="I26" i="1"/>
  <c r="H28" i="1"/>
  <c r="I28" i="1"/>
  <c r="H27" i="1"/>
  <c r="I27" i="1"/>
  <c r="H30" i="1"/>
  <c r="I30" i="1"/>
  <c r="H29" i="1"/>
  <c r="I29" i="1"/>
  <c r="H32" i="1"/>
  <c r="I32" i="1"/>
  <c r="H31" i="1"/>
  <c r="I31" i="1"/>
  <c r="H34" i="1"/>
  <c r="I34" i="1"/>
  <c r="H33" i="1"/>
  <c r="I33" i="1"/>
  <c r="H35" i="1"/>
  <c r="I35" i="1"/>
  <c r="H37" i="1"/>
  <c r="I37" i="1"/>
  <c r="H36" i="1"/>
  <c r="I36" i="1"/>
  <c r="H40" i="1" l="1"/>
  <c r="I40" i="1"/>
  <c r="H42" i="1"/>
  <c r="I42" i="1"/>
  <c r="H41" i="1"/>
  <c r="I41" i="1"/>
  <c r="H44" i="1"/>
  <c r="I44" i="1"/>
  <c r="H43" i="1"/>
  <c r="I43" i="1"/>
  <c r="H46" i="1"/>
  <c r="I46" i="1"/>
  <c r="H45" i="1"/>
  <c r="I45" i="1"/>
  <c r="H47" i="1"/>
  <c r="I47" i="1"/>
  <c r="H11" i="1"/>
  <c r="I11" i="1"/>
  <c r="H13" i="1"/>
  <c r="I13" i="1"/>
  <c r="H12" i="1"/>
  <c r="I12" i="1"/>
  <c r="H16" i="1"/>
  <c r="I16" i="1"/>
  <c r="H15" i="1"/>
  <c r="I15" i="1"/>
  <c r="H20" i="1"/>
  <c r="I20" i="1"/>
  <c r="H19" i="1"/>
  <c r="I19" i="1"/>
  <c r="H39" i="1"/>
  <c r="I39" i="1"/>
  <c r="H38" i="1"/>
  <c r="I38" i="1"/>
  <c r="H48" i="1"/>
  <c r="I48" i="1"/>
  <c r="J9" i="4"/>
  <c r="F9" i="4"/>
  <c r="B7" i="4"/>
  <c r="B6" i="4"/>
  <c r="B5" i="4"/>
  <c r="B4" i="4"/>
  <c r="B3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Thomas Crépon</author>
  </authors>
  <commentList>
    <comment ref="J3" authorId="0" shapeId="0" xr:uid="{4FB3A861-D2A3-4A55-94B8-34DC70BEBB55}">
      <text>
        <r>
          <rPr>
            <b/>
            <sz val="9"/>
            <color indexed="81"/>
            <rFont val="Tahoma"/>
            <charset val="1"/>
          </rPr>
          <t>Thomas Crépon:</t>
        </r>
        <r>
          <rPr>
            <sz val="9"/>
            <color indexed="81"/>
            <rFont val="Tahoma"/>
            <charset val="1"/>
          </rPr>
          <t xml:space="preserve">
14</t>
        </r>
      </text>
    </comment>
    <comment ref="J4" authorId="0" shapeId="0" xr:uid="{A44104C6-9388-4437-81CD-E880CFED2C67}">
      <text>
        <r>
          <rPr>
            <b/>
            <sz val="9"/>
            <color indexed="81"/>
            <rFont val="Tahoma"/>
            <family val="2"/>
          </rPr>
          <t>Thomas Crépon:</t>
        </r>
        <r>
          <rPr>
            <sz val="9"/>
            <color indexed="81"/>
            <rFont val="Tahoma"/>
            <family val="2"/>
          </rPr>
          <t xml:space="preserve">
12</t>
        </r>
      </text>
    </comment>
    <comment ref="J5" authorId="0" shapeId="0" xr:uid="{08C5B627-2DD9-40BE-94BA-0348C25293DA}">
      <text>
        <r>
          <rPr>
            <b/>
            <sz val="9"/>
            <color indexed="81"/>
            <rFont val="Tahoma"/>
            <charset val="1"/>
          </rPr>
          <t>Thomas Crépon:</t>
        </r>
        <r>
          <rPr>
            <sz val="9"/>
            <color indexed="81"/>
            <rFont val="Tahoma"/>
            <charset val="1"/>
          </rPr>
          <t xml:space="preserve">
2</t>
        </r>
      </text>
    </comment>
  </commentList>
</comments>
</file>

<file path=xl/sharedStrings.xml><?xml version="1.0" encoding="utf-8"?>
<sst xmlns="http://schemas.openxmlformats.org/spreadsheetml/2006/main" count="210" uniqueCount="36">
  <si>
    <t>Lieu</t>
  </si>
  <si>
    <t>Date</t>
  </si>
  <si>
    <t>Mois</t>
  </si>
  <si>
    <t>Annuel</t>
  </si>
  <si>
    <t>Janvier</t>
  </si>
  <si>
    <t>Total</t>
  </si>
  <si>
    <t>Février</t>
  </si>
  <si>
    <t>Jours de plongée</t>
  </si>
  <si>
    <t>Lieux différents</t>
  </si>
  <si>
    <t>Equipe</t>
  </si>
  <si>
    <t>Année</t>
  </si>
  <si>
    <t>A</t>
  </si>
  <si>
    <t>La</t>
  </si>
  <si>
    <t>G</t>
  </si>
  <si>
    <t>M</t>
  </si>
  <si>
    <t>StH</t>
  </si>
  <si>
    <t>LeB</t>
  </si>
  <si>
    <t>N</t>
  </si>
  <si>
    <t>C</t>
  </si>
  <si>
    <t>B</t>
  </si>
  <si>
    <t>StN</t>
  </si>
  <si>
    <t>StL</t>
  </si>
  <si>
    <t>LaM</t>
  </si>
  <si>
    <t>Bu</t>
  </si>
  <si>
    <t>Jours</t>
  </si>
  <si>
    <t>L</t>
  </si>
  <si>
    <t>Ca</t>
  </si>
  <si>
    <t>Cr</t>
  </si>
  <si>
    <t>I1</t>
  </si>
  <si>
    <t>I2</t>
  </si>
  <si>
    <t>I3</t>
  </si>
  <si>
    <t>I4</t>
  </si>
  <si>
    <t>Membre2</t>
  </si>
  <si>
    <t>Membre1</t>
  </si>
  <si>
    <t>Membre3</t>
  </si>
  <si>
    <t>Membre4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</si>
</sst>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h]:mm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left" vertical="top"/>
    </xf>
    <xf numFmtId="0" fontId="0" fillId="0" borderId="3" xfId="0" applyBorder="1" applyAlignment="1">
      <alignment horizontal="left" vertical="top" wrapText="1"/>
    </xf>
    <xf numFmtId="0" fontId="0" fillId="0" borderId="0" xfId="0" applyProtection="1">
      <protection locked="0"/>
    </xf>
    <xf numFmtId="166" fontId="0" fillId="0" borderId="9" xfId="0" applyNumberFormat="1" applyBorder="1"/>
    <xf numFmtId="166" fontId="0" fillId="0" borderId="6" xfId="0" applyNumberFormat="1" applyBorder="1"/>
    <xf numFmtId="14" fontId="0" fillId="0" borderId="13" xfId="0" applyNumberFormat="1" applyBorder="1"/>
    <xf numFmtId="14" fontId="0" fillId="0" borderId="14" xfId="0" applyNumberFormat="1" applyBorder="1"/>
    <xf numFmtId="14" fontId="0" fillId="0" borderId="16" xfId="0" applyNumberFormat="1" applyBorder="1"/>
    <xf numFmtId="14" fontId="0" fillId="0" borderId="17" xfId="0" applyNumberFormat="1" applyBorder="1"/>
    <xf numFmtId="14" fontId="2" fillId="0" borderId="18" xfId="0" applyNumberFormat="1" applyFont="1" applyBorder="1" applyAlignment="1">
      <alignment wrapText="1"/>
    </xf>
    <xf numFmtId="0" fontId="0" fillId="0" borderId="0" xfId="0" applyNumberFormat="1"/>
    <xf numFmtId="0" fontId="0" fillId="0" borderId="0" xfId="0" applyAlignment="1">
      <alignment wrapText="1"/>
    </xf>
    <xf numFmtId="1" fontId="0" fillId="0" borderId="8" xfId="0" applyNumberFormat="1" applyBorder="1"/>
    <xf numFmtId="0" fontId="0" fillId="0" borderId="19" xfId="0" applyBorder="1"/>
    <xf numFmtId="0" fontId="0" fillId="0" borderId="15" xfId="0" applyFont="1" applyBorder="1" applyAlignment="1">
      <alignment wrapText="1"/>
    </xf>
    <xf numFmtId="0" fontId="0" fillId="0" borderId="5" xfId="0" applyFont="1" applyBorder="1" applyAlignment="1">
      <alignment wrapText="1"/>
    </xf>
    <xf numFmtId="0" fontId="0" fillId="0" borderId="10" xfId="0" applyFont="1" applyBorder="1" applyAlignment="1">
      <alignment horizontal="left" wrapText="1"/>
    </xf>
    <xf numFmtId="14" fontId="0" fillId="0" borderId="0" xfId="0" applyNumberFormat="1" applyAlignment="1">
      <alignment horizontal="left"/>
    </xf>
    <xf numFmtId="0" fontId="0" fillId="0" borderId="1" xfId="0" applyBorder="1" applyAlignment="1">
      <alignment wrapText="1"/>
    </xf>
    <xf numFmtId="0" fontId="0" fillId="0" borderId="24" xfId="0" applyFont="1" applyBorder="1" applyAlignment="1">
      <alignment wrapText="1"/>
    </xf>
    <xf numFmtId="0" fontId="1" fillId="0" borderId="27" xfId="0" applyFont="1" applyBorder="1" applyAlignment="1">
      <alignment horizontal="center"/>
    </xf>
    <xf numFmtId="0" fontId="0" fillId="0" borderId="2" xfId="0" applyBorder="1" applyAlignment="1">
      <alignment horizontal="left" vertical="top" wrapText="1"/>
    </xf>
    <xf numFmtId="0" fontId="1" fillId="4" borderId="4" xfId="0" applyNumberFormat="1" applyFont="1" applyFill="1" applyBorder="1"/>
    <xf numFmtId="14" fontId="0" fillId="0" borderId="2" xfId="0" applyNumberFormat="1" applyBorder="1" applyAlignment="1">
      <alignment horizontal="left" vertical="top" wrapText="1"/>
    </xf>
    <xf numFmtId="0" fontId="0" fillId="0" borderId="0" xfId="0" applyBorder="1" applyProtection="1">
      <protection locked="0"/>
    </xf>
    <xf numFmtId="1" fontId="0" fillId="2" borderId="8" xfId="0" applyNumberFormat="1" applyFill="1" applyBorder="1"/>
    <xf numFmtId="1" fontId="0" fillId="0" borderId="8" xfId="0" applyNumberFormat="1" applyFill="1" applyBorder="1"/>
    <xf numFmtId="0" fontId="0" fillId="0" borderId="0" xfId="0" applyFill="1"/>
    <xf numFmtId="0" fontId="0" fillId="0" borderId="0" xfId="0" applyBorder="1" applyAlignment="1">
      <alignment horizontal="center"/>
    </xf>
    <xf numFmtId="0" fontId="0" fillId="0" borderId="24" xfId="0" applyFont="1" applyBorder="1" applyAlignment="1">
      <alignment horizontal="center" wrapText="1"/>
    </xf>
    <xf numFmtId="0" fontId="0" fillId="5" borderId="0" xfId="0" applyFill="1"/>
    <xf numFmtId="0" fontId="0" fillId="0" borderId="5" xfId="0" applyFill="1" applyBorder="1"/>
    <xf numFmtId="0" fontId="1" fillId="0" borderId="4" xfId="0" applyFont="1" applyFill="1" applyBorder="1"/>
    <xf numFmtId="166" fontId="0" fillId="0" borderId="10" xfId="0" applyNumberFormat="1" applyFill="1" applyBorder="1"/>
    <xf numFmtId="14" fontId="0" fillId="0" borderId="7" xfId="0" applyNumberFormat="1" applyFill="1" applyBorder="1"/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</cellXfs>
  <cellStyles count="1">
    <cellStyle name="Normal" xfId="0" builtinId="0"/>
  </cellStyles>
  <dxfs count="10">
    <dxf>
      <numFmt numFmtId="0" formatCode="General"/>
    </dxf>
    <dxf>
      <numFmt numFmtId="0" formatCode="General"/>
    </dxf>
    <dxf>
      <protection locked="0" hidden="0"/>
    </dxf>
    <dxf>
      <protection locked="0" hidden="0"/>
    </dxf>
    <dxf>
      <protection locked="0" hidden="0"/>
    </dxf>
    <dxf>
      <border diagonalUp="0" diagonalDown="0">
        <left style="medium">
          <color indexed="64"/>
        </left>
        <right/>
        <top/>
        <bottom/>
        <vertical/>
        <horizontal/>
      </border>
      <protection locked="0" hidden="0"/>
    </dxf>
    <dxf>
      <numFmt numFmtId="19" formatCode="dd/mm/yyyy"/>
      <alignment horizontal="left" textRotation="0" wrapText="0" indent="0" justifyLastLine="0" shrinkToFit="0" readingOrder="0"/>
    </dxf>
    <dxf>
      <border outline="0">
        <right style="medium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  <dxf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ableau5" displayName="Tableau5" ref="A1:I48" totalsRowShown="0" headerRowDxfId="9" headerRowBorderDxfId="8" tableBorderDxfId="7">
  <autoFilter ref="A1:I48" xr:uid="{00000000-0009-0000-0100-000005000000}"/>
  <sortState ref="A2:I48">
    <sortCondition descending="1" ref="A1:A48"/>
  </sortState>
  <tableColumns count="9">
    <tableColumn id="1" xr3:uid="{00000000-0010-0000-0000-000001000000}" name="Date" dataDxfId="6"/>
    <tableColumn id="2" xr3:uid="{00000000-0010-0000-0000-000002000000}" name="Lieu"/>
    <tableColumn id="21" xr3:uid="{00000000-0010-0000-0000-000015000000}" name="Equipe"/>
    <tableColumn id="6" xr3:uid="{00000000-0010-0000-0000-000006000000}" name="Membre1" dataDxfId="5"/>
    <tableColumn id="7" xr3:uid="{00000000-0010-0000-0000-000007000000}" name="Membre2" dataDxfId="4"/>
    <tableColumn id="8" xr3:uid="{00000000-0010-0000-0000-000008000000}" name="Membre3" dataDxfId="3"/>
    <tableColumn id="16" xr3:uid="{00000000-0010-0000-0000-000010000000}" name="Membre4" dataDxfId="2"/>
    <tableColumn id="20" xr3:uid="{00000000-0010-0000-0000-000014000000}" name="Mois" dataDxfId="1"/>
    <tableColumn id="23" xr3:uid="{9A198C49-EE04-4146-8441-FDEA9C02E08F}" name="Année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352"/>
  <sheetViews>
    <sheetView zoomScaleNormal="100" workbookViewId="0">
      <pane ySplit="1" topLeftCell="A2" activePane="bottomLeft" state="frozen"/>
      <selection pane="bottomLeft" activeCell="G1" sqref="G1"/>
    </sheetView>
  </sheetViews>
  <sheetFormatPr baseColWidth="10" defaultRowHeight="15" x14ac:dyDescent="0.25"/>
  <cols>
    <col min="1" max="1" width="12.42578125" style="21" customWidth="1"/>
    <col min="2" max="2" width="16.5703125" customWidth="1"/>
    <col min="3" max="3" width="7.28515625" customWidth="1"/>
    <col min="4" max="7" width="12.7109375" customWidth="1"/>
    <col min="8" max="8" width="6.85546875" customWidth="1"/>
    <col min="9" max="9" width="15.5703125" style="21" customWidth="1"/>
    <col min="10" max="10" width="8" customWidth="1"/>
    <col min="11" max="11" width="12.140625" customWidth="1"/>
    <col min="13" max="13" width="14.28515625" customWidth="1"/>
    <col min="14" max="14" width="14.85546875" customWidth="1"/>
    <col min="15" max="15" width="14.5703125" customWidth="1"/>
    <col min="16" max="16" width="17.140625" customWidth="1"/>
    <col min="17" max="17" width="11.5703125" customWidth="1"/>
    <col min="19" max="19" width="13.140625" customWidth="1"/>
    <col min="20" max="20" width="12" customWidth="1"/>
    <col min="21" max="21" width="15.28515625" customWidth="1"/>
    <col min="22" max="22" width="15.85546875" customWidth="1"/>
    <col min="23" max="23" width="15.5703125" customWidth="1"/>
    <col min="24" max="24" width="18.140625" customWidth="1"/>
    <col min="25" max="25" width="12.5703125" customWidth="1"/>
  </cols>
  <sheetData>
    <row r="1" spans="1:9" s="3" customFormat="1" ht="31.5" customHeight="1" x14ac:dyDescent="0.25">
      <c r="A1" s="27" t="s">
        <v>1</v>
      </c>
      <c r="B1" s="25" t="s">
        <v>0</v>
      </c>
      <c r="C1" s="5" t="s">
        <v>9</v>
      </c>
      <c r="D1" s="25" t="s">
        <v>33</v>
      </c>
      <c r="E1" s="25" t="s">
        <v>32</v>
      </c>
      <c r="F1" s="25" t="s">
        <v>34</v>
      </c>
      <c r="G1" s="25" t="s">
        <v>35</v>
      </c>
      <c r="H1" s="4" t="s">
        <v>2</v>
      </c>
      <c r="I1" s="4" t="s">
        <v>10</v>
      </c>
    </row>
    <row r="2" spans="1:9" ht="15" customHeight="1" x14ac:dyDescent="0.25">
      <c r="A2" s="21">
        <v>44253</v>
      </c>
      <c r="B2" t="s">
        <v>19</v>
      </c>
      <c r="C2">
        <v>1</v>
      </c>
      <c r="D2" s="28" t="s">
        <v>25</v>
      </c>
      <c r="E2" s="6" t="s">
        <v>14</v>
      </c>
      <c r="F2" s="6" t="s">
        <v>28</v>
      </c>
      <c r="G2" s="6"/>
      <c r="H2" s="14">
        <f>MONTH(Tableau5[Date])</f>
        <v>2</v>
      </c>
      <c r="I2" s="14">
        <f>YEAR(Tableau5[Date])</f>
        <v>2021</v>
      </c>
    </row>
    <row r="3" spans="1:9" ht="15" customHeight="1" x14ac:dyDescent="0.25">
      <c r="A3" s="21">
        <v>44253</v>
      </c>
      <c r="B3" t="s">
        <v>19</v>
      </c>
      <c r="C3">
        <v>1</v>
      </c>
      <c r="D3" s="28" t="s">
        <v>25</v>
      </c>
      <c r="E3" s="6" t="s">
        <v>28</v>
      </c>
      <c r="F3" s="6" t="s">
        <v>14</v>
      </c>
      <c r="G3" s="6"/>
      <c r="H3" s="14">
        <f>MONTH(Tableau5[Date])</f>
        <v>2</v>
      </c>
      <c r="I3" s="14">
        <f>YEAR(Tableau5[Date])</f>
        <v>2021</v>
      </c>
    </row>
    <row r="4" spans="1:9" ht="15" customHeight="1" x14ac:dyDescent="0.25">
      <c r="A4" s="21">
        <v>44252</v>
      </c>
      <c r="B4" t="s">
        <v>19</v>
      </c>
      <c r="C4">
        <v>1</v>
      </c>
      <c r="D4" s="28" t="s">
        <v>25</v>
      </c>
      <c r="E4" s="6" t="s">
        <v>14</v>
      </c>
      <c r="F4" s="6" t="s">
        <v>28</v>
      </c>
      <c r="G4" s="6"/>
      <c r="H4" s="14">
        <f>MONTH(Tableau5[Date])</f>
        <v>2</v>
      </c>
      <c r="I4" s="14">
        <f>YEAR(Tableau5[Date])</f>
        <v>2021</v>
      </c>
    </row>
    <row r="5" spans="1:9" ht="15" customHeight="1" x14ac:dyDescent="0.25">
      <c r="A5" s="21">
        <v>44252</v>
      </c>
      <c r="B5" t="s">
        <v>19</v>
      </c>
      <c r="C5">
        <v>1</v>
      </c>
      <c r="D5" s="28" t="s">
        <v>25</v>
      </c>
      <c r="E5" s="6" t="s">
        <v>28</v>
      </c>
      <c r="F5" s="6" t="s">
        <v>14</v>
      </c>
      <c r="G5" s="6"/>
      <c r="H5" s="14">
        <f>MONTH(Tableau5[Date])</f>
        <v>2</v>
      </c>
      <c r="I5" s="14">
        <f>YEAR(Tableau5[Date])</f>
        <v>2021</v>
      </c>
    </row>
    <row r="6" spans="1:9" ht="15" customHeight="1" x14ac:dyDescent="0.25">
      <c r="A6" s="21">
        <v>44251</v>
      </c>
      <c r="B6" t="s">
        <v>19</v>
      </c>
      <c r="C6">
        <v>1</v>
      </c>
      <c r="D6" s="28" t="s">
        <v>25</v>
      </c>
      <c r="E6" s="6" t="s">
        <v>14</v>
      </c>
      <c r="F6" s="6" t="s">
        <v>28</v>
      </c>
      <c r="G6" s="6"/>
      <c r="H6" s="14">
        <f>MONTH(Tableau5[Date])</f>
        <v>2</v>
      </c>
      <c r="I6" s="14">
        <f>YEAR(Tableau5[Date])</f>
        <v>2021</v>
      </c>
    </row>
    <row r="7" spans="1:9" s="31" customFormat="1" ht="15" customHeight="1" x14ac:dyDescent="0.25">
      <c r="A7" s="21">
        <v>44251</v>
      </c>
      <c r="B7" t="s">
        <v>19</v>
      </c>
      <c r="C7">
        <v>1</v>
      </c>
      <c r="D7" s="28" t="s">
        <v>25</v>
      </c>
      <c r="E7" s="6" t="s">
        <v>28</v>
      </c>
      <c r="F7" s="6" t="s">
        <v>14</v>
      </c>
      <c r="G7" s="6"/>
      <c r="H7" s="14">
        <f>MONTH(Tableau5[Date])</f>
        <v>2</v>
      </c>
      <c r="I7" s="14">
        <f>YEAR(Tableau5[Date])</f>
        <v>2021</v>
      </c>
    </row>
    <row r="8" spans="1:9" ht="15" customHeight="1" x14ac:dyDescent="0.25">
      <c r="A8" s="21">
        <v>44250</v>
      </c>
      <c r="B8" t="s">
        <v>19</v>
      </c>
      <c r="C8">
        <v>1</v>
      </c>
      <c r="D8" s="28" t="s">
        <v>25</v>
      </c>
      <c r="E8" s="6" t="s">
        <v>28</v>
      </c>
      <c r="F8" s="6" t="s">
        <v>14</v>
      </c>
      <c r="G8" s="6"/>
      <c r="H8" s="14">
        <f>MONTH(Tableau5[Date])</f>
        <v>2</v>
      </c>
      <c r="I8" s="14">
        <f>YEAR(Tableau5[Date])</f>
        <v>2021</v>
      </c>
    </row>
    <row r="9" spans="1:9" ht="15" customHeight="1" x14ac:dyDescent="0.25">
      <c r="A9" s="21">
        <v>44250</v>
      </c>
      <c r="B9" t="s">
        <v>19</v>
      </c>
      <c r="C9">
        <v>1</v>
      </c>
      <c r="D9" s="28" t="s">
        <v>25</v>
      </c>
      <c r="E9" s="6" t="s">
        <v>14</v>
      </c>
      <c r="F9" s="6" t="s">
        <v>28</v>
      </c>
      <c r="G9" s="6"/>
      <c r="H9" s="14">
        <f>MONTH(Tableau5[Date])</f>
        <v>2</v>
      </c>
      <c r="I9" s="14">
        <f>YEAR(Tableau5[Date])</f>
        <v>2021</v>
      </c>
    </row>
    <row r="10" spans="1:9" ht="15" customHeight="1" x14ac:dyDescent="0.25">
      <c r="A10" s="21">
        <v>44249</v>
      </c>
      <c r="B10" t="s">
        <v>11</v>
      </c>
      <c r="C10">
        <v>1</v>
      </c>
      <c r="D10" s="28" t="s">
        <v>25</v>
      </c>
      <c r="E10" s="6" t="s">
        <v>27</v>
      </c>
      <c r="F10" s="6" t="s">
        <v>14</v>
      </c>
      <c r="G10" s="6"/>
      <c r="H10" s="14">
        <f>MONTH(Tableau5[Date])</f>
        <v>2</v>
      </c>
      <c r="I10" s="14">
        <f>YEAR(Tableau5[Date])</f>
        <v>2021</v>
      </c>
    </row>
    <row r="11" spans="1:9" ht="15" customHeight="1" x14ac:dyDescent="0.25">
      <c r="A11" s="21">
        <v>44246</v>
      </c>
      <c r="B11" t="s">
        <v>23</v>
      </c>
      <c r="C11">
        <v>2</v>
      </c>
      <c r="D11" s="28" t="s">
        <v>14</v>
      </c>
      <c r="E11" s="6" t="s">
        <v>29</v>
      </c>
      <c r="F11" s="6" t="s">
        <v>30</v>
      </c>
      <c r="G11" s="6"/>
      <c r="H11" s="14">
        <f>MONTH(Tableau5[Date])</f>
        <v>2</v>
      </c>
      <c r="I11" s="14">
        <f>YEAR(Tableau5[Date])</f>
        <v>2021</v>
      </c>
    </row>
    <row r="12" spans="1:9" ht="15" customHeight="1" x14ac:dyDescent="0.25">
      <c r="A12" s="21">
        <v>44245</v>
      </c>
      <c r="B12" t="s">
        <v>21</v>
      </c>
      <c r="C12">
        <v>2</v>
      </c>
      <c r="D12" s="28" t="s">
        <v>14</v>
      </c>
      <c r="E12" s="6" t="s">
        <v>30</v>
      </c>
      <c r="F12" s="6" t="s">
        <v>29</v>
      </c>
      <c r="G12" s="6"/>
      <c r="H12" s="14">
        <f>MONTH(Tableau5[Date])</f>
        <v>2</v>
      </c>
      <c r="I12" s="14">
        <f>YEAR(Tableau5[Date])</f>
        <v>2021</v>
      </c>
    </row>
    <row r="13" spans="1:9" ht="15" customHeight="1" x14ac:dyDescent="0.25">
      <c r="A13" s="21">
        <v>44245</v>
      </c>
      <c r="B13" t="s">
        <v>21</v>
      </c>
      <c r="C13">
        <v>2</v>
      </c>
      <c r="D13" s="28" t="s">
        <v>29</v>
      </c>
      <c r="E13" s="6" t="s">
        <v>14</v>
      </c>
      <c r="F13" s="6" t="s">
        <v>30</v>
      </c>
      <c r="G13" s="6"/>
      <c r="H13" s="14">
        <f>MONTH(Tableau5[Date])</f>
        <v>2</v>
      </c>
      <c r="I13" s="14">
        <f>YEAR(Tableau5[Date])</f>
        <v>2021</v>
      </c>
    </row>
    <row r="14" spans="1:9" ht="15" customHeight="1" x14ac:dyDescent="0.25">
      <c r="A14" s="21">
        <v>44245</v>
      </c>
      <c r="B14" t="s">
        <v>22</v>
      </c>
      <c r="C14">
        <v>1</v>
      </c>
      <c r="D14" s="28" t="s">
        <v>27</v>
      </c>
      <c r="E14" s="6" t="s">
        <v>28</v>
      </c>
      <c r="F14" s="6" t="s">
        <v>26</v>
      </c>
      <c r="G14" s="6"/>
      <c r="H14" s="14">
        <f>MONTH(Tableau5[Date])</f>
        <v>2</v>
      </c>
      <c r="I14" s="14">
        <f>YEAR(Tableau5[Date])</f>
        <v>2021</v>
      </c>
    </row>
    <row r="15" spans="1:9" ht="15" customHeight="1" x14ac:dyDescent="0.25">
      <c r="A15" s="21">
        <v>44244</v>
      </c>
      <c r="B15" t="s">
        <v>21</v>
      </c>
      <c r="C15">
        <v>2</v>
      </c>
      <c r="D15" s="28" t="s">
        <v>31</v>
      </c>
      <c r="E15" s="6" t="s">
        <v>29</v>
      </c>
      <c r="F15" s="6" t="s">
        <v>14</v>
      </c>
      <c r="G15" s="6"/>
      <c r="H15" s="14">
        <f>MONTH(Tableau5[Date])</f>
        <v>2</v>
      </c>
      <c r="I15" s="14">
        <f>YEAR(Tableau5[Date])</f>
        <v>2021</v>
      </c>
    </row>
    <row r="16" spans="1:9" ht="15" customHeight="1" x14ac:dyDescent="0.25">
      <c r="A16" s="21">
        <v>44244</v>
      </c>
      <c r="B16" t="s">
        <v>21</v>
      </c>
      <c r="C16">
        <v>2</v>
      </c>
      <c r="D16" s="28" t="s">
        <v>31</v>
      </c>
      <c r="E16" s="6" t="s">
        <v>14</v>
      </c>
      <c r="F16" s="6" t="s">
        <v>29</v>
      </c>
      <c r="G16" s="6"/>
      <c r="H16" s="14">
        <f>MONTH(Tableau5[Date])</f>
        <v>2</v>
      </c>
      <c r="I16" s="14">
        <f>YEAR(Tableau5[Date])</f>
        <v>2021</v>
      </c>
    </row>
    <row r="17" spans="1:9" ht="15" customHeight="1" x14ac:dyDescent="0.25">
      <c r="A17" s="21">
        <v>44244</v>
      </c>
      <c r="B17" t="s">
        <v>14</v>
      </c>
      <c r="C17">
        <v>1</v>
      </c>
      <c r="D17" s="28" t="s">
        <v>25</v>
      </c>
      <c r="E17" s="6" t="s">
        <v>28</v>
      </c>
      <c r="F17" s="6" t="s">
        <v>26</v>
      </c>
      <c r="G17" s="6"/>
      <c r="H17" s="14">
        <f>MONTH(Tableau5[Date])</f>
        <v>2</v>
      </c>
      <c r="I17" s="14">
        <f>YEAR(Tableau5[Date])</f>
        <v>2021</v>
      </c>
    </row>
    <row r="18" spans="1:9" ht="15" customHeight="1" x14ac:dyDescent="0.25">
      <c r="A18" s="21">
        <v>44244</v>
      </c>
      <c r="B18" t="s">
        <v>14</v>
      </c>
      <c r="C18">
        <v>1</v>
      </c>
      <c r="D18" s="28" t="s">
        <v>25</v>
      </c>
      <c r="E18" s="6" t="s">
        <v>26</v>
      </c>
      <c r="F18" s="6" t="s">
        <v>28</v>
      </c>
      <c r="G18" s="6"/>
      <c r="H18" s="14">
        <f>MONTH(Tableau5[Date])</f>
        <v>2</v>
      </c>
      <c r="I18" s="14">
        <f>YEAR(Tableau5[Date])</f>
        <v>2021</v>
      </c>
    </row>
    <row r="19" spans="1:9" ht="15" customHeight="1" x14ac:dyDescent="0.25">
      <c r="A19" s="21">
        <v>44243</v>
      </c>
      <c r="B19" t="s">
        <v>21</v>
      </c>
      <c r="C19">
        <v>2</v>
      </c>
      <c r="D19" s="28" t="s">
        <v>31</v>
      </c>
      <c r="E19" s="6" t="s">
        <v>14</v>
      </c>
      <c r="F19" s="6" t="s">
        <v>29</v>
      </c>
      <c r="G19" s="6"/>
      <c r="H19" s="14">
        <f>MONTH(Tableau5[Date])</f>
        <v>2</v>
      </c>
      <c r="I19" s="14">
        <f>YEAR(Tableau5[Date])</f>
        <v>2021</v>
      </c>
    </row>
    <row r="20" spans="1:9" ht="15" customHeight="1" x14ac:dyDescent="0.25">
      <c r="A20" s="21">
        <v>44243</v>
      </c>
      <c r="B20" t="s">
        <v>21</v>
      </c>
      <c r="C20">
        <v>2</v>
      </c>
      <c r="D20" s="28" t="s">
        <v>14</v>
      </c>
      <c r="E20" s="6" t="s">
        <v>31</v>
      </c>
      <c r="F20" s="6" t="s">
        <v>29</v>
      </c>
      <c r="G20" s="6"/>
      <c r="H20" s="14">
        <f>MONTH(Tableau5[Date])</f>
        <v>2</v>
      </c>
      <c r="I20" s="14">
        <f>YEAR(Tableau5[Date])</f>
        <v>2021</v>
      </c>
    </row>
    <row r="21" spans="1:9" ht="15" customHeight="1" x14ac:dyDescent="0.25">
      <c r="A21" s="21">
        <v>44243</v>
      </c>
      <c r="B21" t="s">
        <v>20</v>
      </c>
      <c r="C21">
        <v>1</v>
      </c>
      <c r="D21" s="28" t="s">
        <v>25</v>
      </c>
      <c r="E21" s="6" t="s">
        <v>26</v>
      </c>
      <c r="F21" s="6" t="s">
        <v>28</v>
      </c>
      <c r="G21" s="6"/>
      <c r="H21" s="14">
        <f>MONTH(Tableau5[Date])</f>
        <v>2</v>
      </c>
      <c r="I21" s="14">
        <f>YEAR(Tableau5[Date])</f>
        <v>2021</v>
      </c>
    </row>
    <row r="22" spans="1:9" ht="15" customHeight="1" x14ac:dyDescent="0.25">
      <c r="A22" s="21">
        <v>44243</v>
      </c>
      <c r="B22" t="s">
        <v>20</v>
      </c>
      <c r="C22">
        <v>1</v>
      </c>
      <c r="D22" s="28" t="s">
        <v>25</v>
      </c>
      <c r="E22" s="6" t="s">
        <v>28</v>
      </c>
      <c r="F22" s="6" t="s">
        <v>26</v>
      </c>
      <c r="G22" s="6"/>
      <c r="H22" s="14">
        <f>MONTH(Tableau5[Date])</f>
        <v>2</v>
      </c>
      <c r="I22" s="14">
        <f>YEAR(Tableau5[Date])</f>
        <v>2021</v>
      </c>
    </row>
    <row r="23" spans="1:9" ht="15" customHeight="1" x14ac:dyDescent="0.25">
      <c r="A23" s="21">
        <v>44242</v>
      </c>
      <c r="B23" t="s">
        <v>20</v>
      </c>
      <c r="C23">
        <v>1</v>
      </c>
      <c r="D23" s="28" t="s">
        <v>25</v>
      </c>
      <c r="E23" s="6" t="s">
        <v>28</v>
      </c>
      <c r="F23" s="6" t="s">
        <v>26</v>
      </c>
      <c r="G23" s="6"/>
      <c r="H23" s="14">
        <f>MONTH(Tableau5[Date])</f>
        <v>2</v>
      </c>
      <c r="I23" s="14">
        <f>YEAR(Tableau5[Date])</f>
        <v>2021</v>
      </c>
    </row>
    <row r="24" spans="1:9" ht="15" customHeight="1" x14ac:dyDescent="0.25">
      <c r="A24" s="21">
        <v>44242</v>
      </c>
      <c r="B24" t="s">
        <v>20</v>
      </c>
      <c r="C24">
        <v>1</v>
      </c>
      <c r="D24" s="28" t="s">
        <v>25</v>
      </c>
      <c r="E24" s="6" t="s">
        <v>26</v>
      </c>
      <c r="F24" s="6" t="s">
        <v>28</v>
      </c>
      <c r="G24" s="6"/>
      <c r="H24" s="14">
        <f>MONTH(Tableau5[Date])</f>
        <v>2</v>
      </c>
      <c r="I24" s="14">
        <f>YEAR(Tableau5[Date])</f>
        <v>2021</v>
      </c>
    </row>
    <row r="25" spans="1:9" ht="15" customHeight="1" x14ac:dyDescent="0.25">
      <c r="A25" s="21">
        <v>44238</v>
      </c>
      <c r="B25" t="s">
        <v>20</v>
      </c>
      <c r="C25">
        <v>1</v>
      </c>
      <c r="D25" s="28" t="s">
        <v>25</v>
      </c>
      <c r="E25" s="6" t="s">
        <v>14</v>
      </c>
      <c r="F25" s="6" t="s">
        <v>26</v>
      </c>
      <c r="G25" s="6"/>
      <c r="H25" s="14">
        <f>MONTH(Tableau5[Date])</f>
        <v>2</v>
      </c>
      <c r="I25" s="14">
        <f>YEAR(Tableau5[Date])</f>
        <v>2021</v>
      </c>
    </row>
    <row r="26" spans="1:9" ht="15" customHeight="1" x14ac:dyDescent="0.25">
      <c r="A26" s="21">
        <v>44238</v>
      </c>
      <c r="B26" t="s">
        <v>20</v>
      </c>
      <c r="C26">
        <v>1</v>
      </c>
      <c r="D26" s="28" t="s">
        <v>25</v>
      </c>
      <c r="E26" s="6" t="s">
        <v>26</v>
      </c>
      <c r="F26" s="6" t="s">
        <v>14</v>
      </c>
      <c r="G26" s="6"/>
      <c r="H26" s="14">
        <f>MONTH(Tableau5[Date])</f>
        <v>2</v>
      </c>
      <c r="I26" s="14">
        <f>YEAR(Tableau5[Date])</f>
        <v>2021</v>
      </c>
    </row>
    <row r="27" spans="1:9" ht="15" customHeight="1" x14ac:dyDescent="0.25">
      <c r="A27" s="21">
        <v>44237</v>
      </c>
      <c r="B27" t="s">
        <v>20</v>
      </c>
      <c r="C27">
        <v>1</v>
      </c>
      <c r="D27" s="28" t="s">
        <v>25</v>
      </c>
      <c r="E27" s="6" t="s">
        <v>14</v>
      </c>
      <c r="F27" s="6" t="s">
        <v>26</v>
      </c>
      <c r="G27" s="6"/>
      <c r="H27" s="14">
        <f>MONTH(Tableau5[Date])</f>
        <v>2</v>
      </c>
      <c r="I27" s="14">
        <f>YEAR(Tableau5[Date])</f>
        <v>2021</v>
      </c>
    </row>
    <row r="28" spans="1:9" ht="15" customHeight="1" x14ac:dyDescent="0.25">
      <c r="A28" s="21">
        <v>44237</v>
      </c>
      <c r="B28" t="s">
        <v>20</v>
      </c>
      <c r="C28">
        <v>1</v>
      </c>
      <c r="D28" s="28" t="s">
        <v>25</v>
      </c>
      <c r="E28" s="6" t="s">
        <v>26</v>
      </c>
      <c r="F28" s="6" t="s">
        <v>14</v>
      </c>
      <c r="G28" s="6"/>
      <c r="H28" s="14">
        <f>MONTH(Tableau5[Date])</f>
        <v>2</v>
      </c>
      <c r="I28" s="14">
        <f>YEAR(Tableau5[Date])</f>
        <v>2021</v>
      </c>
    </row>
    <row r="29" spans="1:9" ht="15" customHeight="1" x14ac:dyDescent="0.25">
      <c r="A29" s="21">
        <v>44236</v>
      </c>
      <c r="B29" t="s">
        <v>20</v>
      </c>
      <c r="C29">
        <v>1</v>
      </c>
      <c r="D29" s="28" t="s">
        <v>25</v>
      </c>
      <c r="E29" s="6" t="s">
        <v>26</v>
      </c>
      <c r="F29" s="6" t="s">
        <v>14</v>
      </c>
      <c r="G29" s="6"/>
      <c r="H29" s="14">
        <f>MONTH(Tableau5[Date])</f>
        <v>2</v>
      </c>
      <c r="I29" s="14">
        <f>YEAR(Tableau5[Date])</f>
        <v>2021</v>
      </c>
    </row>
    <row r="30" spans="1:9" ht="15" customHeight="1" x14ac:dyDescent="0.25">
      <c r="A30" s="21">
        <v>44236</v>
      </c>
      <c r="B30" t="s">
        <v>20</v>
      </c>
      <c r="C30">
        <v>1</v>
      </c>
      <c r="D30" s="28" t="s">
        <v>25</v>
      </c>
      <c r="E30" s="6" t="s">
        <v>14</v>
      </c>
      <c r="F30" s="6" t="s">
        <v>26</v>
      </c>
      <c r="G30" s="6"/>
      <c r="H30" s="14">
        <f>MONTH(Tableau5[Date])</f>
        <v>2</v>
      </c>
      <c r="I30" s="14">
        <f>YEAR(Tableau5[Date])</f>
        <v>2021</v>
      </c>
    </row>
    <row r="31" spans="1:9" ht="15" customHeight="1" x14ac:dyDescent="0.25">
      <c r="A31" s="21">
        <v>44235</v>
      </c>
      <c r="B31" t="s">
        <v>20</v>
      </c>
      <c r="C31">
        <v>1</v>
      </c>
      <c r="D31" s="28" t="s">
        <v>25</v>
      </c>
      <c r="E31" s="6" t="s">
        <v>14</v>
      </c>
      <c r="F31" s="6" t="s">
        <v>26</v>
      </c>
      <c r="G31" s="6"/>
      <c r="H31" s="14">
        <f>MONTH(Tableau5[Date])</f>
        <v>2</v>
      </c>
      <c r="I31" s="14">
        <f>YEAR(Tableau5[Date])</f>
        <v>2021</v>
      </c>
    </row>
    <row r="32" spans="1:9" ht="15" customHeight="1" x14ac:dyDescent="0.25">
      <c r="A32" s="21">
        <v>44235</v>
      </c>
      <c r="B32" t="s">
        <v>20</v>
      </c>
      <c r="C32">
        <v>1</v>
      </c>
      <c r="D32" s="28" t="s">
        <v>25</v>
      </c>
      <c r="E32" s="6" t="s">
        <v>26</v>
      </c>
      <c r="F32" s="6" t="s">
        <v>14</v>
      </c>
      <c r="G32" s="6"/>
      <c r="H32" s="14">
        <f>MONTH(Tableau5[Date])</f>
        <v>2</v>
      </c>
      <c r="I32" s="14">
        <f>YEAR(Tableau5[Date])</f>
        <v>2021</v>
      </c>
    </row>
    <row r="33" spans="1:9" ht="15" customHeight="1" x14ac:dyDescent="0.25">
      <c r="A33" s="21">
        <v>44232</v>
      </c>
      <c r="B33" t="s">
        <v>18</v>
      </c>
      <c r="C33">
        <v>1</v>
      </c>
      <c r="D33" s="28" t="s">
        <v>25</v>
      </c>
      <c r="E33" s="6" t="s">
        <v>14</v>
      </c>
      <c r="F33" s="6" t="s">
        <v>26</v>
      </c>
      <c r="G33" s="6"/>
      <c r="H33" s="14">
        <f>MONTH(Tableau5[Date])</f>
        <v>2</v>
      </c>
      <c r="I33" s="14">
        <f>YEAR(Tableau5[Date])</f>
        <v>2021</v>
      </c>
    </row>
    <row r="34" spans="1:9" ht="15" customHeight="1" x14ac:dyDescent="0.25">
      <c r="A34" s="21">
        <v>44232</v>
      </c>
      <c r="B34" t="s">
        <v>18</v>
      </c>
      <c r="C34">
        <v>1</v>
      </c>
      <c r="D34" s="28" t="s">
        <v>25</v>
      </c>
      <c r="E34" s="6" t="s">
        <v>26</v>
      </c>
      <c r="F34" s="6" t="s">
        <v>14</v>
      </c>
      <c r="G34" s="6"/>
      <c r="H34" s="14">
        <f>MONTH(Tableau5[Date])</f>
        <v>2</v>
      </c>
      <c r="I34" s="14">
        <f>YEAR(Tableau5[Date])</f>
        <v>2021</v>
      </c>
    </row>
    <row r="35" spans="1:9" ht="15" customHeight="1" x14ac:dyDescent="0.25">
      <c r="A35" s="21">
        <v>44231</v>
      </c>
      <c r="B35" t="s">
        <v>18</v>
      </c>
      <c r="C35">
        <v>1</v>
      </c>
      <c r="D35" s="28" t="s">
        <v>25</v>
      </c>
      <c r="E35" s="6" t="s">
        <v>26</v>
      </c>
      <c r="F35" s="6" t="s">
        <v>14</v>
      </c>
      <c r="G35" s="6"/>
      <c r="H35" s="14">
        <f>MONTH(Tableau5[Date])</f>
        <v>2</v>
      </c>
      <c r="I35" s="14">
        <f>YEAR(Tableau5[Date])</f>
        <v>2021</v>
      </c>
    </row>
    <row r="36" spans="1:9" ht="15" customHeight="1" x14ac:dyDescent="0.25">
      <c r="A36" s="21">
        <v>44230</v>
      </c>
      <c r="B36" t="s">
        <v>14</v>
      </c>
      <c r="C36">
        <v>1</v>
      </c>
      <c r="D36" s="28" t="s">
        <v>26</v>
      </c>
      <c r="E36" s="6" t="s">
        <v>14</v>
      </c>
      <c r="F36" s="6" t="s">
        <v>28</v>
      </c>
      <c r="G36" s="6"/>
      <c r="H36" s="14">
        <f>MONTH(Tableau5[Date])</f>
        <v>2</v>
      </c>
      <c r="I36" s="14">
        <f>YEAR(Tableau5[Date])</f>
        <v>2021</v>
      </c>
    </row>
    <row r="37" spans="1:9" ht="15" customHeight="1" x14ac:dyDescent="0.25">
      <c r="A37" s="21">
        <v>44230</v>
      </c>
      <c r="B37" t="s">
        <v>14</v>
      </c>
      <c r="C37">
        <v>1</v>
      </c>
      <c r="D37" s="28" t="s">
        <v>26</v>
      </c>
      <c r="E37" s="6" t="s">
        <v>28</v>
      </c>
      <c r="F37" s="6" t="s">
        <v>14</v>
      </c>
      <c r="G37" s="6"/>
      <c r="H37" s="14">
        <f>MONTH(Tableau5[Date])</f>
        <v>2</v>
      </c>
      <c r="I37" s="14">
        <f>YEAR(Tableau5[Date])</f>
        <v>2021</v>
      </c>
    </row>
    <row r="38" spans="1:9" ht="15" customHeight="1" x14ac:dyDescent="0.25">
      <c r="A38" s="21">
        <v>44229</v>
      </c>
      <c r="B38" t="s">
        <v>14</v>
      </c>
      <c r="C38">
        <v>1</v>
      </c>
      <c r="D38" s="28" t="s">
        <v>26</v>
      </c>
      <c r="E38" s="6" t="s">
        <v>14</v>
      </c>
      <c r="F38" s="6" t="s">
        <v>28</v>
      </c>
      <c r="G38" s="6"/>
      <c r="H38" s="14">
        <f>MONTH(Tableau5[Date])</f>
        <v>2</v>
      </c>
      <c r="I38" s="14">
        <f>YEAR(Tableau5[Date])</f>
        <v>2021</v>
      </c>
    </row>
    <row r="39" spans="1:9" ht="15" customHeight="1" x14ac:dyDescent="0.25">
      <c r="A39" s="21">
        <v>44229</v>
      </c>
      <c r="B39" t="s">
        <v>14</v>
      </c>
      <c r="C39">
        <v>1</v>
      </c>
      <c r="D39" s="28" t="s">
        <v>26</v>
      </c>
      <c r="E39" s="6" t="s">
        <v>28</v>
      </c>
      <c r="F39" s="6" t="s">
        <v>14</v>
      </c>
      <c r="G39" s="6"/>
      <c r="H39" s="14">
        <f>MONTH(Tableau5[Date])</f>
        <v>2</v>
      </c>
      <c r="I39" s="14">
        <f>YEAR(Tableau5[Date])</f>
        <v>2021</v>
      </c>
    </row>
    <row r="40" spans="1:9" ht="15" customHeight="1" x14ac:dyDescent="0.25">
      <c r="A40" s="21">
        <v>44225</v>
      </c>
      <c r="B40" t="s">
        <v>13</v>
      </c>
      <c r="C40">
        <v>1</v>
      </c>
      <c r="D40" s="28" t="s">
        <v>25</v>
      </c>
      <c r="E40" s="6" t="s">
        <v>14</v>
      </c>
      <c r="F40" s="6" t="s">
        <v>26</v>
      </c>
      <c r="G40" s="6"/>
      <c r="H40" s="14">
        <f>MONTH(Tableau5[Date])</f>
        <v>1</v>
      </c>
      <c r="I40" s="14">
        <f>YEAR(Tableau5[Date])</f>
        <v>2021</v>
      </c>
    </row>
    <row r="41" spans="1:9" ht="15" customHeight="1" x14ac:dyDescent="0.25">
      <c r="A41" s="21">
        <v>44224</v>
      </c>
      <c r="B41" t="s">
        <v>17</v>
      </c>
      <c r="C41">
        <v>1</v>
      </c>
      <c r="D41" s="28" t="s">
        <v>25</v>
      </c>
      <c r="E41" s="6" t="s">
        <v>14</v>
      </c>
      <c r="F41" s="6" t="s">
        <v>26</v>
      </c>
      <c r="G41" s="6"/>
      <c r="H41" s="14">
        <f>MONTH(Tableau5[Date])</f>
        <v>1</v>
      </c>
      <c r="I41" s="14">
        <f>YEAR(Tableau5[Date])</f>
        <v>2021</v>
      </c>
    </row>
    <row r="42" spans="1:9" ht="15" customHeight="1" x14ac:dyDescent="0.25">
      <c r="A42" s="21">
        <v>44224</v>
      </c>
      <c r="B42" t="s">
        <v>16</v>
      </c>
      <c r="C42">
        <v>1</v>
      </c>
      <c r="D42" s="28" t="s">
        <v>25</v>
      </c>
      <c r="E42" s="6" t="s">
        <v>26</v>
      </c>
      <c r="F42" s="6" t="s">
        <v>14</v>
      </c>
      <c r="G42" s="6"/>
      <c r="H42" s="14">
        <f>MONTH(Tableau5[Date])</f>
        <v>1</v>
      </c>
      <c r="I42" s="14">
        <f>YEAR(Tableau5[Date])</f>
        <v>2021</v>
      </c>
    </row>
    <row r="43" spans="1:9" ht="15" customHeight="1" x14ac:dyDescent="0.25">
      <c r="A43" s="21">
        <v>44223</v>
      </c>
      <c r="B43" t="s">
        <v>15</v>
      </c>
      <c r="C43">
        <v>1</v>
      </c>
      <c r="D43" s="28" t="s">
        <v>25</v>
      </c>
      <c r="E43" s="6" t="s">
        <v>14</v>
      </c>
      <c r="F43" s="6" t="s">
        <v>26</v>
      </c>
      <c r="G43" s="6"/>
      <c r="H43" s="14">
        <f>MONTH(Tableau5[Date])</f>
        <v>1</v>
      </c>
      <c r="I43" s="14">
        <f>YEAR(Tableau5[Date])</f>
        <v>2021</v>
      </c>
    </row>
    <row r="44" spans="1:9" ht="15" customHeight="1" x14ac:dyDescent="0.25">
      <c r="A44" s="21">
        <v>44223</v>
      </c>
      <c r="B44" t="s">
        <v>14</v>
      </c>
      <c r="C44">
        <v>1</v>
      </c>
      <c r="D44" s="28" t="s">
        <v>25</v>
      </c>
      <c r="E44" s="6" t="s">
        <v>26</v>
      </c>
      <c r="F44" s="6" t="s">
        <v>14</v>
      </c>
      <c r="G44" s="6"/>
      <c r="H44" s="14">
        <f>MONTH(Tableau5[Date])</f>
        <v>1</v>
      </c>
      <c r="I44" s="14">
        <f>YEAR(Tableau5[Date])</f>
        <v>2021</v>
      </c>
    </row>
    <row r="45" spans="1:9" ht="15" customHeight="1" x14ac:dyDescent="0.25">
      <c r="A45" s="21">
        <v>44222</v>
      </c>
      <c r="B45" t="s">
        <v>13</v>
      </c>
      <c r="C45">
        <v>1</v>
      </c>
      <c r="D45" s="28" t="s">
        <v>25</v>
      </c>
      <c r="E45" s="6" t="s">
        <v>26</v>
      </c>
      <c r="F45" s="6" t="s">
        <v>14</v>
      </c>
      <c r="G45" s="6"/>
      <c r="H45" s="14">
        <f>MONTH(Tableau5[Date])</f>
        <v>1</v>
      </c>
      <c r="I45" s="14">
        <f>YEAR(Tableau5[Date])</f>
        <v>2021</v>
      </c>
    </row>
    <row r="46" spans="1:9" ht="15" customHeight="1" x14ac:dyDescent="0.25">
      <c r="A46" s="21">
        <v>44222</v>
      </c>
      <c r="B46" t="s">
        <v>13</v>
      </c>
      <c r="C46">
        <v>1</v>
      </c>
      <c r="D46" s="28" t="s">
        <v>25</v>
      </c>
      <c r="E46" s="6" t="s">
        <v>14</v>
      </c>
      <c r="F46" s="6" t="s">
        <v>26</v>
      </c>
      <c r="G46" s="6"/>
      <c r="H46" s="14">
        <f>MONTH(Tableau5[Date])</f>
        <v>1</v>
      </c>
      <c r="I46" s="14">
        <f>YEAR(Tableau5[Date])</f>
        <v>2021</v>
      </c>
    </row>
    <row r="47" spans="1:9" ht="15" customHeight="1" x14ac:dyDescent="0.25">
      <c r="A47" s="21">
        <v>44216</v>
      </c>
      <c r="B47" t="s">
        <v>12</v>
      </c>
      <c r="C47">
        <v>1</v>
      </c>
      <c r="D47" s="28" t="s">
        <v>25</v>
      </c>
      <c r="E47" s="6" t="s">
        <v>26</v>
      </c>
      <c r="F47" s="6" t="s">
        <v>14</v>
      </c>
      <c r="G47" s="6"/>
      <c r="H47" s="14">
        <f>MONTH(Tableau5[Date])</f>
        <v>1</v>
      </c>
      <c r="I47" s="14">
        <f>YEAR(Tableau5[Date])</f>
        <v>2021</v>
      </c>
    </row>
    <row r="48" spans="1:9" ht="15" customHeight="1" x14ac:dyDescent="0.25">
      <c r="A48" s="21">
        <v>44215</v>
      </c>
      <c r="B48" t="s">
        <v>11</v>
      </c>
      <c r="C48">
        <v>1</v>
      </c>
      <c r="D48" s="28" t="s">
        <v>26</v>
      </c>
      <c r="E48" s="6" t="s">
        <v>14</v>
      </c>
      <c r="F48" s="6" t="s">
        <v>27</v>
      </c>
      <c r="G48" s="6"/>
      <c r="H48" s="14">
        <f>MONTH(Tableau5[Date])</f>
        <v>1</v>
      </c>
      <c r="I48" s="14">
        <f>YEAR(Tableau5[Date])</f>
        <v>2021</v>
      </c>
    </row>
    <row r="49" spans="1:9" ht="15" customHeight="1" x14ac:dyDescent="0.25"/>
    <row r="50" spans="1:9" ht="15" customHeight="1" x14ac:dyDescent="0.25"/>
    <row r="51" spans="1:9" ht="15" customHeight="1" x14ac:dyDescent="0.25"/>
    <row r="52" spans="1:9" ht="15" customHeight="1" x14ac:dyDescent="0.25"/>
    <row r="53" spans="1:9" ht="15" customHeight="1" x14ac:dyDescent="0.25"/>
    <row r="54" spans="1:9" ht="15" customHeight="1" x14ac:dyDescent="0.25"/>
    <row r="55" spans="1:9" ht="15" customHeight="1" x14ac:dyDescent="0.25"/>
    <row r="56" spans="1:9" ht="15" customHeight="1" x14ac:dyDescent="0.25"/>
    <row r="57" spans="1:9" ht="15" customHeight="1" x14ac:dyDescent="0.25"/>
    <row r="58" spans="1:9" ht="15" customHeight="1" x14ac:dyDescent="0.25"/>
    <row r="59" spans="1:9" ht="15" customHeight="1" x14ac:dyDescent="0.25"/>
    <row r="60" spans="1:9" ht="15" customHeight="1" x14ac:dyDescent="0.25"/>
    <row r="61" spans="1:9" ht="15" customHeight="1" x14ac:dyDescent="0.25"/>
    <row r="62" spans="1:9" s="34" customFormat="1" ht="15" customHeight="1" x14ac:dyDescent="0.25">
      <c r="A62" s="21"/>
      <c r="B62"/>
      <c r="C62"/>
      <c r="D62"/>
      <c r="E62"/>
      <c r="F62"/>
      <c r="G62"/>
      <c r="H62"/>
      <c r="I62" s="21"/>
    </row>
    <row r="63" spans="1:9" ht="15" customHeight="1" x14ac:dyDescent="0.25"/>
    <row r="64" spans="1:9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spans="10:10" ht="15" customHeight="1" x14ac:dyDescent="0.25"/>
    <row r="114" spans="10:10" ht="15" customHeight="1" x14ac:dyDescent="0.25"/>
    <row r="115" spans="10:10" x14ac:dyDescent="0.25">
      <c r="J115" s="21"/>
    </row>
    <row r="116" spans="10:10" x14ac:dyDescent="0.25">
      <c r="J116" s="21"/>
    </row>
    <row r="117" spans="10:10" x14ac:dyDescent="0.25">
      <c r="J117" s="21"/>
    </row>
    <row r="118" spans="10:10" x14ac:dyDescent="0.25">
      <c r="J118" s="21"/>
    </row>
    <row r="119" spans="10:10" x14ac:dyDescent="0.25">
      <c r="J119" s="21"/>
    </row>
    <row r="120" spans="10:10" x14ac:dyDescent="0.25">
      <c r="J120" s="21"/>
    </row>
    <row r="121" spans="10:10" x14ac:dyDescent="0.25">
      <c r="J121" s="21"/>
    </row>
    <row r="122" spans="10:10" x14ac:dyDescent="0.25">
      <c r="J122" s="21"/>
    </row>
    <row r="123" spans="10:10" x14ac:dyDescent="0.25">
      <c r="J123" s="21"/>
    </row>
    <row r="124" spans="10:10" x14ac:dyDescent="0.25">
      <c r="J124" s="21"/>
    </row>
    <row r="125" spans="10:10" x14ac:dyDescent="0.25">
      <c r="J125" s="21"/>
    </row>
    <row r="126" spans="10:10" x14ac:dyDescent="0.25">
      <c r="J126" s="21"/>
    </row>
    <row r="127" spans="10:10" x14ac:dyDescent="0.25">
      <c r="J127" s="21"/>
    </row>
    <row r="128" spans="10:10" ht="13.5" customHeight="1" x14ac:dyDescent="0.25">
      <c r="J128" s="21"/>
    </row>
    <row r="129" spans="10:10" x14ac:dyDescent="0.25">
      <c r="J129" s="21"/>
    </row>
    <row r="130" spans="10:10" x14ac:dyDescent="0.25">
      <c r="J130" s="21"/>
    </row>
    <row r="131" spans="10:10" x14ac:dyDescent="0.25">
      <c r="J131" s="21"/>
    </row>
    <row r="132" spans="10:10" x14ac:dyDescent="0.25">
      <c r="J132" s="21"/>
    </row>
    <row r="133" spans="10:10" x14ac:dyDescent="0.25">
      <c r="J133" s="21"/>
    </row>
    <row r="134" spans="10:10" x14ac:dyDescent="0.25">
      <c r="J134" s="21"/>
    </row>
    <row r="135" spans="10:10" x14ac:dyDescent="0.25">
      <c r="J135" s="21"/>
    </row>
    <row r="136" spans="10:10" x14ac:dyDescent="0.25">
      <c r="J136" s="21"/>
    </row>
    <row r="137" spans="10:10" x14ac:dyDescent="0.25">
      <c r="J137" s="21"/>
    </row>
    <row r="138" spans="10:10" x14ac:dyDescent="0.25">
      <c r="J138" s="21"/>
    </row>
    <row r="139" spans="10:10" x14ac:dyDescent="0.25">
      <c r="J139" s="21"/>
    </row>
    <row r="140" spans="10:10" x14ac:dyDescent="0.25">
      <c r="J140" s="21"/>
    </row>
    <row r="141" spans="10:10" x14ac:dyDescent="0.25">
      <c r="J141" s="21"/>
    </row>
    <row r="142" spans="10:10" x14ac:dyDescent="0.25">
      <c r="J142" s="21"/>
    </row>
    <row r="143" spans="10:10" x14ac:dyDescent="0.25">
      <c r="J143" s="21"/>
    </row>
    <row r="145" spans="10:10" x14ac:dyDescent="0.25">
      <c r="J145" s="21"/>
    </row>
    <row r="146" spans="10:10" x14ac:dyDescent="0.25">
      <c r="J146" s="21"/>
    </row>
    <row r="147" spans="10:10" x14ac:dyDescent="0.25">
      <c r="J147" s="21"/>
    </row>
    <row r="148" spans="10:10" x14ac:dyDescent="0.25">
      <c r="J148" s="21"/>
    </row>
    <row r="149" spans="10:10" x14ac:dyDescent="0.25">
      <c r="J149" s="21"/>
    </row>
    <row r="150" spans="10:10" x14ac:dyDescent="0.25">
      <c r="J150" s="21"/>
    </row>
    <row r="151" spans="10:10" x14ac:dyDescent="0.25">
      <c r="J151" s="21"/>
    </row>
    <row r="152" spans="10:10" x14ac:dyDescent="0.25">
      <c r="J152" s="21"/>
    </row>
    <row r="153" spans="10:10" x14ac:dyDescent="0.25">
      <c r="J153" s="21"/>
    </row>
    <row r="154" spans="10:10" x14ac:dyDescent="0.25">
      <c r="J154" s="21"/>
    </row>
    <row r="155" spans="10:10" x14ac:dyDescent="0.25">
      <c r="J155" s="21"/>
    </row>
    <row r="156" spans="10:10" x14ac:dyDescent="0.25">
      <c r="J156" s="21"/>
    </row>
    <row r="157" spans="10:10" x14ac:dyDescent="0.25">
      <c r="J157" s="21"/>
    </row>
    <row r="158" spans="10:10" x14ac:dyDescent="0.25">
      <c r="J158" s="21"/>
    </row>
    <row r="159" spans="10:10" x14ac:dyDescent="0.25">
      <c r="J159" s="21"/>
    </row>
    <row r="160" spans="10:10" x14ac:dyDescent="0.25">
      <c r="J160" s="21"/>
    </row>
    <row r="161" spans="10:10" x14ac:dyDescent="0.25">
      <c r="J161" s="21"/>
    </row>
    <row r="162" spans="10:10" x14ac:dyDescent="0.25">
      <c r="J162" s="21"/>
    </row>
    <row r="163" spans="10:10" x14ac:dyDescent="0.25">
      <c r="J163" s="21"/>
    </row>
    <row r="164" spans="10:10" x14ac:dyDescent="0.25">
      <c r="J164" s="21"/>
    </row>
    <row r="165" spans="10:10" x14ac:dyDescent="0.25">
      <c r="J165" s="21"/>
    </row>
    <row r="166" spans="10:10" x14ac:dyDescent="0.25">
      <c r="J166" s="21"/>
    </row>
    <row r="167" spans="10:10" x14ac:dyDescent="0.25">
      <c r="J167" s="21"/>
    </row>
    <row r="168" spans="10:10" x14ac:dyDescent="0.25">
      <c r="J168" s="21"/>
    </row>
    <row r="169" spans="10:10" x14ac:dyDescent="0.25">
      <c r="J169" s="21"/>
    </row>
    <row r="170" spans="10:10" x14ac:dyDescent="0.25">
      <c r="J170" s="21"/>
    </row>
    <row r="171" spans="10:10" x14ac:dyDescent="0.25">
      <c r="J171" s="21"/>
    </row>
    <row r="172" spans="10:10" x14ac:dyDescent="0.25">
      <c r="J172" s="21"/>
    </row>
    <row r="173" spans="10:10" x14ac:dyDescent="0.25">
      <c r="J173" s="21"/>
    </row>
    <row r="174" spans="10:10" x14ac:dyDescent="0.25">
      <c r="J174" s="21"/>
    </row>
    <row r="175" spans="10:10" x14ac:dyDescent="0.25">
      <c r="J175" s="21"/>
    </row>
    <row r="176" spans="10:10" x14ac:dyDescent="0.25">
      <c r="J176" s="21"/>
    </row>
    <row r="177" spans="10:10" x14ac:dyDescent="0.25">
      <c r="J177" s="21"/>
    </row>
    <row r="178" spans="10:10" x14ac:dyDescent="0.25">
      <c r="J178" s="21"/>
    </row>
    <row r="179" spans="10:10" x14ac:dyDescent="0.25">
      <c r="J179" s="21"/>
    </row>
    <row r="180" spans="10:10" x14ac:dyDescent="0.25">
      <c r="J180" s="21"/>
    </row>
    <row r="181" spans="10:10" x14ac:dyDescent="0.25">
      <c r="J181" s="21"/>
    </row>
    <row r="182" spans="10:10" x14ac:dyDescent="0.25">
      <c r="J182" s="21"/>
    </row>
    <row r="183" spans="10:10" x14ac:dyDescent="0.25">
      <c r="J183" s="21"/>
    </row>
    <row r="184" spans="10:10" x14ac:dyDescent="0.25">
      <c r="J184" s="21"/>
    </row>
    <row r="185" spans="10:10" x14ac:dyDescent="0.25">
      <c r="J185" s="21"/>
    </row>
    <row r="186" spans="10:10" x14ac:dyDescent="0.25">
      <c r="J186" s="21"/>
    </row>
    <row r="187" spans="10:10" x14ac:dyDescent="0.25">
      <c r="J187" s="21"/>
    </row>
    <row r="188" spans="10:10" x14ac:dyDescent="0.25">
      <c r="J188" s="21"/>
    </row>
    <row r="189" spans="10:10" x14ac:dyDescent="0.25">
      <c r="J189" s="21"/>
    </row>
    <row r="190" spans="10:10" x14ac:dyDescent="0.25">
      <c r="J190" s="21"/>
    </row>
    <row r="191" spans="10:10" x14ac:dyDescent="0.25">
      <c r="J191" s="21"/>
    </row>
    <row r="192" spans="10:10" x14ac:dyDescent="0.25">
      <c r="J192" s="21"/>
    </row>
    <row r="193" spans="10:10" x14ac:dyDescent="0.25">
      <c r="J193" s="21"/>
    </row>
    <row r="194" spans="10:10" x14ac:dyDescent="0.25">
      <c r="J194" s="21"/>
    </row>
    <row r="195" spans="10:10" x14ac:dyDescent="0.25">
      <c r="J195" s="21"/>
    </row>
    <row r="196" spans="10:10" x14ac:dyDescent="0.25">
      <c r="J196" s="21"/>
    </row>
    <row r="197" spans="10:10" x14ac:dyDescent="0.25">
      <c r="J197" s="21"/>
    </row>
    <row r="198" spans="10:10" x14ac:dyDescent="0.25">
      <c r="J198" s="21"/>
    </row>
    <row r="199" spans="10:10" x14ac:dyDescent="0.25">
      <c r="J199" s="21"/>
    </row>
    <row r="200" spans="10:10" x14ac:dyDescent="0.25">
      <c r="J200" s="21"/>
    </row>
    <row r="201" spans="10:10" x14ac:dyDescent="0.25">
      <c r="J201" s="21"/>
    </row>
    <row r="202" spans="10:10" x14ac:dyDescent="0.25">
      <c r="J202" s="21"/>
    </row>
    <row r="203" spans="10:10" x14ac:dyDescent="0.25">
      <c r="J203" s="21"/>
    </row>
    <row r="204" spans="10:10" x14ac:dyDescent="0.25">
      <c r="J204" s="21"/>
    </row>
    <row r="205" spans="10:10" x14ac:dyDescent="0.25">
      <c r="J205" s="21"/>
    </row>
    <row r="206" spans="10:10" x14ac:dyDescent="0.25">
      <c r="J206" s="21"/>
    </row>
    <row r="207" spans="10:10" x14ac:dyDescent="0.25">
      <c r="J207" s="21"/>
    </row>
    <row r="208" spans="10:10" x14ac:dyDescent="0.25">
      <c r="J208" s="21"/>
    </row>
    <row r="209" spans="10:10" x14ac:dyDescent="0.25">
      <c r="J209" s="21"/>
    </row>
    <row r="210" spans="10:10" x14ac:dyDescent="0.25">
      <c r="J210" s="21"/>
    </row>
    <row r="211" spans="10:10" x14ac:dyDescent="0.25">
      <c r="J211" s="21"/>
    </row>
    <row r="212" spans="10:10" x14ac:dyDescent="0.25">
      <c r="J212" s="21"/>
    </row>
    <row r="213" spans="10:10" x14ac:dyDescent="0.25">
      <c r="J213" s="21"/>
    </row>
    <row r="214" spans="10:10" x14ac:dyDescent="0.25">
      <c r="J214" s="21"/>
    </row>
    <row r="215" spans="10:10" x14ac:dyDescent="0.25">
      <c r="J215" s="21"/>
    </row>
    <row r="216" spans="10:10" x14ac:dyDescent="0.25">
      <c r="J216" s="21"/>
    </row>
    <row r="217" spans="10:10" x14ac:dyDescent="0.25">
      <c r="J217" s="21"/>
    </row>
    <row r="218" spans="10:10" x14ac:dyDescent="0.25">
      <c r="J218" s="21"/>
    </row>
    <row r="219" spans="10:10" x14ac:dyDescent="0.25">
      <c r="J219" s="21"/>
    </row>
    <row r="220" spans="10:10" x14ac:dyDescent="0.25">
      <c r="J220" s="21"/>
    </row>
    <row r="221" spans="10:10" x14ac:dyDescent="0.25">
      <c r="J221" s="21"/>
    </row>
    <row r="222" spans="10:10" x14ac:dyDescent="0.25">
      <c r="J222" s="21"/>
    </row>
    <row r="223" spans="10:10" x14ac:dyDescent="0.25">
      <c r="J223" s="21"/>
    </row>
    <row r="224" spans="10:10" x14ac:dyDescent="0.25">
      <c r="J224" s="21"/>
    </row>
    <row r="225" spans="10:10" x14ac:dyDescent="0.25">
      <c r="J225" s="21"/>
    </row>
    <row r="226" spans="10:10" x14ac:dyDescent="0.25">
      <c r="J226" s="21"/>
    </row>
    <row r="227" spans="10:10" x14ac:dyDescent="0.25">
      <c r="J227" s="21"/>
    </row>
    <row r="228" spans="10:10" x14ac:dyDescent="0.25">
      <c r="J228" s="21"/>
    </row>
    <row r="229" spans="10:10" x14ac:dyDescent="0.25">
      <c r="J229" s="21"/>
    </row>
    <row r="230" spans="10:10" x14ac:dyDescent="0.25">
      <c r="J230" s="21"/>
    </row>
    <row r="231" spans="10:10" x14ac:dyDescent="0.25">
      <c r="J231" s="21"/>
    </row>
    <row r="232" spans="10:10" x14ac:dyDescent="0.25">
      <c r="J232" s="21"/>
    </row>
    <row r="233" spans="10:10" x14ac:dyDescent="0.25">
      <c r="J233" s="21"/>
    </row>
    <row r="234" spans="10:10" x14ac:dyDescent="0.25">
      <c r="J234" s="21"/>
    </row>
    <row r="235" spans="10:10" x14ac:dyDescent="0.25">
      <c r="J235" s="21"/>
    </row>
    <row r="236" spans="10:10" x14ac:dyDescent="0.25">
      <c r="J236" s="21"/>
    </row>
    <row r="237" spans="10:10" x14ac:dyDescent="0.25">
      <c r="J237" s="21"/>
    </row>
    <row r="238" spans="10:10" x14ac:dyDescent="0.25">
      <c r="J238" s="21"/>
    </row>
    <row r="239" spans="10:10" x14ac:dyDescent="0.25">
      <c r="J239" s="21"/>
    </row>
    <row r="240" spans="10:10" x14ac:dyDescent="0.25">
      <c r="J240" s="21"/>
    </row>
    <row r="241" spans="10:10" x14ac:dyDescent="0.25">
      <c r="J241" s="21"/>
    </row>
    <row r="242" spans="10:10" x14ac:dyDescent="0.25">
      <c r="J242" s="21"/>
    </row>
    <row r="243" spans="10:10" x14ac:dyDescent="0.25">
      <c r="J243" s="21"/>
    </row>
    <row r="244" spans="10:10" x14ac:dyDescent="0.25">
      <c r="J244" s="21"/>
    </row>
    <row r="245" spans="10:10" x14ac:dyDescent="0.25">
      <c r="J245" s="21"/>
    </row>
    <row r="246" spans="10:10" x14ac:dyDescent="0.25">
      <c r="J246" s="21"/>
    </row>
    <row r="247" spans="10:10" x14ac:dyDescent="0.25">
      <c r="J247" s="21"/>
    </row>
    <row r="248" spans="10:10" x14ac:dyDescent="0.25">
      <c r="J248" s="21"/>
    </row>
    <row r="249" spans="10:10" x14ac:dyDescent="0.25">
      <c r="J249" s="21"/>
    </row>
    <row r="250" spans="10:10" x14ac:dyDescent="0.25">
      <c r="J250" s="21"/>
    </row>
    <row r="251" spans="10:10" x14ac:dyDescent="0.25">
      <c r="J251" s="21"/>
    </row>
    <row r="252" spans="10:10" x14ac:dyDescent="0.25">
      <c r="J252" s="21"/>
    </row>
    <row r="253" spans="10:10" x14ac:dyDescent="0.25">
      <c r="J253" s="21"/>
    </row>
    <row r="254" spans="10:10" x14ac:dyDescent="0.25">
      <c r="J254" s="21"/>
    </row>
    <row r="255" spans="10:10" x14ac:dyDescent="0.25">
      <c r="J255" s="21"/>
    </row>
    <row r="256" spans="10:10" x14ac:dyDescent="0.25">
      <c r="J256" s="21"/>
    </row>
    <row r="257" spans="10:10" x14ac:dyDescent="0.25">
      <c r="J257" s="21"/>
    </row>
    <row r="258" spans="10:10" x14ac:dyDescent="0.25">
      <c r="J258" s="21"/>
    </row>
    <row r="259" spans="10:10" x14ac:dyDescent="0.25">
      <c r="J259" s="21"/>
    </row>
    <row r="260" spans="10:10" x14ac:dyDescent="0.25">
      <c r="J260" s="21"/>
    </row>
    <row r="261" spans="10:10" x14ac:dyDescent="0.25">
      <c r="J261" s="21"/>
    </row>
    <row r="262" spans="10:10" x14ac:dyDescent="0.25">
      <c r="J262" s="21"/>
    </row>
    <row r="263" spans="10:10" x14ac:dyDescent="0.25">
      <c r="J263" s="21"/>
    </row>
    <row r="264" spans="10:10" x14ac:dyDescent="0.25">
      <c r="J264" s="21"/>
    </row>
    <row r="265" spans="10:10" x14ac:dyDescent="0.25">
      <c r="J265" s="21"/>
    </row>
    <row r="266" spans="10:10" x14ac:dyDescent="0.25">
      <c r="J266" s="21"/>
    </row>
    <row r="267" spans="10:10" x14ac:dyDescent="0.25">
      <c r="J267" s="21"/>
    </row>
    <row r="268" spans="10:10" x14ac:dyDescent="0.25">
      <c r="J268" s="21"/>
    </row>
    <row r="269" spans="10:10" x14ac:dyDescent="0.25">
      <c r="J269" s="21"/>
    </row>
    <row r="270" spans="10:10" x14ac:dyDescent="0.25">
      <c r="J270" s="21"/>
    </row>
    <row r="271" spans="10:10" x14ac:dyDescent="0.25">
      <c r="J271" s="21"/>
    </row>
    <row r="272" spans="10:10" x14ac:dyDescent="0.25">
      <c r="J272" s="21"/>
    </row>
    <row r="273" spans="10:10" x14ac:dyDescent="0.25">
      <c r="J273" s="21"/>
    </row>
    <row r="274" spans="10:10" x14ac:dyDescent="0.25">
      <c r="J274" s="21"/>
    </row>
    <row r="275" spans="10:10" x14ac:dyDescent="0.25">
      <c r="J275" s="21"/>
    </row>
    <row r="276" spans="10:10" x14ac:dyDescent="0.25">
      <c r="J276" s="21"/>
    </row>
    <row r="277" spans="10:10" x14ac:dyDescent="0.25">
      <c r="J277" s="21"/>
    </row>
    <row r="278" spans="10:10" x14ac:dyDescent="0.25">
      <c r="J278" s="21"/>
    </row>
    <row r="279" spans="10:10" x14ac:dyDescent="0.25">
      <c r="J279" s="21"/>
    </row>
    <row r="280" spans="10:10" x14ac:dyDescent="0.25">
      <c r="J280" s="21"/>
    </row>
    <row r="281" spans="10:10" x14ac:dyDescent="0.25">
      <c r="J281" s="21"/>
    </row>
    <row r="282" spans="10:10" x14ac:dyDescent="0.25">
      <c r="J282" s="21"/>
    </row>
    <row r="283" spans="10:10" x14ac:dyDescent="0.25">
      <c r="J283" s="21"/>
    </row>
    <row r="284" spans="10:10" x14ac:dyDescent="0.25">
      <c r="J284" s="21"/>
    </row>
    <row r="285" spans="10:10" x14ac:dyDescent="0.25">
      <c r="J285" s="21"/>
    </row>
    <row r="286" spans="10:10" x14ac:dyDescent="0.25">
      <c r="J286" s="21"/>
    </row>
    <row r="287" spans="10:10" x14ac:dyDescent="0.25">
      <c r="J287" s="21"/>
    </row>
    <row r="288" spans="10:10" x14ac:dyDescent="0.25">
      <c r="J288" s="21"/>
    </row>
    <row r="289" spans="10:10" x14ac:dyDescent="0.25">
      <c r="J289" s="21"/>
    </row>
    <row r="290" spans="10:10" x14ac:dyDescent="0.25">
      <c r="J290" s="21"/>
    </row>
    <row r="291" spans="10:10" x14ac:dyDescent="0.25">
      <c r="J291" s="21"/>
    </row>
    <row r="292" spans="10:10" x14ac:dyDescent="0.25">
      <c r="J292" s="21"/>
    </row>
    <row r="293" spans="10:10" x14ac:dyDescent="0.25">
      <c r="J293" s="21"/>
    </row>
    <row r="294" spans="10:10" x14ac:dyDescent="0.25">
      <c r="J294" s="21"/>
    </row>
    <row r="295" spans="10:10" x14ac:dyDescent="0.25">
      <c r="J295" s="21"/>
    </row>
    <row r="296" spans="10:10" x14ac:dyDescent="0.25">
      <c r="J296" s="21"/>
    </row>
    <row r="297" spans="10:10" x14ac:dyDescent="0.25">
      <c r="J297" s="21"/>
    </row>
    <row r="298" spans="10:10" x14ac:dyDescent="0.25">
      <c r="J298" s="21"/>
    </row>
    <row r="299" spans="10:10" x14ac:dyDescent="0.25">
      <c r="J299" s="21"/>
    </row>
    <row r="300" spans="10:10" x14ac:dyDescent="0.25">
      <c r="J300" s="21"/>
    </row>
    <row r="301" spans="10:10" x14ac:dyDescent="0.25">
      <c r="J301" s="21"/>
    </row>
    <row r="302" spans="10:10" x14ac:dyDescent="0.25">
      <c r="J302" s="21"/>
    </row>
    <row r="303" spans="10:10" x14ac:dyDescent="0.25">
      <c r="J303" s="21"/>
    </row>
    <row r="304" spans="10:10" x14ac:dyDescent="0.25">
      <c r="J304" s="21"/>
    </row>
    <row r="305" spans="10:10" x14ac:dyDescent="0.25">
      <c r="J305" s="21"/>
    </row>
    <row r="306" spans="10:10" x14ac:dyDescent="0.25">
      <c r="J306" s="21"/>
    </row>
    <row r="307" spans="10:10" x14ac:dyDescent="0.25">
      <c r="J307" s="21"/>
    </row>
    <row r="308" spans="10:10" x14ac:dyDescent="0.25">
      <c r="J308" s="21"/>
    </row>
    <row r="309" spans="10:10" x14ac:dyDescent="0.25">
      <c r="J309" s="21"/>
    </row>
    <row r="310" spans="10:10" x14ac:dyDescent="0.25">
      <c r="J310" s="21"/>
    </row>
    <row r="311" spans="10:10" x14ac:dyDescent="0.25">
      <c r="J311" s="21"/>
    </row>
    <row r="312" spans="10:10" x14ac:dyDescent="0.25">
      <c r="J312" s="21"/>
    </row>
    <row r="313" spans="10:10" x14ac:dyDescent="0.25">
      <c r="J313" s="21"/>
    </row>
    <row r="314" spans="10:10" x14ac:dyDescent="0.25">
      <c r="J314" s="21"/>
    </row>
    <row r="315" spans="10:10" x14ac:dyDescent="0.25">
      <c r="J315" s="21"/>
    </row>
    <row r="316" spans="10:10" x14ac:dyDescent="0.25">
      <c r="J316" s="21"/>
    </row>
    <row r="317" spans="10:10" x14ac:dyDescent="0.25">
      <c r="J317" s="21"/>
    </row>
    <row r="318" spans="10:10" x14ac:dyDescent="0.25">
      <c r="J318" s="21"/>
    </row>
    <row r="319" spans="10:10" x14ac:dyDescent="0.25">
      <c r="J319" s="21"/>
    </row>
    <row r="320" spans="10:10" x14ac:dyDescent="0.25">
      <c r="J320" s="21"/>
    </row>
    <row r="321" spans="10:10" x14ac:dyDescent="0.25">
      <c r="J321" s="21"/>
    </row>
    <row r="322" spans="10:10" x14ac:dyDescent="0.25">
      <c r="J322" s="21"/>
    </row>
    <row r="323" spans="10:10" x14ac:dyDescent="0.25">
      <c r="J323" s="21"/>
    </row>
    <row r="324" spans="10:10" x14ac:dyDescent="0.25">
      <c r="J324" s="21"/>
    </row>
    <row r="325" spans="10:10" x14ac:dyDescent="0.25">
      <c r="J325" s="21"/>
    </row>
    <row r="326" spans="10:10" x14ac:dyDescent="0.25">
      <c r="J326" s="21"/>
    </row>
    <row r="327" spans="10:10" x14ac:dyDescent="0.25">
      <c r="J327" s="21"/>
    </row>
    <row r="328" spans="10:10" x14ac:dyDescent="0.25">
      <c r="J328" s="21"/>
    </row>
    <row r="329" spans="10:10" x14ac:dyDescent="0.25">
      <c r="J329" s="21"/>
    </row>
    <row r="330" spans="10:10" x14ac:dyDescent="0.25">
      <c r="J330" s="21"/>
    </row>
    <row r="331" spans="10:10" x14ac:dyDescent="0.25">
      <c r="J331" s="21"/>
    </row>
    <row r="332" spans="10:10" x14ac:dyDescent="0.25">
      <c r="J332" s="21"/>
    </row>
    <row r="333" spans="10:10" x14ac:dyDescent="0.25">
      <c r="J333" s="21"/>
    </row>
    <row r="334" spans="10:10" x14ac:dyDescent="0.25">
      <c r="J334" s="21"/>
    </row>
    <row r="335" spans="10:10" x14ac:dyDescent="0.25">
      <c r="J335" s="21"/>
    </row>
    <row r="336" spans="10:10" x14ac:dyDescent="0.25">
      <c r="J336" s="21"/>
    </row>
    <row r="337" spans="10:10" x14ac:dyDescent="0.25">
      <c r="J337" s="21"/>
    </row>
    <row r="338" spans="10:10" x14ac:dyDescent="0.25">
      <c r="J338" s="21"/>
    </row>
    <row r="339" spans="10:10" x14ac:dyDescent="0.25">
      <c r="J339" s="21"/>
    </row>
    <row r="340" spans="10:10" x14ac:dyDescent="0.25">
      <c r="J340" s="21"/>
    </row>
    <row r="341" spans="10:10" x14ac:dyDescent="0.25">
      <c r="J341" s="21"/>
    </row>
    <row r="342" spans="10:10" x14ac:dyDescent="0.25">
      <c r="J342" s="21"/>
    </row>
    <row r="343" spans="10:10" x14ac:dyDescent="0.25">
      <c r="J343" s="21"/>
    </row>
    <row r="344" spans="10:10" x14ac:dyDescent="0.25">
      <c r="J344" s="21"/>
    </row>
    <row r="345" spans="10:10" x14ac:dyDescent="0.25">
      <c r="J345" s="21"/>
    </row>
    <row r="346" spans="10:10" x14ac:dyDescent="0.25">
      <c r="J346" s="21"/>
    </row>
    <row r="347" spans="10:10" x14ac:dyDescent="0.25">
      <c r="J347" s="21"/>
    </row>
    <row r="348" spans="10:10" x14ac:dyDescent="0.25">
      <c r="J348" s="21"/>
    </row>
    <row r="349" spans="10:10" x14ac:dyDescent="0.25">
      <c r="J349" s="21"/>
    </row>
    <row r="350" spans="10:10" x14ac:dyDescent="0.25">
      <c r="J350" s="21"/>
    </row>
    <row r="351" spans="10:10" x14ac:dyDescent="0.25">
      <c r="J351" s="21"/>
    </row>
    <row r="352" spans="10:10" x14ac:dyDescent="0.25">
      <c r="J352" s="21"/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xr:uid="{00000000-0002-0000-0000-000001000000}">
          <x14:formula1>
            <xm:f>#REF!</xm:f>
          </x14:formula1>
          <xm:sqref>D2:G48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43F9B-3926-4AE6-BCC4-8BE4B9055C6D}">
  <dimension ref="A1:M10"/>
  <sheetViews>
    <sheetView tabSelected="1" workbookViewId="0">
      <pane xSplit="1" topLeftCell="B1" activePane="topRight" state="frozen"/>
      <selection pane="topRight" activeCell="I15" sqref="I15"/>
    </sheetView>
  </sheetViews>
  <sheetFormatPr baseColWidth="10" defaultRowHeight="15" x14ac:dyDescent="0.25"/>
  <cols>
    <col min="1" max="1" width="17.42578125" customWidth="1"/>
    <col min="2" max="5" width="8.85546875" customWidth="1"/>
    <col min="6" max="6" width="13.7109375" customWidth="1"/>
    <col min="7" max="13" width="8.85546875" customWidth="1"/>
  </cols>
  <sheetData>
    <row r="1" spans="1:13" ht="15.75" thickBot="1" x14ac:dyDescent="0.3">
      <c r="A1" s="12"/>
      <c r="B1" s="45" t="s">
        <v>3</v>
      </c>
      <c r="C1" s="46"/>
      <c r="D1" s="46"/>
      <c r="E1" s="24">
        <v>2021</v>
      </c>
      <c r="F1" s="45" t="s">
        <v>4</v>
      </c>
      <c r="G1" s="46"/>
      <c r="H1" s="46"/>
      <c r="I1" s="24">
        <v>1</v>
      </c>
      <c r="J1" s="45" t="s">
        <v>6</v>
      </c>
      <c r="K1" s="46" t="s">
        <v>6</v>
      </c>
      <c r="L1" s="46"/>
      <c r="M1" s="24">
        <v>2</v>
      </c>
    </row>
    <row r="2" spans="1:13" s="15" customFormat="1" ht="30.75" thickBot="1" x14ac:dyDescent="0.3">
      <c r="A2" s="13"/>
      <c r="B2" s="23" t="s">
        <v>24</v>
      </c>
      <c r="C2" s="33"/>
      <c r="D2" s="19"/>
      <c r="E2" s="20"/>
      <c r="F2" s="18" t="s">
        <v>7</v>
      </c>
      <c r="G2" s="18"/>
      <c r="H2" s="19"/>
      <c r="I2" s="20"/>
      <c r="J2" s="18" t="s">
        <v>7</v>
      </c>
      <c r="K2" s="18"/>
      <c r="L2" s="19"/>
      <c r="M2" s="20"/>
    </row>
    <row r="3" spans="1:13" x14ac:dyDescent="0.25">
      <c r="A3" s="11" t="s">
        <v>25</v>
      </c>
      <c r="B3" s="16">
        <f>F3+J3</f>
        <v>17</v>
      </c>
      <c r="C3" s="42"/>
      <c r="D3" s="43"/>
      <c r="E3" s="44"/>
      <c r="F3" s="30">
        <f t="array" ref="F3">SUMPRODUCT((IF(MATCH(Tableau5[Date],Tableau5[Date],0)=ROW(Tableau5[Date])-1,Tableau5[[Membre1]:[Membre4]],IF(Tableau5[Equipe]=2,IF(MATCH(Tableau5[Lieu],Tableau5[Lieu],0)=ROW(Tableau5[Lieu])-1,Tableau5[[Membre1]:[Membre4]],"")))=$A3)*(MONTH(Tableau5[Date])=I$1)*(YEAR(Tableau5[Date])=$E$1))</f>
        <v>5</v>
      </c>
      <c r="G3" s="42"/>
      <c r="H3" s="43"/>
      <c r="I3" s="44"/>
      <c r="J3" s="29">
        <f t="array" ref="J3">SUMPRODUCT((IF(MATCH(Tableau5[Date],Tableau5[Date],0)=ROW(Tableau5[Date])-1,Tableau5[[Membre1]:[Membre4]],IF(Tableau5[Equipe]=2,IF(MATCH(Tableau5[Lieu],Tableau5[Lieu],0)=ROW(Tableau5[Lieu])-1,Tableau5[[Membre1]:[Membre4]],"")))=$A3)*(MONTH(Tableau5[Date])=M$1)*(YEAR(Tableau5[Date])=$E$1))</f>
        <v>12</v>
      </c>
      <c r="K3" s="42"/>
      <c r="L3" s="43"/>
      <c r="M3" s="44"/>
    </row>
    <row r="4" spans="1:13" x14ac:dyDescent="0.25">
      <c r="A4" s="11" t="s">
        <v>26</v>
      </c>
      <c r="B4" s="16">
        <f t="shared" ref="B4:B6" si="0">F4+J4</f>
        <v>15</v>
      </c>
      <c r="C4" s="1"/>
      <c r="D4" s="1"/>
      <c r="E4" s="7"/>
      <c r="F4" s="16">
        <f t="array" ref="F4">SUMPRODUCT((IF(MATCH(Tableau5[Date],Tableau5[Date],0)=ROW(Tableau5[Date])-1,Tableau5[[Membre1]:[Membre4]],IF(Tableau5[Equipe]=2,IF(MATCH(Tableau5[Lieu],Tableau5[Lieu],0)=ROW(Tableau5[Lieu])-1,Tableau5[[Membre1]:[Membre4]],"")))=$A4)*(MONTH(Tableau5[Date])=I$1)*(YEAR(Tableau5[Date])=$E$1))</f>
        <v>6</v>
      </c>
      <c r="G4" s="1"/>
      <c r="H4" s="1"/>
      <c r="I4" s="8"/>
      <c r="J4" s="29">
        <f t="array" ref="J4">SUMPRODUCT((IF(MATCH(Tableau5[Date],Tableau5[Date],0)=ROW(Tableau5[Date])-1,Tableau5[[Membre1]:[Membre4]],IF(Tableau5[Equipe]=2,IF(MATCH(Tableau5[Lieu],Tableau5[Lieu],0)=ROW(Tableau5[Lieu])-1,Tableau5[[Membre1]:[Membre4]],"")))=$A4)*(MONTH(Tableau5[Date])=M$1)*(YEAR(Tableau5[Date])=$E$1))</f>
        <v>9</v>
      </c>
      <c r="K4" s="1"/>
      <c r="L4" s="1"/>
      <c r="M4" s="8"/>
    </row>
    <row r="5" spans="1:13" x14ac:dyDescent="0.25">
      <c r="A5" s="9" t="s">
        <v>27</v>
      </c>
      <c r="B5" s="16">
        <f t="shared" si="0"/>
        <v>2</v>
      </c>
      <c r="C5" s="1"/>
      <c r="D5" s="1"/>
      <c r="E5" s="7"/>
      <c r="F5" s="16">
        <f t="array" ref="F5">SUMPRODUCT((IF(MATCH(Tableau5[Date],Tableau5[Date],0)=ROW(Tableau5[Date])-1,Tableau5[[Membre1]:[Membre4]],IF(Tableau5[Equipe]=2,IF(MATCH(Tableau5[Lieu],Tableau5[Lieu],0)=ROW(Tableau5[Lieu])-1,Tableau5[[Membre1]:[Membre4]],"")))=$A5)*(MONTH(Tableau5[Date])=I$1)*(YEAR(Tableau5[Date])=$E$1))</f>
        <v>1</v>
      </c>
      <c r="G5" s="1"/>
      <c r="H5" s="1"/>
      <c r="I5" s="8"/>
      <c r="J5" s="29">
        <f t="array" ref="J5">SUMPRODUCT((IF(MATCH(Tableau5[Date],Tableau5[Date],0)=ROW(Tableau5[Date])-1,Tableau5[[Membre1]:[Membre4]],IF(Tableau5[Equipe]=2,IF(MATCH(Tableau5[Lieu],Tableau5[Lieu],0)=ROW(Tableau5[Lieu])-1,Tableau5[[Membre1]:[Membre4]],"")))=$A5)*(MONTH(Tableau5[Date])=M$1)*(YEAR(Tableau5[Date])=$E$1))</f>
        <v>1</v>
      </c>
      <c r="K5" s="1"/>
      <c r="L5" s="1"/>
      <c r="M5" s="8"/>
    </row>
    <row r="6" spans="1:13" ht="15.75" thickBot="1" x14ac:dyDescent="0.3">
      <c r="A6" s="10" t="s">
        <v>14</v>
      </c>
      <c r="B6" s="16">
        <f t="shared" si="0"/>
        <v>23</v>
      </c>
      <c r="C6" s="1"/>
      <c r="D6" s="1"/>
      <c r="E6" s="7"/>
      <c r="F6" s="16">
        <f t="array" ref="F6">SUMPRODUCT((IF(MATCH(Tableau5[Date],Tableau5[Date],0)=ROW(Tableau5[Date])-1,Tableau5[[Membre1]:[Membre4]],IF(Tableau5[Equipe]=2,IF(MATCH(Tableau5[Lieu],Tableau5[Lieu],0)=ROW(Tableau5[Lieu])-1,Tableau5[[Membre1]:[Membre4]],"")))=$A6)*(MONTH(Tableau5[Date])=I$1)*(YEAR(Tableau5[Date])=$E$1))</f>
        <v>6</v>
      </c>
      <c r="G6" s="1"/>
      <c r="H6" s="1"/>
      <c r="I6" s="8"/>
      <c r="J6" s="16">
        <f t="array" ref="J6">SUMPRODUCT((IF(MATCH(Tableau5[Date],Tableau5[Date],0)=ROW(Tableau5[Date])-1,Tableau5[[Membre1]:[Membre4]],IF(Tableau5[Equipe]=2,IF(MATCH(Tableau5[Lieu],Tableau5[Lieu],0)=ROW(Tableau5[Lieu])-1,Tableau5[[Membre1]:[Membre4]],"")))=$A6)*(MONTH(Tableau5[Date])=M$1)*(YEAR(Tableau5[Date])=$E$1))</f>
        <v>17</v>
      </c>
      <c r="K6" s="17"/>
      <c r="L6" s="17"/>
      <c r="M6" s="7"/>
    </row>
    <row r="7" spans="1:13" s="31" customFormat="1" ht="15.75" thickBot="1" x14ac:dyDescent="0.3">
      <c r="A7" s="38" t="s">
        <v>5</v>
      </c>
      <c r="B7" s="36">
        <f>SUMPRODUCT((1/COUNTIF(Tableau5[Date],Tableau5[Date]))*(YEAR(Tableau5[Date])=$E$1))</f>
        <v>24</v>
      </c>
      <c r="C7" s="35"/>
      <c r="D7" s="35"/>
      <c r="E7" s="37"/>
      <c r="F7" s="26">
        <f t="array" ref="F7">SUMPRODUCT((IF(MATCH(Tableau5[Date],Tableau5[Date],0)=ROW(Tableau5[Date])-1,MONTH(Tableau5[Date]),IF(Tableau5[Equipe]=2,IF(MATCH(Tableau5[Lieu],Tableau5[Lieu],0)=ROW(Tableau5[Lieu])-1,MONTH(Tableau5[Date]),"")))=I$1)*(YEAR(Tableau5[Date])=$E$1))</f>
        <v>6</v>
      </c>
      <c r="G7" s="35"/>
      <c r="H7" s="35"/>
      <c r="I7" s="37"/>
      <c r="J7" s="26">
        <f t="array" ref="J7">SUMPRODUCT((IF(MATCH(Tableau5[Date],Tableau5[Date],0)=ROW(Tableau5[Date])-1,MONTH(Tableau5[Date]),IF(Tableau5[Equipe]=2,IF(MATCH(Tableau5[Lieu],Tableau5[Lieu],0)=ROW(Tableau5[Lieu])-1,MONTH(Tableau5[Date]),"")))=M$1)*(YEAR(Tableau5[Date])=$E$1))</f>
        <v>18</v>
      </c>
      <c r="K7" s="35"/>
      <c r="L7" s="35"/>
      <c r="M7" s="37"/>
    </row>
    <row r="8" spans="1:13" s="2" customFormat="1" x14ac:dyDescent="0.25"/>
    <row r="9" spans="1:13" x14ac:dyDescent="0.25">
      <c r="A9" s="22" t="s">
        <v>8</v>
      </c>
      <c r="B9" s="1">
        <f>ROUND(SUMPRODUCT((1/COUNTIF(Tableau5[Lieu],Tableau5[Lieu]))*(YEAR(Tableau5[Date])=$E$1)),0)</f>
        <v>13</v>
      </c>
      <c r="C9" s="39"/>
      <c r="D9" s="40"/>
      <c r="E9" s="41"/>
      <c r="F9" s="1">
        <f>ROUND(SUMPRODUCT((MONTH(Tableau5[Date])=I$1)*(YEAR(Tableau5[Date])=$E$1)*(1/COUNTIF(Tableau5[Lieu],Tableau5[Lieu]))),0)</f>
        <v>6</v>
      </c>
      <c r="G9" s="39"/>
      <c r="H9" s="40"/>
      <c r="I9" s="41"/>
      <c r="J9" s="1">
        <f>ROUND(SUMPRODUCT((MONTH(Tableau5[Date])=M$1)*(YEAR(Tableau5[Date])=$E$1)*(1/COUNTIF(Tableau5[Lieu],Tableau5[Lieu]))),0)</f>
        <v>7</v>
      </c>
      <c r="K9" s="39"/>
      <c r="L9" s="40"/>
      <c r="M9" s="41"/>
    </row>
    <row r="10" spans="1:13" x14ac:dyDescent="0.25">
      <c r="C10" s="32"/>
      <c r="D10" s="32"/>
      <c r="E10" s="32"/>
      <c r="F10" s="2"/>
      <c r="G10" s="32"/>
      <c r="H10" s="32"/>
      <c r="I10" s="32"/>
      <c r="J10" s="2"/>
      <c r="K10" s="32"/>
      <c r="L10" s="32"/>
      <c r="M10" s="32"/>
    </row>
  </sheetData>
  <mergeCells count="9">
    <mergeCell ref="B1:D1"/>
    <mergeCell ref="F1:H1"/>
    <mergeCell ref="J1:L1"/>
    <mergeCell ref="C3:E3"/>
    <mergeCell ref="G3:I3"/>
    <mergeCell ref="K3:M3"/>
    <mergeCell ref="C9:E9"/>
    <mergeCell ref="G9:I9"/>
    <mergeCell ref="K9:M9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Analyse_2021</vt:lpstr>
    </vt:vector>
  </TitlesOfParts>
  <Company>CACG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Crépon</dc:creator>
  <cp:lastModifiedBy>Thomas Crépon</cp:lastModifiedBy>
  <dcterms:created xsi:type="dcterms:W3CDTF">2020-01-08T14:43:01Z</dcterms:created>
  <dcterms:modified xsi:type="dcterms:W3CDTF">2021-03-11T17:14:37Z</dcterms:modified>
</cp:coreProperties>
</file>