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ctrlProps/ctrlProp4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07" codeName="{51196F13-6AD0-C1B8-E2B4-A1F9AE17003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emmarouault/Desktop/"/>
    </mc:Choice>
  </mc:AlternateContent>
  <xr:revisionPtr revIDLastSave="0" documentId="13_ncr:1_{9C0EAF66-9D28-A54A-9030-E8878F3CEDAD}" xr6:coauthVersionLast="36" xr6:coauthVersionMax="36" xr10:uidLastSave="{00000000-0000-0000-0000-000000000000}"/>
  <bookViews>
    <workbookView xWindow="0" yWindow="460" windowWidth="28800" windowHeight="16340" activeTab="1" xr2:uid="{F4F8209D-F9DC-BE42-987C-C20287525C86}"/>
  </bookViews>
  <sheets>
    <sheet name="PRODUCTION" sheetId="1" r:id="rId1"/>
    <sheet name="BDD" sheetId="3" r:id="rId2"/>
    <sheet name="BDD-CDC" sheetId="5" r:id="rId3"/>
    <sheet name="Listes" sheetId="4" r:id="rId4"/>
    <sheet name="enregistrements" sheetId="6" r:id="rId5"/>
  </sheets>
  <definedNames>
    <definedName name="_xlnm._FilterDatabase" localSheetId="1" hidden="1">BDD!$A$4:$IJ$4</definedName>
    <definedName name="_xlnm._FilterDatabase" localSheetId="2" hidden="1">'BDD-CDC'!$B$5:$HT$47</definedName>
    <definedName name="_xlnm._FilterDatabase" localSheetId="0" hidden="1">PRODUCTION!$A$4:$AD$5</definedName>
    <definedName name="CDC">'BDD-CDC'!#REF!</definedName>
    <definedName name="installation">Listes!$E$2:$E$3</definedName>
    <definedName name="intervention">Listes!$B$1:$B$4</definedName>
    <definedName name="maxADMI">'BDD-CDC'!$AX$6:$AX$399948</definedName>
    <definedName name="maxantibio">'BDD-CDC'!$BX$6:$BX$399948</definedName>
    <definedName name="maxASR37">'BDD-CDC'!$DD$6:$DD$399948</definedName>
    <definedName name="maxASR46">'BDD-CDC'!$DF$6:$DF$399948</definedName>
    <definedName name="maxASR46ext">'BDD-CDC'!$DH$6:$DH$399948</definedName>
    <definedName name="maxbacillus">'BDD-CDC'!$ET$6:$ET$399948</definedName>
    <definedName name="maxbiberon">'BDD-CDC'!$CN$6:$CN$399948</definedName>
    <definedName name="maxcafe">'BDD-CDC'!$CD$6:$CD$399948</definedName>
    <definedName name="maxcendres">'BDD-CDC'!$AD$6:$AD$399948</definedName>
    <definedName name="maxcolif">'BDD-CDC'!$CP$6:$CP$399948</definedName>
    <definedName name="maxcolif1">'BDD-CDC'!$CR$6:$CR$399948</definedName>
    <definedName name="maxcolif2">'BDD-CDC'!$CT$6:$CT$399948</definedName>
    <definedName name="maxcolif3">'BDD-CDC'!$CV$6:$CV$399948</definedName>
    <definedName name="maxcolif4">'BDD-CDC'!$CX$6:$CX$399948</definedName>
    <definedName name="maxcolif5">'BDD-CDC'!$CZ$6:$CZ$399948</definedName>
    <definedName name="maxcrono10x30">'BDD-CDC'!$FF$6:$FF$399948</definedName>
    <definedName name="maxcrono25">'BDD-CDC'!$FD$6:$FD$399948</definedName>
    <definedName name="maxcrono3x100">'BDD-CDC'!$FH$6:$FH$399948</definedName>
    <definedName name="maxda">'BDD-CDC'!$AH$6:$AH$399948</definedName>
    <definedName name="maxdiffMG">'BDD-CDC'!$V$6:$V$399948</definedName>
    <definedName name="maxdisp">'BDD-CDC'!$BB$6:$BB$399948</definedName>
    <definedName name="maxdisp20">'BDD-CDC'!$BF$6:$BF$399948</definedName>
    <definedName name="maxdisp60">'BDD-CDC'!$BH$6:$BH$399948</definedName>
    <definedName name="maxdispBeck">'BDD-CDC'!$BD$6:$BD$399948</definedName>
    <definedName name="maxDornic">'BDD-CDC'!$AZ$6:$AZ$399948</definedName>
    <definedName name="maxdt">'BDD-CDC'!$AF$6:$AF$399948</definedName>
    <definedName name="maxecoli">'BDD-CDC'!$DB$6:$DB$399948</definedName>
    <definedName name="maxentero">'BDD-CDC'!$EZ$6:$EZ$399948</definedName>
    <definedName name="maxentero10x10">'BDD-CDC'!$EX$6:$EX$399948</definedName>
    <definedName name="maxentero5x10">'BDD-CDC'!$EV$6:$EV$399948</definedName>
    <definedName name="maxenteroEP">'BDD-CDC'!$FB$6:$FB$399948</definedName>
    <definedName name="maxflore">'BDD-CDC'!$DN$6:$DN$399948</definedName>
    <definedName name="maxflore1">'BDD-CDC'!$DP$6:$DP$399948</definedName>
    <definedName name="maxflore2">'BDD-CDC'!$DR$6:$DR$399948</definedName>
    <definedName name="maxflore3">'BDD-CDC'!$DT$6:$DT$399948</definedName>
    <definedName name="maxflore4">'BDD-CDC'!$DV$6:$DV$399948</definedName>
    <definedName name="maxflore5">'BDD-CDC'!$DX$6:$DX$399948</definedName>
    <definedName name="maxgranulo1">'BDD-CDC'!$BJ$6:$BJ$399948</definedName>
    <definedName name="maxgranulo315">'BDD-CDC'!$BL$6:$BL$399948</definedName>
    <definedName name="maxgranulo400">'BDD-CDC'!$BN$6:$BN$399948</definedName>
    <definedName name="maxgranulo500">'BDD-CDC'!$BP$6:$BP$399948</definedName>
    <definedName name="maxgranulo850">'BDD-CDC'!$BT$6:$BT$399948</definedName>
    <definedName name="maxgranulof">'BDD-CDC'!$BV$6:$BV$399948</definedName>
    <definedName name="maxH2O">'BDD-CDC'!$H$6:$H$399948</definedName>
    <definedName name="maxinsol">'BDD-CDC'!$AT$6:$AT$399948</definedName>
    <definedName name="maxlactate">'BDD-CDC'!$CF$6:$CF$399948</definedName>
    <definedName name="maxlactose">'BDD-CDC'!$CH$6:$CH$399948</definedName>
    <definedName name="maxLCHA">'BDD-CDC'!$AV$6:$AV$399948</definedName>
    <definedName name="maxlevure">'BDD-CDC'!$DZ$6:$DZ$399948</definedName>
    <definedName name="maxlipase">'BDD-CDC'!$CJ$6:$CJ$399948</definedName>
    <definedName name="maxlisteria10x25">'BDD-CDC'!$GH$6:$GH$399948</definedName>
    <definedName name="maxlisteria25">'BDD-CDC'!$GF$6:$GF$399948</definedName>
    <definedName name="maxLM">'BDD-CDC'!$ED$6:$ED$399948</definedName>
    <definedName name="maxMG">'BDD-CDC'!$T$6:$T$399948</definedName>
    <definedName name="maxmoisi">'BDD-CDC'!$EB$6:$EB$399948</definedName>
    <definedName name="maxmou20">'BDD-CDC'!$AJ$6:$AJ$399948</definedName>
    <definedName name="maxmou40">'BDD-CDC'!$AL$6:$AL$399948</definedName>
    <definedName name="maxmou60">'BDD-CDC'!$AN$6:$AN$399948</definedName>
    <definedName name="maxNO2">'BDD-CDC'!$P$6:$P$399948</definedName>
    <definedName name="maxNO3">'BDD-CDC'!$N$6:$N$399948</definedName>
    <definedName name="maxperf37">'BDD-CDC'!$DJ$6:$DJ$399948</definedName>
    <definedName name="maxperf46">'BDD-CDC'!$DL$6:$DL$399948</definedName>
    <definedName name="maxpH">'BDD-CDC'!$AB$6:$AB$399948</definedName>
    <definedName name="maxsalmo1">'BDD-CDC'!$FJ$6:$FJ$399948</definedName>
    <definedName name="maxsalmo125">'BDD-CDC'!$FZ$6:$FZ$399948</definedName>
    <definedName name="maxsalmo2">'BDD-CDC'!$FL$6:$FL$399948</definedName>
    <definedName name="maxsalmo250">'BDD-CDC'!$GD$6:$GD$399948</definedName>
    <definedName name="maxsalmo3">'BDD-CDC'!$FN$6:$FN$399948</definedName>
    <definedName name="maxsalmo30EXT">'BDD-CDC'!$FX$6:$FX$399948</definedName>
    <definedName name="maxsalmo30x25">'BDD-CDC'!$FV$6:$FV$399948</definedName>
    <definedName name="maxsalmo4">'BDD-CDC'!$FP$6:$FP$399948</definedName>
    <definedName name="maxsalmo4x125">'BDD-CDC'!$GB$6:$GB$399948</definedName>
    <definedName name="maxsalmo5">'BDD-CDC'!$FR$6:$FR$399948</definedName>
    <definedName name="maxsalmo5x25">'BDD-CDC'!$FT$6:$FT$399948</definedName>
    <definedName name="maxsolvol">'BDD-CDC'!$AR$6:$AR$399948</definedName>
    <definedName name="maxsporemeso">'BDD-CDC'!$GJ$6:$GJ$399948</definedName>
    <definedName name="maxsporethermo">'BDD-CDC'!$GL$6:$GL$399948</definedName>
    <definedName name="maxsporethermo1">'BDD-CDC'!$GN$6:$GN$399948</definedName>
    <definedName name="maxsporethermoDER">'BDD-CDC'!$GP$6:$GP$399948</definedName>
    <definedName name="maxstaph">'BDD-CDC'!$EH$6:$EH$399948</definedName>
    <definedName name="maxstaph1">'BDD-CDC'!$EJ$6:$EJ$399948</definedName>
    <definedName name="maxstaph2">'BDD-CDC'!$EL$6:$EL$399948</definedName>
    <definedName name="maxstaph3">'BDD-CDC'!$EN$6:$EN$399948</definedName>
    <definedName name="maxstaph4">'BDD-CDC'!$EP$6:$EP$399948</definedName>
    <definedName name="maxstaph5">'BDD-CDC'!$ER$6:$ER$399948</definedName>
    <definedName name="maxstrept">'BDD-CDC'!$EF$6:$EF$399948</definedName>
    <definedName name="maxT">'BDD-CDC'!$AZ$6:$AZ$399948</definedName>
    <definedName name="maxvitc">'BDD-CDC'!$AP$6:$AP$399948</definedName>
    <definedName name="maxWPN">'BDD-CDC'!$CL$6:$CL$399948</definedName>
    <definedName name="minADMI">'BDD-CDC'!$AW$6:$AW$399948</definedName>
    <definedName name="minantibio">'BDD-CDC'!$BW$6:$BW$399948</definedName>
    <definedName name="minASR37">'BDD-CDC'!$DC$6:$DC$399948</definedName>
    <definedName name="minASR46">'BDD-CDC'!$DE$6:$DE$399948</definedName>
    <definedName name="minASR46ext">'BDD-CDC'!$DG$6:$DG$399948</definedName>
    <definedName name="minbacillus">'BDD-CDC'!$ES$6:$ES$399948</definedName>
    <definedName name="minbiberon">'BDD-CDC'!$CM$6:$CM$399948</definedName>
    <definedName name="mincafe">'BDD-CDC'!$CC$6:$CC$399948</definedName>
    <definedName name="mincendres">'BDD-CDC'!$AC$6:$AC$399948</definedName>
    <definedName name="mincolif">'BDD-CDC'!$CO$6:$CO$399948</definedName>
    <definedName name="mincolif1">'BDD-CDC'!$CQ$6:$CQ$399948</definedName>
    <definedName name="mincolif2">'BDD-CDC'!$CS$6:$CS$399948</definedName>
    <definedName name="mincolif3">'BDD-CDC'!$CU$6:$CU$399948</definedName>
    <definedName name="mincolif4">'BDD-CDC'!$CW$6:$CW$399948</definedName>
    <definedName name="mincolif5">'BDD-CDC'!$CY$6:$CY$399948</definedName>
    <definedName name="mincrono10x30">'BDD-CDC'!$FE$6:$FE$399948</definedName>
    <definedName name="mincrono25">'BDD-CDC'!$FC$6:$FC$399948</definedName>
    <definedName name="mincrono3x100">'BDD-CDC'!$FG$6:$FG$399948</definedName>
    <definedName name="minda">'BDD-CDC'!$AG$6:$AG$399948</definedName>
    <definedName name="mindiffMG">'BDD-CDC'!$U$6:$U$399948</definedName>
    <definedName name="mindisp">'BDD-CDC'!$BA$6:$BA$399948</definedName>
    <definedName name="mindisp20">'BDD-CDC'!$BE$6:$BE$399948</definedName>
    <definedName name="mindisp60">'BDD-CDC'!$BG$6:$BG$399948</definedName>
    <definedName name="mindispBeck">'BDD-CDC'!$BC$6:$BC$399948</definedName>
    <definedName name="minDornic">'BDD-CDC'!$AY$6:$AY$399948</definedName>
    <definedName name="mindt">'BDD-CDC'!$AE$6:$AE$399948</definedName>
    <definedName name="minecoli">'BDD-CDC'!$DA$6:$DA$399948</definedName>
    <definedName name="minentero">'BDD-CDC'!$EY$6:$EY$399948</definedName>
    <definedName name="minentero10x10">'BDD-CDC'!$EW$6:$EW$399948</definedName>
    <definedName name="minentero5x10">'BDD-CDC'!$EU$6:$EU$399948</definedName>
    <definedName name="minenteroEP">'BDD-CDC'!$FA$6:$FA$399948</definedName>
    <definedName name="minflore">'BDD-CDC'!$DM$6:$DM$399948</definedName>
    <definedName name="minflore1">'BDD-CDC'!$DO$6:$DO$399948</definedName>
    <definedName name="minflore2">'BDD-CDC'!$DQ$6:$DQ$399948</definedName>
    <definedName name="minflore3">'BDD-CDC'!$DS$6:$DS$399948</definedName>
    <definedName name="minflore4">'BDD-CDC'!$DU$6:$DU$399948</definedName>
    <definedName name="minflore5">'BDD-CDC'!$DW$6:$DW$399948</definedName>
    <definedName name="mingranulo1">'BDD-CDC'!$BI$6:$BI$399948</definedName>
    <definedName name="mingranulo315">'BDD-CDC'!$BK$6:$BK$399948</definedName>
    <definedName name="mingranulo400">'BDD-CDC'!$BM$6:$BM$399948</definedName>
    <definedName name="mingranulo500">'BDD-CDC'!$BO$6:$BO$399948</definedName>
    <definedName name="mingranulo850">'BDD-CDC'!$BS$6:$BS$399948</definedName>
    <definedName name="mingranulof">'BDD-CDC'!$BU$6:$BU$399948</definedName>
    <definedName name="minH2O">'BDD-CDC'!$G$6:$G$399948</definedName>
    <definedName name="mininsol">'BDD-CDC'!$AS$6:$AS$399948</definedName>
    <definedName name="minlactate">'BDD-CDC'!$CE$6:$CE$399948</definedName>
    <definedName name="minlactose">'BDD-CDC'!$CG$6:$CG$399948</definedName>
    <definedName name="minLCHA">'BDD-CDC'!$AU$6:$AU$399948</definedName>
    <definedName name="minlevure">'BDD-CDC'!$DY$6:$DY$399948</definedName>
    <definedName name="minlipase">'BDD-CDC'!$CI$6:$CI$399948</definedName>
    <definedName name="minlisteria10x25">'BDD-CDC'!$GG$6:$GG$399948</definedName>
    <definedName name="minlisteria25">'BDD-CDC'!$GE$6:$GE$399948</definedName>
    <definedName name="minLM">'BDD-CDC'!$EC$6:$EC$399948</definedName>
    <definedName name="minmoisi">'BDD-CDC'!$EA$6:$EA$399948</definedName>
    <definedName name="minmou20">'BDD-CDC'!$AI$6:$AI$399948</definedName>
    <definedName name="minmou40">'BDD-CDC'!$AK$6:$AK$399948</definedName>
    <definedName name="minmou60">'BDD-CDC'!$AM$6:$AM$399948</definedName>
    <definedName name="minNO2">'BDD-CDC'!$O$6:$O$399948</definedName>
    <definedName name="minNO3">'BDD-CDC'!$M$6:$M$399948</definedName>
    <definedName name="minperf37">'BDD-CDC'!$DI$6:$DI$399948</definedName>
    <definedName name="minperf46">'BDD-CDC'!$DK$6:$DK$399948</definedName>
    <definedName name="minpH">'BDD-CDC'!$AA$6:$AA$399948</definedName>
    <definedName name="minsalmo1">'BDD-CDC'!$FI$6:$FI$399948</definedName>
    <definedName name="minsalmo125">'BDD-CDC'!$FY$6:$FY$399948</definedName>
    <definedName name="minsalmo2">'BDD-CDC'!$FK$6:$FK$399948</definedName>
    <definedName name="minsalmo250">'BDD-CDC'!$GC$6:$GC$399948</definedName>
    <definedName name="minsalmo3">'BDD-CDC'!$FM$6:$FM$399948</definedName>
    <definedName name="minsalmo30EXT">'BDD-CDC'!$FW$6:$FW$399948</definedName>
    <definedName name="minsalmo30x25">'BDD-CDC'!$FU$6:$FU$399948</definedName>
    <definedName name="minsalmo4">'BDD-CDC'!$FO$6:$FO$399948</definedName>
    <definedName name="minsalmo4x125">'BDD-CDC'!$GA$6:$GA$399948</definedName>
    <definedName name="minsalmo5">'BDD-CDC'!$FQ$6:$FQ$399948</definedName>
    <definedName name="minsalmo5x25">'BDD-CDC'!$FS$6:$FS$399948</definedName>
    <definedName name="minsolvol">'BDD-CDC'!$AQ$6:$AQ$399948</definedName>
    <definedName name="minsporemeso">'BDD-CDC'!$GI$6:$GI$399948</definedName>
    <definedName name="minsporethermo">'BDD-CDC'!$GK$6:$GK$399948</definedName>
    <definedName name="minsporethermo1">'BDD-CDC'!$GM$6:$GM$399948</definedName>
    <definedName name="minsporethermoDER">'BDD-CDC'!$GO$6:$GO$399948</definedName>
    <definedName name="minstaph">'BDD-CDC'!$EG$6:$EG$399948</definedName>
    <definedName name="minstaph1">'BDD-CDC'!$EI$6:$EI$399948</definedName>
    <definedName name="minstaph2">'BDD-CDC'!$EK$6:$EK$399948</definedName>
    <definedName name="minstaph3">'BDD-CDC'!$EM$6:$EM$399948</definedName>
    <definedName name="minstaph4">'BDD-CDC'!$EO$6:$EO$399948</definedName>
    <definedName name="minstaph5">'BDD-CDC'!$EQ$6:$EQ$399948</definedName>
    <definedName name="minstrept">'BDD-CDC'!$EE$6:$EE$399948</definedName>
    <definedName name="minT">'BDD-CDC'!$AY$6:$AY$399948</definedName>
    <definedName name="minvitc">'BDD-CDC'!$AO$6:$AO$399948</definedName>
    <definedName name="minWPN">'BDD-CDC'!$CK$6:$CK$399948</definedName>
    <definedName name="NO2NO3">Listes!$A$1:$A$3</definedName>
    <definedName name="ordre">Listes!$D$3:$D$43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7" i="1" l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6" i="1"/>
  <c r="D6" i="1" l="1"/>
  <c r="B9" i="1" l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6" i="1"/>
  <c r="D7" i="1"/>
  <c r="F7" i="1"/>
  <c r="B7" i="1" s="1"/>
  <c r="F8" i="1"/>
  <c r="B8" i="1" s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F6" i="1" l="1"/>
  <c r="B6" i="1" s="1"/>
  <c r="HT3" i="5" l="1"/>
  <c r="HS3" i="5"/>
  <c r="HR3" i="5"/>
  <c r="HQ3" i="5"/>
  <c r="HP3" i="5"/>
  <c r="HO3" i="5"/>
  <c r="HN3" i="5"/>
  <c r="HM3" i="5"/>
  <c r="HL3" i="5"/>
  <c r="HK3" i="5"/>
  <c r="HJ3" i="5"/>
  <c r="HI3" i="5"/>
  <c r="HH3" i="5"/>
  <c r="HG3" i="5"/>
  <c r="HF3" i="5"/>
  <c r="HE3" i="5"/>
  <c r="HD3" i="5"/>
  <c r="HC3" i="5"/>
  <c r="HB3" i="5"/>
  <c r="HA3" i="5"/>
  <c r="GZ3" i="5"/>
  <c r="GY3" i="5"/>
  <c r="GX3" i="5"/>
  <c r="GW3" i="5"/>
  <c r="GV3" i="5"/>
  <c r="GU3" i="5"/>
  <c r="GT3" i="5"/>
  <c r="GS3" i="5"/>
  <c r="GR3" i="5"/>
  <c r="GQ3" i="5"/>
  <c r="GP3" i="5"/>
  <c r="GO3" i="5"/>
  <c r="GN3" i="5"/>
  <c r="GM3" i="5"/>
  <c r="GL3" i="5"/>
  <c r="GK3" i="5"/>
  <c r="GJ3" i="5"/>
  <c r="GI3" i="5"/>
  <c r="GH3" i="5"/>
  <c r="GG3" i="5"/>
  <c r="GF3" i="5"/>
  <c r="GE3" i="5"/>
  <c r="GD3" i="5"/>
  <c r="GC3" i="5"/>
  <c r="GB3" i="5"/>
  <c r="GA3" i="5"/>
  <c r="FZ3" i="5"/>
  <c r="FY3" i="5"/>
  <c r="FX3" i="5"/>
  <c r="FW3" i="5"/>
  <c r="FV3" i="5"/>
  <c r="FU3" i="5"/>
  <c r="FT3" i="5"/>
  <c r="FS3" i="5"/>
  <c r="FR3" i="5"/>
  <c r="FQ3" i="5"/>
  <c r="FP3" i="5"/>
  <c r="FO3" i="5"/>
  <c r="FN3" i="5"/>
  <c r="FM3" i="5"/>
  <c r="FL3" i="5"/>
  <c r="FK3" i="5"/>
  <c r="FJ3" i="5"/>
  <c r="FI3" i="5"/>
  <c r="FH3" i="5"/>
  <c r="FG3" i="5"/>
  <c r="FF3" i="5"/>
  <c r="FE3" i="5"/>
  <c r="FD3" i="5"/>
  <c r="FC3" i="5"/>
  <c r="FB3" i="5"/>
  <c r="FA3" i="5"/>
  <c r="EZ3" i="5"/>
  <c r="EY3" i="5"/>
  <c r="EX3" i="5"/>
  <c r="EW3" i="5"/>
  <c r="EV3" i="5"/>
  <c r="EU3" i="5"/>
  <c r="ET3" i="5"/>
  <c r="ES3" i="5"/>
  <c r="ER3" i="5"/>
  <c r="EQ3" i="5"/>
  <c r="EP3" i="5"/>
  <c r="EO3" i="5"/>
  <c r="EN3" i="5"/>
  <c r="EM3" i="5"/>
  <c r="EL3" i="5"/>
  <c r="EK3" i="5"/>
  <c r="EJ3" i="5"/>
  <c r="EI3" i="5"/>
  <c r="EH3" i="5"/>
  <c r="EG3" i="5"/>
  <c r="EF3" i="5"/>
  <c r="EE3" i="5"/>
  <c r="ED3" i="5"/>
  <c r="EC3" i="5"/>
  <c r="EB3" i="5"/>
  <c r="EA3" i="5"/>
  <c r="DZ3" i="5"/>
  <c r="DY3" i="5"/>
  <c r="DX3" i="5"/>
  <c r="DW3" i="5"/>
  <c r="DV3" i="5"/>
  <c r="DU3" i="5"/>
  <c r="DT3" i="5"/>
  <c r="DS3" i="5"/>
  <c r="DR3" i="5"/>
  <c r="DQ3" i="5"/>
  <c r="DP3" i="5"/>
  <c r="DO3" i="5"/>
  <c r="DN3" i="5"/>
  <c r="DM3" i="5"/>
  <c r="DL3" i="5"/>
  <c r="DK3" i="5"/>
  <c r="DJ3" i="5"/>
  <c r="DI3" i="5"/>
  <c r="DH3" i="5"/>
  <c r="DG3" i="5"/>
  <c r="DF3" i="5"/>
  <c r="DE3" i="5"/>
  <c r="DD3" i="5"/>
  <c r="DC3" i="5"/>
  <c r="DB3" i="5"/>
  <c r="DA3" i="5"/>
  <c r="CZ3" i="5"/>
  <c r="CY3" i="5"/>
  <c r="CX3" i="5"/>
  <c r="CW3" i="5"/>
  <c r="CV3" i="5"/>
  <c r="CU3" i="5"/>
  <c r="CT3" i="5"/>
  <c r="CS3" i="5"/>
  <c r="CR3" i="5"/>
  <c r="CQ3" i="5"/>
  <c r="CP3" i="5"/>
  <c r="CO3" i="5"/>
  <c r="CN3" i="5"/>
  <c r="CM3" i="5"/>
  <c r="CL3" i="5"/>
  <c r="CK3" i="5"/>
  <c r="CJ3" i="5"/>
  <c r="CI3" i="5"/>
  <c r="CH3" i="5"/>
  <c r="CG3" i="5"/>
  <c r="CF3" i="5"/>
  <c r="CE3" i="5"/>
  <c r="CD3" i="5"/>
  <c r="CC3" i="5"/>
  <c r="CB3" i="5"/>
  <c r="CA3" i="5"/>
  <c r="BZ3" i="5"/>
  <c r="BY3" i="5"/>
  <c r="BX3" i="5"/>
  <c r="BW3" i="5"/>
  <c r="BV3" i="5"/>
  <c r="BU3" i="5"/>
  <c r="BT3" i="5"/>
  <c r="BS3" i="5"/>
  <c r="BP3" i="5"/>
  <c r="BO3" i="5"/>
  <c r="BN3" i="5"/>
  <c r="BM3" i="5"/>
  <c r="BL3" i="5"/>
  <c r="BK3" i="5"/>
  <c r="BJ3" i="5"/>
  <c r="BI3" i="5"/>
  <c r="BH3" i="5"/>
  <c r="BG3" i="5"/>
  <c r="BF3" i="5"/>
  <c r="BE3" i="5"/>
  <c r="BD3" i="5"/>
  <c r="BC3" i="5"/>
  <c r="BB3" i="5"/>
  <c r="BA3" i="5"/>
  <c r="AZ3" i="5"/>
  <c r="AY3" i="5"/>
  <c r="AX3" i="5"/>
  <c r="AW3" i="5"/>
  <c r="AV3" i="5"/>
  <c r="AU3" i="5"/>
  <c r="AT3" i="5"/>
  <c r="AS3" i="5"/>
  <c r="AR3" i="5"/>
  <c r="AQ3" i="5"/>
  <c r="AP3" i="5"/>
  <c r="AO3" i="5"/>
  <c r="AN3" i="5"/>
  <c r="AM3" i="5"/>
  <c r="AL3" i="5"/>
  <c r="AK3" i="5"/>
  <c r="AJ3" i="5"/>
  <c r="AI3" i="5"/>
  <c r="AH3" i="5"/>
  <c r="AG3" i="5"/>
  <c r="AF3" i="5"/>
  <c r="AE3" i="5"/>
  <c r="AD3" i="5"/>
  <c r="AC3" i="5"/>
  <c r="AB3" i="5"/>
  <c r="AA3" i="5"/>
  <c r="Z3" i="5"/>
  <c r="Y3" i="5"/>
  <c r="X3" i="5"/>
  <c r="W3" i="5"/>
  <c r="V3" i="5"/>
  <c r="U3" i="5"/>
  <c r="T3" i="5"/>
  <c r="S3" i="5"/>
  <c r="R3" i="5"/>
  <c r="Q3" i="5"/>
  <c r="P3" i="5"/>
  <c r="O3" i="5"/>
  <c r="N3" i="5"/>
  <c r="M3" i="5"/>
  <c r="L3" i="5"/>
  <c r="K3" i="5"/>
  <c r="J3" i="5"/>
  <c r="I3" i="5"/>
  <c r="H3" i="5"/>
  <c r="G3" i="5"/>
</calcChain>
</file>

<file path=xl/sharedStrings.xml><?xml version="1.0" encoding="utf-8"?>
<sst xmlns="http://schemas.openxmlformats.org/spreadsheetml/2006/main" count="1882" uniqueCount="525">
  <si>
    <t>Année</t>
  </si>
  <si>
    <t>Semaine</t>
  </si>
  <si>
    <t>Mois</t>
  </si>
  <si>
    <t xml:space="preserve">Quantième </t>
  </si>
  <si>
    <t>Date de fabrication</t>
  </si>
  <si>
    <t>Code installation</t>
  </si>
  <si>
    <t>CDC</t>
  </si>
  <si>
    <t xml:space="preserve">N°container ou silo </t>
  </si>
  <si>
    <t>Heure</t>
  </si>
  <si>
    <t>Lait n°tank</t>
  </si>
  <si>
    <t>Volume tank</t>
  </si>
  <si>
    <t>Reconstitution</t>
  </si>
  <si>
    <t>NO2/NO3</t>
  </si>
  <si>
    <t>Infra</t>
  </si>
  <si>
    <t>MG</t>
  </si>
  <si>
    <t>MAT</t>
  </si>
  <si>
    <t>H20</t>
  </si>
  <si>
    <t>Contrôle visuel</t>
  </si>
  <si>
    <t>Mouillabilité 20/25°</t>
  </si>
  <si>
    <t>Mouillabilité 40°</t>
  </si>
  <si>
    <t>Densité</t>
  </si>
  <si>
    <t>Abs</t>
  </si>
  <si>
    <t>Panne</t>
  </si>
  <si>
    <t>VF</t>
  </si>
  <si>
    <t>Traces</t>
  </si>
  <si>
    <t>Incident</t>
  </si>
  <si>
    <t>MSD</t>
  </si>
  <si>
    <t>&gt;10</t>
  </si>
  <si>
    <t>Intervention maintenance</t>
  </si>
  <si>
    <t>PRODUCTION</t>
  </si>
  <si>
    <t>Mouillabilité 60° (Régilait)</t>
  </si>
  <si>
    <t>Insoluble</t>
  </si>
  <si>
    <t>pH</t>
  </si>
  <si>
    <t>Acidité LCHA</t>
  </si>
  <si>
    <t>Granulométrie &gt;1mm</t>
  </si>
  <si>
    <t>Granulométrie &gt;315µ</t>
  </si>
  <si>
    <t>Granulométrie &gt;400µ</t>
  </si>
  <si>
    <t>Granulométrie &gt;500µ</t>
  </si>
  <si>
    <t>Granulométrie &gt;850µ</t>
  </si>
  <si>
    <t>Cendres</t>
  </si>
  <si>
    <t>Conforme</t>
  </si>
  <si>
    <t>QUALITÉ</t>
  </si>
  <si>
    <t>LABORATOIRE</t>
  </si>
  <si>
    <t>Nom poudre</t>
  </si>
  <si>
    <t>-</t>
  </si>
  <si>
    <t>H2O Retenue</t>
  </si>
  <si>
    <t>Propreté</t>
  </si>
  <si>
    <t>Propreté Chine</t>
  </si>
  <si>
    <t>NO3 (ppm)</t>
  </si>
  <si>
    <t>NO2 (ppm)</t>
  </si>
  <si>
    <t>NaNO2</t>
  </si>
  <si>
    <t>MGT retenue</t>
  </si>
  <si>
    <t>MGL/MG</t>
  </si>
  <si>
    <t>MAT retenue</t>
  </si>
  <si>
    <t>MAT/ESD</t>
  </si>
  <si>
    <t>Densité tassée</t>
  </si>
  <si>
    <t>Densité apparente</t>
  </si>
  <si>
    <t>Mouillabilité (20/25°)</t>
  </si>
  <si>
    <t>Mouillabilité (40°)</t>
  </si>
  <si>
    <t>Mouillabilité (60°) Regilait</t>
  </si>
  <si>
    <t>Vit C (%)</t>
  </si>
  <si>
    <t>Solubilité volumétrique (%)</t>
  </si>
  <si>
    <t>Acidité ADMI (%)</t>
  </si>
  <si>
    <t>Acidité °T</t>
  </si>
  <si>
    <t>Dispersibilité (%)</t>
  </si>
  <si>
    <t>Dispersibilité Beckman</t>
  </si>
  <si>
    <t>Dispersibilité à 20° (Régilait)</t>
  </si>
  <si>
    <t>Dispersibilité à 60° (Régilait)</t>
  </si>
  <si>
    <t>Granulométrie &gt;630µ</t>
  </si>
  <si>
    <t>Granulométrie fond</t>
  </si>
  <si>
    <t>Antibio</t>
  </si>
  <si>
    <t>Glucides</t>
  </si>
  <si>
    <t>Organoleptique</t>
  </si>
  <si>
    <t>Test café 75°</t>
  </si>
  <si>
    <t>Lactate</t>
  </si>
  <si>
    <t>Lactose EXT</t>
  </si>
  <si>
    <t>Lipase</t>
  </si>
  <si>
    <t>WPN</t>
  </si>
  <si>
    <t>Test biberon</t>
  </si>
  <si>
    <t>Coliformes/g</t>
  </si>
  <si>
    <t>Coliformes/g EXT ou EP1</t>
  </si>
  <si>
    <t>Coliformes/g EXT ou EP2</t>
  </si>
  <si>
    <t>Coliformes/g EXT ou EP3</t>
  </si>
  <si>
    <t>Coliformes/g EXT ou EP4</t>
  </si>
  <si>
    <t>Coliformes/g EXT ou EP5</t>
  </si>
  <si>
    <t>Ecoli/g</t>
  </si>
  <si>
    <t>ASR/g à 37°</t>
  </si>
  <si>
    <t>ASR/g à46°</t>
  </si>
  <si>
    <t>ASR/g à46° EXT</t>
  </si>
  <si>
    <t>Cl.perfringens/g à 37°</t>
  </si>
  <si>
    <t>Cl.perfringens/g à 46°</t>
  </si>
  <si>
    <t>Flore/g EXT ou EP1</t>
  </si>
  <si>
    <t>Flore/g EXT ou EP2</t>
  </si>
  <si>
    <t>Flore/g EXT ou EP3</t>
  </si>
  <si>
    <t>Flore/g EXT ou EP4</t>
  </si>
  <si>
    <t>Flore/g EXT ou EP5</t>
  </si>
  <si>
    <t>Levures/g</t>
  </si>
  <si>
    <t>Moisissures/g</t>
  </si>
  <si>
    <t>Levures+moisissures /g</t>
  </si>
  <si>
    <t>streptocoques/g</t>
  </si>
  <si>
    <t>staph aureus/g</t>
  </si>
  <si>
    <t>staph aureus/g EXT ou EP1</t>
  </si>
  <si>
    <t>staph aureus/g EXT ou EP2</t>
  </si>
  <si>
    <t>staph aureus/g EXT ou EP3</t>
  </si>
  <si>
    <t>staph aureus/g EXT ou EP4</t>
  </si>
  <si>
    <t>staph aureus/g EXT ou EP5</t>
  </si>
  <si>
    <t>bacillus/g</t>
  </si>
  <si>
    <t>Enterobacteries (5x10g)</t>
  </si>
  <si>
    <t>Enterobacteries (10x10g)</t>
  </si>
  <si>
    <t>Enterobacteries denombrement /g</t>
  </si>
  <si>
    <t>Enterobacteries denombrement /g sur ech positifs</t>
  </si>
  <si>
    <t>Cronobacter spp/25g</t>
  </si>
  <si>
    <t>Cronobacter spp (10x30g)</t>
  </si>
  <si>
    <t>Cronobacter spp (3x100g)</t>
  </si>
  <si>
    <t>Salmonelle/25g EXT ou EP1</t>
  </si>
  <si>
    <t>Salmonelle/25g EXT ou EP2</t>
  </si>
  <si>
    <t>Salmonelle/25g EXT ou EP3</t>
  </si>
  <si>
    <t>Salmonelle/25g EXT ou EP4</t>
  </si>
  <si>
    <t>Salmonelle/25g EXT ou EP5</t>
  </si>
  <si>
    <t>Salmonelle 5x25g</t>
  </si>
  <si>
    <t>Salmonelle (30x25g)</t>
  </si>
  <si>
    <t>Salmonelle /30g EXT</t>
  </si>
  <si>
    <t>Salmonelle /125g</t>
  </si>
  <si>
    <t>Salmonelle (4x125g)</t>
  </si>
  <si>
    <t>Salmonelle /250g</t>
  </si>
  <si>
    <t>Listeria/25g</t>
  </si>
  <si>
    <t>Listeria (10x25g)</t>
  </si>
  <si>
    <t>Spore mesophile/g</t>
  </si>
  <si>
    <t>Spore thermophile/g</t>
  </si>
  <si>
    <t>Spore thermophile/g (1er EP)</t>
  </si>
  <si>
    <t>Spore thermophile/g (der EP)</t>
  </si>
  <si>
    <t>Pathogène</t>
  </si>
  <si>
    <t>Sulfonamide</t>
  </si>
  <si>
    <t>Chloramphénicol</t>
  </si>
  <si>
    <t>Pénicilline</t>
  </si>
  <si>
    <t>Chlorine organique</t>
  </si>
  <si>
    <t>Aflatoxine M1</t>
  </si>
  <si>
    <t>Mélamine</t>
  </si>
  <si>
    <t>Dioxine</t>
  </si>
  <si>
    <t>Pb</t>
  </si>
  <si>
    <t>Cd</t>
  </si>
  <si>
    <t>Hg</t>
  </si>
  <si>
    <t>As</t>
  </si>
  <si>
    <t>Cr</t>
  </si>
  <si>
    <t>Sb</t>
  </si>
  <si>
    <t>Sn</t>
  </si>
  <si>
    <t>N°CDC</t>
  </si>
  <si>
    <t>Nom de la poudre</t>
  </si>
  <si>
    <t>Client</t>
  </si>
  <si>
    <t>Installation</t>
  </si>
  <si>
    <t>N°ORD</t>
  </si>
  <si>
    <t>A</t>
  </si>
  <si>
    <t>absence</t>
  </si>
  <si>
    <t>Abs patho</t>
  </si>
  <si>
    <t>Absence</t>
  </si>
  <si>
    <t>absence 1er lot</t>
  </si>
  <si>
    <t>B</t>
  </si>
  <si>
    <t>env 26</t>
  </si>
  <si>
    <t>env 6,6</t>
  </si>
  <si>
    <t>moy 6</t>
  </si>
  <si>
    <t>absence*</t>
  </si>
  <si>
    <t>pack Algérie</t>
  </si>
  <si>
    <t>au BA ESM</t>
  </si>
  <si>
    <t>Algérie</t>
  </si>
  <si>
    <t>env 6</t>
  </si>
  <si>
    <t>env 38</t>
  </si>
  <si>
    <t>pack Chine</t>
  </si>
  <si>
    <t>Indiquer installation</t>
  </si>
  <si>
    <t>Négatif</t>
  </si>
  <si>
    <t>conforme</t>
  </si>
  <si>
    <t>Chine</t>
  </si>
  <si>
    <t>Algérie
Russie
Client Elenka</t>
  </si>
  <si>
    <t>Nestlé Traders</t>
  </si>
  <si>
    <t>Client Greenfields</t>
  </si>
  <si>
    <t>Singapour et Indonésie</t>
  </si>
  <si>
    <t>Singapour</t>
  </si>
  <si>
    <t>Singapour + Indonésie + vietnam</t>
  </si>
  <si>
    <t>Indonésie</t>
  </si>
  <si>
    <t>Vietnam</t>
  </si>
  <si>
    <t>voir commentaire</t>
  </si>
  <si>
    <t>plan de surveillance</t>
  </si>
  <si>
    <t>N°ordre</t>
  </si>
  <si>
    <t>AF</t>
  </si>
  <si>
    <t>DF</t>
  </si>
  <si>
    <t>GM</t>
  </si>
  <si>
    <t>GV</t>
  </si>
  <si>
    <t>N°Fab du jour</t>
  </si>
  <si>
    <t>Code de fabrication</t>
  </si>
  <si>
    <t>Commentaires (incidents,…)</t>
  </si>
  <si>
    <t>PHYSICO-CHIMIE</t>
  </si>
  <si>
    <t>MICROBIOLOGIE</t>
  </si>
  <si>
    <t>H2O étuve</t>
  </si>
  <si>
    <t>Vit C</t>
  </si>
  <si>
    <t>Solubilité volumétrique</t>
  </si>
  <si>
    <t>MGL</t>
  </si>
  <si>
    <t>Acidité ADMI</t>
  </si>
  <si>
    <t>Acidité Dornic</t>
  </si>
  <si>
    <t>Test de reconstitution</t>
  </si>
  <si>
    <t>Granulométrie Fond</t>
  </si>
  <si>
    <t>Stabilité thermique / Randsell</t>
  </si>
  <si>
    <t>NO3</t>
  </si>
  <si>
    <t>NO2</t>
  </si>
  <si>
    <t>Lactose</t>
  </si>
  <si>
    <t>Lipases</t>
  </si>
  <si>
    <t>Antibiotiques</t>
  </si>
  <si>
    <t>ASR/g 37°C</t>
  </si>
  <si>
    <t>ASR/g 46°C</t>
  </si>
  <si>
    <t>ASR/g 46°C EXT</t>
  </si>
  <si>
    <t>Cl. Perfr 37°</t>
  </si>
  <si>
    <t>Cl. Perfr 46°</t>
  </si>
  <si>
    <t>Crono moyen</t>
  </si>
  <si>
    <t xml:space="preserve">Crono pontuel </t>
  </si>
  <si>
    <t>Déclassement</t>
  </si>
  <si>
    <t>Motif de déclassment</t>
  </si>
  <si>
    <t>Non Conforme</t>
  </si>
  <si>
    <t>MGL/MGT</t>
  </si>
  <si>
    <t>Humidité</t>
  </si>
  <si>
    <t>Particules brûlées</t>
  </si>
  <si>
    <t>Protéines</t>
  </si>
  <si>
    <t>Matières minérales</t>
  </si>
  <si>
    <t>Goût/Odeur</t>
  </si>
  <si>
    <t>Lactates</t>
  </si>
  <si>
    <t>Test déphasage</t>
  </si>
  <si>
    <t>Analyse senso</t>
  </si>
  <si>
    <t>Dispersibilité 20°</t>
  </si>
  <si>
    <t>Dispersibilité 60°</t>
  </si>
  <si>
    <t>Dispersibilité Berckman</t>
  </si>
  <si>
    <t>Mouillabilité 60°</t>
  </si>
  <si>
    <t>Levures + Moisissures/g</t>
  </si>
  <si>
    <t>Strept Fecaux /g</t>
  </si>
  <si>
    <t>Staph aureus/g</t>
  </si>
  <si>
    <t>Staph aureus/g EXT ou EP1</t>
  </si>
  <si>
    <t>Staph aureus/g EXT ou EP2</t>
  </si>
  <si>
    <t>Staph aureus/g EXT ou EP3</t>
  </si>
  <si>
    <t>Staph aureus/g EXT ou EP4</t>
  </si>
  <si>
    <t>Staph aureus/g EXT ou EP5</t>
  </si>
  <si>
    <t>Bacillus/g</t>
  </si>
  <si>
    <t>Enterobacteries denombrement/g</t>
  </si>
  <si>
    <t>Enterobacteries denombrement/g sur ech positifs</t>
  </si>
  <si>
    <t>Salmonelle (5x25g)</t>
  </si>
  <si>
    <t>E.coli/g</t>
  </si>
  <si>
    <t>Spore mésophile/g</t>
  </si>
  <si>
    <t>Contre-analyse</t>
  </si>
  <si>
    <t>Flore caséolytique</t>
  </si>
  <si>
    <t>Désignation</t>
  </si>
  <si>
    <t xml:space="preserve">H2O Retenue; Propreté; NO3; </t>
  </si>
  <si>
    <t>FMAR</t>
  </si>
  <si>
    <t>CCP</t>
  </si>
  <si>
    <t>VISA</t>
  </si>
  <si>
    <t>Initiales</t>
  </si>
  <si>
    <t>T°C pasto flash &gt;=80°C</t>
  </si>
  <si>
    <t>Intégrité Tamis</t>
  </si>
  <si>
    <t>Détecteur</t>
  </si>
  <si>
    <t>Commentaires</t>
  </si>
  <si>
    <t/>
  </si>
  <si>
    <t>VISA PHYSICO</t>
  </si>
  <si>
    <t>VISA MICROBIO</t>
  </si>
  <si>
    <t>VISA QUALITÉ</t>
  </si>
  <si>
    <t>MinH20</t>
  </si>
  <si>
    <t>MaxH2O</t>
  </si>
  <si>
    <t>Minprop</t>
  </si>
  <si>
    <t>Maxprop</t>
  </si>
  <si>
    <t>Minpropchine</t>
  </si>
  <si>
    <t>Maxpropchine</t>
  </si>
  <si>
    <t>MinNO3</t>
  </si>
  <si>
    <t>MaxNO3</t>
  </si>
  <si>
    <t>MinNO2</t>
  </si>
  <si>
    <t>MaxNO2</t>
  </si>
  <si>
    <t>MinNaNO2</t>
  </si>
  <si>
    <t>MaxNaNO2</t>
  </si>
  <si>
    <t>MinMG</t>
  </si>
  <si>
    <t>MaxMG</t>
  </si>
  <si>
    <t>MinMGLMG</t>
  </si>
  <si>
    <t>MaxMGLMG</t>
  </si>
  <si>
    <t>MinMAT</t>
  </si>
  <si>
    <t>MaxMAT</t>
  </si>
  <si>
    <t>MinMATESD</t>
  </si>
  <si>
    <t>MaxMATESD</t>
  </si>
  <si>
    <t>MinpH</t>
  </si>
  <si>
    <t>MaxpH</t>
  </si>
  <si>
    <t>Mincendres</t>
  </si>
  <si>
    <t>Maxcendres</t>
  </si>
  <si>
    <t>Mindensitap</t>
  </si>
  <si>
    <t>Maxdensitap</t>
  </si>
  <si>
    <t>Minmouill20</t>
  </si>
  <si>
    <t>Maxmouill20</t>
  </si>
  <si>
    <t>Minmouill40</t>
  </si>
  <si>
    <t>Maxmouill40</t>
  </si>
  <si>
    <t>Minmouill60</t>
  </si>
  <si>
    <t>Maxmouill60</t>
  </si>
  <si>
    <t>MinVitC</t>
  </si>
  <si>
    <t>MaxVitC</t>
  </si>
  <si>
    <t>Minsolub</t>
  </si>
  <si>
    <t>Maxsolub</t>
  </si>
  <si>
    <t>Mininsolub</t>
  </si>
  <si>
    <t>Maxinsolub</t>
  </si>
  <si>
    <t>MinLCHA</t>
  </si>
  <si>
    <t>MaxLCHA</t>
  </si>
  <si>
    <t>MinADMI</t>
  </si>
  <si>
    <t>MaxADMI</t>
  </si>
  <si>
    <t>MinAcidT</t>
  </si>
  <si>
    <t>MaxAcidT</t>
  </si>
  <si>
    <t>Mindisp</t>
  </si>
  <si>
    <t>Maxdisp</t>
  </si>
  <si>
    <t>Minbeck</t>
  </si>
  <si>
    <t>Maxbeck</t>
  </si>
  <si>
    <t>Mindisp20</t>
  </si>
  <si>
    <t>Maxdisp20</t>
  </si>
  <si>
    <t>Mindisp60</t>
  </si>
  <si>
    <t>Maxdisp60</t>
  </si>
  <si>
    <t>Mingranu1</t>
  </si>
  <si>
    <t>Maxgranu1</t>
  </si>
  <si>
    <t>Mingranu315</t>
  </si>
  <si>
    <t>Maxgranu315</t>
  </si>
  <si>
    <t>Mingranu400</t>
  </si>
  <si>
    <t>Maxgranu400</t>
  </si>
  <si>
    <t>Mingranu500</t>
  </si>
  <si>
    <t>Maxgranu500</t>
  </si>
  <si>
    <t>Mingranu630</t>
  </si>
  <si>
    <t>Maxgranu630</t>
  </si>
  <si>
    <t>Mingranu850</t>
  </si>
  <si>
    <t>Maxgranu850</t>
  </si>
  <si>
    <t>Mingranufond</t>
  </si>
  <si>
    <t>Maxgranufond</t>
  </si>
  <si>
    <t>Minantibio</t>
  </si>
  <si>
    <t>Maxantibio</t>
  </si>
  <si>
    <t>Minglucides</t>
  </si>
  <si>
    <t>Maxglucides</t>
  </si>
  <si>
    <t>Minorgano</t>
  </si>
  <si>
    <t>Maxorgano</t>
  </si>
  <si>
    <t>Mincafe</t>
  </si>
  <si>
    <t>Maxcafe</t>
  </si>
  <si>
    <t>Minlactate</t>
  </si>
  <si>
    <t>Maxlactate</t>
  </si>
  <si>
    <t>Minlactose</t>
  </si>
  <si>
    <t>Maxlactose</t>
  </si>
  <si>
    <t>Minlipase</t>
  </si>
  <si>
    <t>Maxlipase</t>
  </si>
  <si>
    <t>MinWPN</t>
  </si>
  <si>
    <t>MaxWPN</t>
  </si>
  <si>
    <t>Minbiberon</t>
  </si>
  <si>
    <t>Maxbiberon</t>
  </si>
  <si>
    <t>Mincoli</t>
  </si>
  <si>
    <t>Maxcoli</t>
  </si>
  <si>
    <t>Mincoli1</t>
  </si>
  <si>
    <t>Maxcoli1</t>
  </si>
  <si>
    <t>Mincoli2</t>
  </si>
  <si>
    <t>Maxcoli2</t>
  </si>
  <si>
    <t>Mincoli3</t>
  </si>
  <si>
    <t>Maxcoli3</t>
  </si>
  <si>
    <t>Mincoli4</t>
  </si>
  <si>
    <t>Maxcoli4</t>
  </si>
  <si>
    <t>Mincoli5</t>
  </si>
  <si>
    <t>Maxcoli5</t>
  </si>
  <si>
    <t>Minecoli</t>
  </si>
  <si>
    <t>Maxecoli</t>
  </si>
  <si>
    <t>MinASR37</t>
  </si>
  <si>
    <t>MaxASR37</t>
  </si>
  <si>
    <t>MinASR46</t>
  </si>
  <si>
    <t>MaxASR46</t>
  </si>
  <si>
    <t>MinASR46ext</t>
  </si>
  <si>
    <t>MaxASR46ext</t>
  </si>
  <si>
    <t>Minperfr37</t>
  </si>
  <si>
    <t>Maxperfr37</t>
  </si>
  <si>
    <t>Minperfr46</t>
  </si>
  <si>
    <t>Maxperfr46</t>
  </si>
  <si>
    <t>Minflore</t>
  </si>
  <si>
    <t>Maxflore</t>
  </si>
  <si>
    <t>Minflore1</t>
  </si>
  <si>
    <t>Maxflore1</t>
  </si>
  <si>
    <t>Minflore2</t>
  </si>
  <si>
    <t>Maxflore2</t>
  </si>
  <si>
    <t>Minflore3</t>
  </si>
  <si>
    <t>Maxflore3</t>
  </si>
  <si>
    <t>Minflore4</t>
  </si>
  <si>
    <t>Maxflore4</t>
  </si>
  <si>
    <t>Minflore5</t>
  </si>
  <si>
    <t>Maxflore5</t>
  </si>
  <si>
    <t>Minlevures</t>
  </si>
  <si>
    <t>Maxlevures</t>
  </si>
  <si>
    <t>Minmoisissures</t>
  </si>
  <si>
    <t>Maxmoisissures</t>
  </si>
  <si>
    <t>MinLM</t>
  </si>
  <si>
    <t>MaxLM</t>
  </si>
  <si>
    <t>Minstrept</t>
  </si>
  <si>
    <t>Maxstrept</t>
  </si>
  <si>
    <t>Minstaph</t>
  </si>
  <si>
    <t>Maxstaph</t>
  </si>
  <si>
    <t>Minstaph1</t>
  </si>
  <si>
    <t>Maxstaph1</t>
  </si>
  <si>
    <t>Minstaph2</t>
  </si>
  <si>
    <t>Maxstaph2</t>
  </si>
  <si>
    <t>Minstaph3</t>
  </si>
  <si>
    <t>Maxstaph3</t>
  </si>
  <si>
    <t>Minstaph4</t>
  </si>
  <si>
    <t>Maxstaph4</t>
  </si>
  <si>
    <t>Minstaph5</t>
  </si>
  <si>
    <t>Maxstaph5</t>
  </si>
  <si>
    <t>Minbacillus</t>
  </si>
  <si>
    <t>Maxbacillus</t>
  </si>
  <si>
    <t>Minentero5x10</t>
  </si>
  <si>
    <t>Maxentero5x10</t>
  </si>
  <si>
    <t>Minentero10x10</t>
  </si>
  <si>
    <t>Maxentero10x10</t>
  </si>
  <si>
    <t>Minentero</t>
  </si>
  <si>
    <t>Maxentero</t>
  </si>
  <si>
    <t>Minenteropos</t>
  </si>
  <si>
    <t>Maxenteropos</t>
  </si>
  <si>
    <t>Mincrono25</t>
  </si>
  <si>
    <t>Maxcrono25</t>
  </si>
  <si>
    <t>Mincrono10x30</t>
  </si>
  <si>
    <t>Maxcrono10x30</t>
  </si>
  <si>
    <t>Mincrono3x100</t>
  </si>
  <si>
    <t>Maxcrono3x100</t>
  </si>
  <si>
    <t>Minsalmo251</t>
  </si>
  <si>
    <t>Maxsalmo251</t>
  </si>
  <si>
    <t>Minsalmo252</t>
  </si>
  <si>
    <t>Maxsalmo252</t>
  </si>
  <si>
    <t>Minsalmo253</t>
  </si>
  <si>
    <t>Maxsalmo253</t>
  </si>
  <si>
    <t>Minsalmo254</t>
  </si>
  <si>
    <t>Maxsalmo254</t>
  </si>
  <si>
    <t>Minsalmo255</t>
  </si>
  <si>
    <t>Maxsalmo255</t>
  </si>
  <si>
    <t>Minsalmo5x25</t>
  </si>
  <si>
    <t>Maxsalmo5x25</t>
  </si>
  <si>
    <t>Minsalmo30x25</t>
  </si>
  <si>
    <t>Maxsalmo30x25</t>
  </si>
  <si>
    <t>Minsalmo30</t>
  </si>
  <si>
    <t>Maxsalmo30</t>
  </si>
  <si>
    <t>Minsalmo125</t>
  </si>
  <si>
    <t>Maxsalmo125</t>
  </si>
  <si>
    <t>Minsalmo4x125</t>
  </si>
  <si>
    <t>Maxsalmo4x125</t>
  </si>
  <si>
    <t>Minsalmo250</t>
  </si>
  <si>
    <t>Maxsalmo250</t>
  </si>
  <si>
    <t>Minlisteria25</t>
  </si>
  <si>
    <t>Maxlisteria25</t>
  </si>
  <si>
    <t>Minlisteria10x25</t>
  </si>
  <si>
    <t>Maxlisteria10x25</t>
  </si>
  <si>
    <t>Minsporemeso</t>
  </si>
  <si>
    <t>Maxsporemeso</t>
  </si>
  <si>
    <t>Minsporethermo</t>
  </si>
  <si>
    <t>Maxsporethermo</t>
  </si>
  <si>
    <t>Minsporethermo1</t>
  </si>
  <si>
    <t>Maxsporethermo1</t>
  </si>
  <si>
    <t>Minsporethermoder</t>
  </si>
  <si>
    <t>Maxsporethermoder</t>
  </si>
  <si>
    <t>Minpatho</t>
  </si>
  <si>
    <t>Maxpatho</t>
  </si>
  <si>
    <t>Minsulfo</t>
  </si>
  <si>
    <t>Maxsulfo</t>
  </si>
  <si>
    <t>Minchlo</t>
  </si>
  <si>
    <t>Maxchlo</t>
  </si>
  <si>
    <t>Minpenic</t>
  </si>
  <si>
    <t>Maxpenic</t>
  </si>
  <si>
    <t>Minchlorine</t>
  </si>
  <si>
    <t>Maxchlorine</t>
  </si>
  <si>
    <t>Minaflatoxine</t>
  </si>
  <si>
    <t>Maxaflatoxine</t>
  </si>
  <si>
    <t>Minmelamine</t>
  </si>
  <si>
    <t>Maxmelamine</t>
  </si>
  <si>
    <t>Mindioxine</t>
  </si>
  <si>
    <t>Maxdioxine</t>
  </si>
  <si>
    <t>MinPb</t>
  </si>
  <si>
    <t>MaxPb</t>
  </si>
  <si>
    <t>MinCd</t>
  </si>
  <si>
    <t>MaxCd</t>
  </si>
  <si>
    <t>MinHg</t>
  </si>
  <si>
    <t>MaxHg</t>
  </si>
  <si>
    <t>MinAs</t>
  </si>
  <si>
    <t>MaxAs</t>
  </si>
  <si>
    <t>MinCr</t>
  </si>
  <si>
    <t>MaxCr</t>
  </si>
  <si>
    <t>MinSb</t>
  </si>
  <si>
    <t>MaxSb</t>
  </si>
  <si>
    <t>MinSn</t>
  </si>
  <si>
    <t>MaxSn</t>
  </si>
  <si>
    <t>Flore/g</t>
  </si>
  <si>
    <t>Mindensitt</t>
  </si>
  <si>
    <t>Maxdensitt</t>
  </si>
  <si>
    <t>sgrggg</t>
  </si>
  <si>
    <t>tgezaf</t>
  </si>
  <si>
    <t>gtrgf</t>
  </si>
  <si>
    <t>gtzqegaf</t>
  </si>
  <si>
    <t>gtrhjk</t>
  </si>
  <si>
    <t>ièk(u§'y(te</t>
  </si>
  <si>
    <t>§juko!l</t>
  </si>
  <si>
    <t>t'ujh'e</t>
  </si>
  <si>
    <t>yjthg</t>
  </si>
  <si>
    <t>tujkl</t>
  </si>
  <si>
    <t>(iyrut</t>
  </si>
  <si>
    <t>hrtjykuli</t>
  </si>
  <si>
    <t>lkujyhtgrfe</t>
  </si>
  <si>
    <t>ghrtjyk</t>
  </si>
  <si>
    <t>jynthb</t>
  </si>
  <si>
    <t>nj,yk;l</t>
  </si>
  <si>
    <t>yj,nhfgbdgv</t>
  </si>
  <si>
    <t>rbhntjyku</t>
  </si>
  <si>
    <t>,jhtngbdf</t>
  </si>
  <si>
    <t>vbrnht,j</t>
  </si>
  <si>
    <t>;k,jnth</t>
  </si>
  <si>
    <t>ber</t>
  </si>
  <si>
    <t>beza</t>
  </si>
  <si>
    <t>hztjeyrkt</t>
  </si>
  <si>
    <t>kiuy</t>
  </si>
  <si>
    <t>thjz</t>
  </si>
  <si>
    <t>htzjk</t>
  </si>
  <si>
    <t>tezthg</t>
  </si>
  <si>
    <t>ntensze</t>
  </si>
  <si>
    <t>kulo</t>
  </si>
  <si>
    <t>o;ilt</t>
  </si>
  <si>
    <t>piouou</t>
  </si>
  <si>
    <t>dtikokn</t>
  </si>
  <si>
    <t>jjouy</t>
  </si>
  <si>
    <t>jbhoh</t>
  </si>
  <si>
    <t>hihuogt</t>
  </si>
  <si>
    <t xml:space="preserve">ihigv </t>
  </si>
  <si>
    <t>pgyff</t>
  </si>
  <si>
    <t>ojokn</t>
  </si>
  <si>
    <t>ijiy</t>
  </si>
  <si>
    <t>ihb</t>
  </si>
  <si>
    <t>iiyuy</t>
  </si>
  <si>
    <t>20 GV 37 1</t>
  </si>
  <si>
    <t xml:space="preserve">Mouillabilité 60°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</si>
</sst>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 * #,##0.00_)\ _€_ ;_ * \(#,##0.00\)\ _€_ ;_ * &quot;-&quot;??_)\ _€_ ;_ @_ "/>
    <numFmt numFmtId="164" formatCode="0.0"/>
    <numFmt numFmtId="165" formatCode="0.000"/>
    <numFmt numFmtId="166" formatCode="[$-F400]h:mm:ss\ AM/PM"/>
    <numFmt numFmtId="167" formatCode="_ * #,##0_)\ _€_ ;_ * \(#,##0\)\ _€_ ;_ * &quot;-&quot;??_)\ _€_ ;_ @_ "/>
  </numFmts>
  <fonts count="19" x14ac:knownFonts="1">
    <font>
      <sz val="12"/>
      <color theme="1"/>
      <name val="Calibri"/>
      <family val="2"/>
      <scheme val="minor"/>
    </font>
    <font>
      <b/>
      <sz val="18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indexed="10"/>
      <name val="Arial"/>
      <family val="2"/>
    </font>
    <font>
      <sz val="11"/>
      <name val="Arial"/>
      <family val="2"/>
    </font>
    <font>
      <b/>
      <sz val="11"/>
      <color theme="1"/>
      <name val="Calibri"/>
      <family val="2"/>
      <scheme val="minor"/>
    </font>
    <font>
      <sz val="11"/>
      <color indexed="8"/>
      <name val="Arial"/>
      <family val="2"/>
    </font>
    <font>
      <sz val="11"/>
      <color theme="1"/>
      <name val="Arial"/>
      <family val="2"/>
    </font>
    <font>
      <sz val="8"/>
      <name val="Arial"/>
      <family val="2"/>
    </font>
    <font>
      <sz val="10"/>
      <color rgb="FFFF0000"/>
      <name val="Arial"/>
      <family val="2"/>
    </font>
    <font>
      <sz val="12"/>
      <color theme="5"/>
      <name val="Calibri"/>
      <family val="2"/>
      <scheme val="minor"/>
    </font>
    <font>
      <sz val="12"/>
      <color theme="8"/>
      <name val="Calibri"/>
      <family val="2"/>
      <scheme val="minor"/>
    </font>
    <font>
      <sz val="12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rgb="FF000000"/>
      <name val="Calibri"/>
      <family val="2"/>
    </font>
    <font>
      <b/>
      <sz val="14"/>
      <color rgb="FF000000"/>
      <name val="Calibri"/>
      <family val="2"/>
    </font>
    <font>
      <sz val="12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79998168889431442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rgb="FF000000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3" fillId="0" borderId="0"/>
    <xf numFmtId="0" fontId="3" fillId="0" borderId="0"/>
    <xf numFmtId="43" fontId="18" fillId="0" borderId="0" applyFont="0" applyFill="0" applyBorder="0" applyAlignment="0" applyProtection="0"/>
  </cellStyleXfs>
  <cellXfs count="24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 wrapText="1"/>
    </xf>
    <xf numFmtId="0" fontId="0" fillId="0" borderId="4" xfId="0" applyNumberFormat="1" applyBorder="1" applyAlignment="1" applyProtection="1">
      <alignment horizontal="center" vertical="center" wrapText="1"/>
    </xf>
    <xf numFmtId="0" fontId="0" fillId="0" borderId="1" xfId="0" applyNumberFormat="1" applyBorder="1" applyAlignment="1" applyProtection="1">
      <alignment horizontal="center" vertical="center" wrapText="1"/>
    </xf>
    <xf numFmtId="0" fontId="0" fillId="12" borderId="4" xfId="0" applyFill="1" applyBorder="1" applyAlignment="1" applyProtection="1">
      <alignment horizontal="center" vertical="center" wrapText="1"/>
      <protection locked="0"/>
    </xf>
    <xf numFmtId="0" fontId="0" fillId="12" borderId="1" xfId="0" applyFill="1" applyBorder="1" applyAlignment="1" applyProtection="1">
      <alignment horizontal="center" vertical="center" wrapText="1"/>
      <protection locked="0"/>
    </xf>
    <xf numFmtId="14" fontId="0" fillId="12" borderId="4" xfId="0" applyNumberFormat="1" applyFill="1" applyBorder="1" applyAlignment="1" applyProtection="1">
      <alignment horizontal="center" vertical="center" wrapText="1"/>
      <protection locked="0"/>
    </xf>
    <xf numFmtId="14" fontId="0" fillId="12" borderId="1" xfId="0" applyNumberFormat="1" applyFill="1" applyBorder="1" applyAlignment="1" applyProtection="1">
      <alignment horizontal="center" vertical="center" wrapText="1"/>
      <protection locked="0"/>
    </xf>
    <xf numFmtId="0" fontId="0" fillId="11" borderId="4" xfId="0" applyFill="1" applyBorder="1" applyAlignment="1" applyProtection="1">
      <alignment horizontal="center" vertical="center" wrapText="1"/>
      <protection locked="0"/>
    </xf>
    <xf numFmtId="0" fontId="0" fillId="11" borderId="4" xfId="0" quotePrefix="1" applyFill="1" applyBorder="1" applyAlignment="1" applyProtection="1">
      <alignment horizontal="center" vertical="center" wrapText="1"/>
      <protection locked="0"/>
    </xf>
    <xf numFmtId="166" fontId="0" fillId="11" borderId="4" xfId="0" applyNumberFormat="1" applyFill="1" applyBorder="1" applyAlignment="1" applyProtection="1">
      <alignment horizontal="center" vertical="center" wrapText="1"/>
      <protection locked="0"/>
    </xf>
    <xf numFmtId="0" fontId="0" fillId="11" borderId="1" xfId="0" applyFill="1" applyBorder="1" applyAlignment="1" applyProtection="1">
      <alignment horizontal="center" vertical="center" wrapText="1"/>
      <protection locked="0"/>
    </xf>
    <xf numFmtId="166" fontId="0" fillId="11" borderId="1" xfId="0" applyNumberFormat="1" applyFill="1" applyBorder="1" applyAlignment="1" applyProtection="1">
      <alignment horizontal="center" vertical="center" wrapText="1"/>
      <protection locked="0"/>
    </xf>
    <xf numFmtId="164" fontId="3" fillId="0" borderId="0" xfId="1" quotePrefix="1" applyNumberFormat="1" applyFill="1" applyBorder="1" applyAlignment="1">
      <alignment horizontal="center" vertical="center" wrapText="1"/>
    </xf>
    <xf numFmtId="0" fontId="3" fillId="0" borderId="0" xfId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center" vertical="center" wrapText="1"/>
    </xf>
    <xf numFmtId="0" fontId="3" fillId="0" borderId="2" xfId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2" fontId="4" fillId="6" borderId="1" xfId="1" applyNumberFormat="1" applyFont="1" applyFill="1" applyBorder="1" applyAlignment="1">
      <alignment horizontal="center" vertical="center" wrapText="1"/>
    </xf>
    <xf numFmtId="2" fontId="4" fillId="0" borderId="1" xfId="1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3" fillId="7" borderId="1" xfId="1" quotePrefix="1" applyNumberFormat="1" applyFill="1" applyBorder="1" applyAlignment="1">
      <alignment horizontal="center" vertical="center" wrapText="1"/>
    </xf>
    <xf numFmtId="0" fontId="3" fillId="7" borderId="1" xfId="1" applyFont="1" applyFill="1" applyBorder="1" applyAlignment="1">
      <alignment horizontal="center" vertical="center" wrapText="1"/>
    </xf>
    <xf numFmtId="2" fontId="4" fillId="0" borderId="1" xfId="1" applyNumberFormat="1" applyFont="1" applyBorder="1" applyAlignment="1">
      <alignment horizontal="center" vertical="center" wrapText="1"/>
    </xf>
    <xf numFmtId="0" fontId="0" fillId="6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164" fontId="0" fillId="7" borderId="1" xfId="0" quotePrefix="1" applyNumberFormat="1" applyFill="1" applyBorder="1" applyAlignment="1">
      <alignment horizontal="center" vertical="center" wrapText="1"/>
    </xf>
    <xf numFmtId="164" fontId="3" fillId="7" borderId="1" xfId="0" applyNumberFormat="1" applyFont="1" applyFill="1" applyBorder="1" applyAlignment="1">
      <alignment horizontal="center" vertical="center" wrapText="1"/>
    </xf>
    <xf numFmtId="0" fontId="0" fillId="7" borderId="1" xfId="0" quotePrefix="1" applyNumberFormat="1" applyFill="1" applyBorder="1" applyAlignment="1">
      <alignment horizontal="center" vertical="center" wrapText="1"/>
    </xf>
    <xf numFmtId="0" fontId="0" fillId="8" borderId="1" xfId="0" applyFont="1" applyFill="1" applyBorder="1" applyAlignment="1">
      <alignment horizontal="center" vertical="center" wrapText="1"/>
    </xf>
    <xf numFmtId="164" fontId="7" fillId="8" borderId="1" xfId="0" quotePrefix="1" applyNumberFormat="1" applyFont="1" applyFill="1" applyBorder="1" applyAlignment="1">
      <alignment horizontal="center" vertical="center" wrapText="1"/>
    </xf>
    <xf numFmtId="164" fontId="0" fillId="8" borderId="1" xfId="0" quotePrefix="1" applyNumberFormat="1" applyFill="1" applyBorder="1" applyAlignment="1">
      <alignment horizontal="center" vertical="center" wrapText="1"/>
    </xf>
    <xf numFmtId="164" fontId="3" fillId="8" borderId="1" xfId="0" quotePrefix="1" applyNumberFormat="1" applyFont="1" applyFill="1" applyBorder="1" applyAlignment="1">
      <alignment horizontal="center" vertical="center" wrapText="1"/>
    </xf>
    <xf numFmtId="0" fontId="3" fillId="8" borderId="1" xfId="1" applyFont="1" applyFill="1" applyBorder="1" applyAlignment="1">
      <alignment horizontal="center" vertical="center" wrapText="1"/>
    </xf>
    <xf numFmtId="2" fontId="4" fillId="5" borderId="1" xfId="1" applyNumberFormat="1" applyFont="1" applyFill="1" applyBorder="1" applyAlignment="1">
      <alignment horizontal="center" vertical="center" wrapText="1"/>
    </xf>
    <xf numFmtId="2" fontId="0" fillId="7" borderId="1" xfId="0" quotePrefix="1" applyNumberFormat="1" applyFill="1" applyBorder="1" applyAlignment="1">
      <alignment horizontal="center" vertical="center" wrapText="1"/>
    </xf>
    <xf numFmtId="1" fontId="0" fillId="7" borderId="1" xfId="0" quotePrefix="1" applyNumberFormat="1" applyFill="1" applyBorder="1" applyAlignment="1">
      <alignment horizontal="center" vertical="center" wrapText="1"/>
    </xf>
    <xf numFmtId="164" fontId="3" fillId="7" borderId="1" xfId="0" quotePrefix="1" applyNumberFormat="1" applyFont="1" applyFill="1" applyBorder="1" applyAlignment="1">
      <alignment horizontal="center" vertical="center" wrapText="1"/>
    </xf>
    <xf numFmtId="0" fontId="3" fillId="0" borderId="1" xfId="1" applyFill="1" applyBorder="1" applyAlignment="1" applyProtection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3" fillId="7" borderId="1" xfId="1" quotePrefix="1" applyNumberFormat="1" applyFill="1" applyBorder="1" applyAlignment="1">
      <alignment horizontal="center" vertical="center" wrapText="1"/>
    </xf>
    <xf numFmtId="164" fontId="3" fillId="7" borderId="1" xfId="1" applyNumberFormat="1" applyFont="1" applyFill="1" applyBorder="1" applyAlignment="1">
      <alignment horizontal="center" vertical="center" wrapText="1"/>
    </xf>
    <xf numFmtId="164" fontId="3" fillId="7" borderId="1" xfId="1" quotePrefix="1" applyNumberFormat="1" applyFont="1" applyFill="1" applyBorder="1" applyAlignment="1">
      <alignment horizontal="center" vertical="center" wrapText="1"/>
    </xf>
    <xf numFmtId="0" fontId="3" fillId="6" borderId="1" xfId="1" applyFont="1" applyFill="1" applyBorder="1" applyAlignment="1">
      <alignment horizontal="center" vertical="center" wrapText="1"/>
    </xf>
    <xf numFmtId="9" fontId="4" fillId="0" borderId="1" xfId="1" applyNumberFormat="1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10" fillId="6" borderId="1" xfId="1" applyFont="1" applyFill="1" applyBorder="1" applyAlignment="1" applyProtection="1">
      <alignment horizontal="center" vertical="center" wrapText="1"/>
    </xf>
    <xf numFmtId="0" fontId="10" fillId="0" borderId="1" xfId="1" applyFont="1" applyFill="1" applyBorder="1" applyAlignment="1" applyProtection="1">
      <alignment horizontal="center" vertical="center" wrapText="1"/>
    </xf>
    <xf numFmtId="0" fontId="4" fillId="6" borderId="1" xfId="1" applyFon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4" fillId="7" borderId="1" xfId="1" applyFont="1" applyFill="1" applyBorder="1" applyAlignment="1">
      <alignment horizontal="center" vertical="center" wrapText="1"/>
    </xf>
    <xf numFmtId="2" fontId="4" fillId="7" borderId="1" xfId="1" applyNumberFormat="1" applyFont="1" applyFill="1" applyBorder="1" applyAlignment="1">
      <alignment horizontal="center" vertical="center" wrapText="1"/>
    </xf>
    <xf numFmtId="2" fontId="3" fillId="7" borderId="1" xfId="1" quotePrefix="1" applyNumberFormat="1" applyFill="1" applyBorder="1" applyAlignment="1">
      <alignment horizontal="center" vertical="center" wrapText="1"/>
    </xf>
    <xf numFmtId="0" fontId="3" fillId="7" borderId="1" xfId="1" quotePrefix="1" applyFill="1" applyBorder="1" applyAlignment="1">
      <alignment horizontal="center" vertical="center" wrapText="1"/>
    </xf>
    <xf numFmtId="0" fontId="3" fillId="7" borderId="1" xfId="1" quotePrefix="1" applyFont="1" applyFill="1" applyBorder="1" applyAlignment="1">
      <alignment horizontal="center" vertical="center" wrapText="1"/>
    </xf>
    <xf numFmtId="0" fontId="3" fillId="7" borderId="1" xfId="1" applyFill="1" applyBorder="1" applyAlignment="1">
      <alignment horizontal="center" vertical="center" wrapText="1"/>
    </xf>
    <xf numFmtId="164" fontId="3" fillId="8" borderId="1" xfId="1" quotePrefix="1" applyNumberFormat="1" applyFill="1" applyBorder="1" applyAlignment="1">
      <alignment horizontal="center" vertical="center" wrapText="1"/>
    </xf>
    <xf numFmtId="0" fontId="0" fillId="0" borderId="0" xfId="0" applyAlignment="1" applyProtection="1">
      <alignment horizontal="center" vertical="center" wrapText="1"/>
      <protection locked="0"/>
    </xf>
    <xf numFmtId="14" fontId="0" fillId="0" borderId="4" xfId="0" applyNumberFormat="1" applyBorder="1" applyAlignment="1" applyProtection="1">
      <alignment horizontal="center" vertical="center" wrapText="1"/>
    </xf>
    <xf numFmtId="166" fontId="0" fillId="0" borderId="4" xfId="0" applyNumberFormat="1" applyBorder="1" applyAlignment="1" applyProtection="1">
      <alignment horizontal="center" vertical="center" wrapText="1"/>
    </xf>
    <xf numFmtId="14" fontId="0" fillId="0" borderId="1" xfId="0" applyNumberFormat="1" applyBorder="1" applyAlignment="1" applyProtection="1">
      <alignment horizontal="center" vertical="center" wrapText="1"/>
    </xf>
    <xf numFmtId="166" fontId="0" fillId="0" borderId="1" xfId="0" applyNumberFormat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1" xfId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164" fontId="3" fillId="7" borderId="1" xfId="1" quotePrefix="1" applyNumberFormat="1" applyFill="1" applyBorder="1" applyAlignment="1">
      <alignment vertical="center" wrapText="1"/>
    </xf>
    <xf numFmtId="0" fontId="3" fillId="7" borderId="1" xfId="0" applyFont="1" applyFill="1" applyBorder="1" applyAlignment="1">
      <alignment vertical="center" wrapText="1"/>
    </xf>
    <xf numFmtId="164" fontId="0" fillId="7" borderId="1" xfId="0" quotePrefix="1" applyNumberFormat="1" applyFill="1" applyBorder="1" applyAlignment="1">
      <alignment vertical="center" wrapText="1"/>
    </xf>
    <xf numFmtId="164" fontId="0" fillId="8" borderId="1" xfId="0" quotePrefix="1" applyNumberFormat="1" applyFill="1" applyBorder="1" applyAlignment="1">
      <alignment vertical="center" wrapText="1"/>
    </xf>
    <xf numFmtId="0" fontId="3" fillId="8" borderId="1" xfId="1" applyFont="1" applyFill="1" applyBorder="1" applyAlignment="1">
      <alignment vertical="center" wrapText="1"/>
    </xf>
    <xf numFmtId="0" fontId="3" fillId="7" borderId="1" xfId="1" applyFont="1" applyFill="1" applyBorder="1" applyAlignment="1">
      <alignment vertical="center" wrapText="1"/>
    </xf>
    <xf numFmtId="164" fontId="3" fillId="8" borderId="1" xfId="1" quotePrefix="1" applyNumberFormat="1" applyFill="1" applyBorder="1" applyAlignment="1">
      <alignment vertical="center" wrapText="1"/>
    </xf>
    <xf numFmtId="0" fontId="0" fillId="7" borderId="1" xfId="0" quotePrefix="1" applyFill="1" applyBorder="1" applyAlignment="1">
      <alignment horizontal="center" vertical="center" wrapText="1"/>
    </xf>
    <xf numFmtId="0" fontId="0" fillId="8" borderId="1" xfId="0" quotePrefix="1" applyFill="1" applyBorder="1" applyAlignment="1">
      <alignment horizontal="center" vertical="center" wrapText="1"/>
    </xf>
    <xf numFmtId="0" fontId="3" fillId="7" borderId="1" xfId="0" quotePrefix="1" applyNumberFormat="1" applyFont="1" applyFill="1" applyBorder="1" applyAlignment="1">
      <alignment horizontal="center" vertical="center" wrapText="1"/>
    </xf>
    <xf numFmtId="165" fontId="0" fillId="7" borderId="1" xfId="0" quotePrefix="1" applyNumberFormat="1" applyFill="1" applyBorder="1" applyAlignment="1">
      <alignment horizontal="center" vertical="center" wrapText="1"/>
    </xf>
    <xf numFmtId="164" fontId="3" fillId="8" borderId="1" xfId="1" quotePrefix="1" applyNumberFormat="1" applyFont="1" applyFill="1" applyBorder="1" applyAlignment="1">
      <alignment horizontal="center" vertical="center" wrapText="1"/>
    </xf>
    <xf numFmtId="0" fontId="3" fillId="8" borderId="1" xfId="1" quotePrefix="1" applyNumberFormat="1" applyFont="1" applyFill="1" applyBorder="1" applyAlignment="1">
      <alignment horizontal="center" vertical="center" wrapText="1"/>
    </xf>
    <xf numFmtId="165" fontId="3" fillId="8" borderId="1" xfId="1" quotePrefix="1" applyNumberFormat="1" applyFill="1" applyBorder="1" applyAlignment="1">
      <alignment horizontal="center" vertical="center" wrapText="1"/>
    </xf>
    <xf numFmtId="0" fontId="3" fillId="10" borderId="1" xfId="0" quotePrefix="1" applyFont="1" applyFill="1" applyBorder="1" applyAlignment="1">
      <alignment horizontal="center" vertical="center" wrapText="1"/>
    </xf>
    <xf numFmtId="0" fontId="0" fillId="10" borderId="1" xfId="0" quotePrefix="1" applyFill="1" applyBorder="1" applyAlignment="1">
      <alignment horizontal="center" vertical="center" wrapText="1"/>
    </xf>
    <xf numFmtId="0" fontId="3" fillId="0" borderId="22" xfId="1" applyFont="1" applyBorder="1" applyAlignment="1">
      <alignment horizontal="center" vertical="center" wrapText="1"/>
    </xf>
    <xf numFmtId="164" fontId="4" fillId="0" borderId="22" xfId="1" applyNumberFormat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 wrapText="1"/>
    </xf>
    <xf numFmtId="164" fontId="4" fillId="0" borderId="22" xfId="1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64" fontId="0" fillId="7" borderId="1" xfId="0" applyNumberFormat="1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0" fillId="7" borderId="1" xfId="0" applyNumberFormat="1" applyFill="1" applyBorder="1" applyAlignment="1">
      <alignment horizontal="center" vertical="center" wrapText="1"/>
    </xf>
    <xf numFmtId="0" fontId="3" fillId="7" borderId="1" xfId="0" quotePrefix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9" borderId="1" xfId="0" applyFont="1" applyFill="1" applyBorder="1" applyAlignment="1">
      <alignment horizontal="center" vertical="center" wrapText="1"/>
    </xf>
    <xf numFmtId="0" fontId="8" fillId="6" borderId="1" xfId="2" applyNumberFormat="1" applyFont="1" applyFill="1" applyBorder="1" applyAlignment="1">
      <alignment horizontal="center" vertical="center" wrapText="1"/>
    </xf>
    <xf numFmtId="164" fontId="0" fillId="8" borderId="1" xfId="0" applyNumberFormat="1" applyFill="1" applyBorder="1" applyAlignment="1">
      <alignment horizontal="center" vertical="center" wrapText="1"/>
    </xf>
    <xf numFmtId="0" fontId="0" fillId="8" borderId="1" xfId="0" quotePrefix="1" applyNumberFormat="1" applyFill="1" applyBorder="1" applyAlignment="1">
      <alignment horizontal="center" vertical="center" wrapText="1"/>
    </xf>
    <xf numFmtId="0" fontId="0" fillId="8" borderId="1" xfId="0" applyFill="1" applyBorder="1" applyAlignment="1">
      <alignment horizontal="center" vertical="center" wrapText="1"/>
    </xf>
    <xf numFmtId="0" fontId="0" fillId="8" borderId="1" xfId="0" applyNumberFormat="1" applyFill="1" applyBorder="1" applyAlignment="1">
      <alignment horizontal="center" vertical="center" wrapText="1"/>
    </xf>
    <xf numFmtId="0" fontId="3" fillId="8" borderId="1" xfId="1" applyNumberFormat="1" applyFill="1" applyBorder="1" applyAlignment="1">
      <alignment horizontal="center" vertical="center" wrapText="1"/>
    </xf>
    <xf numFmtId="0" fontId="3" fillId="8" borderId="1" xfId="1" quotePrefix="1" applyFill="1" applyBorder="1" applyAlignment="1">
      <alignment horizontal="center" vertical="center" wrapText="1"/>
    </xf>
    <xf numFmtId="164" fontId="3" fillId="8" borderId="1" xfId="1" applyNumberFormat="1" applyFont="1" applyFill="1" applyBorder="1" applyAlignment="1">
      <alignment horizontal="center" vertical="center" wrapText="1"/>
    </xf>
    <xf numFmtId="0" fontId="3" fillId="8" borderId="1" xfId="1" quotePrefix="1" applyNumberForma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vertical="center" wrapText="1"/>
    </xf>
    <xf numFmtId="1" fontId="0" fillId="7" borderId="1" xfId="0" applyNumberFormat="1" applyFill="1" applyBorder="1" applyAlignment="1">
      <alignment horizontal="center" vertical="center" wrapText="1"/>
    </xf>
    <xf numFmtId="164" fontId="0" fillId="10" borderId="1" xfId="0" quotePrefix="1" applyNumberFormat="1" applyFill="1" applyBorder="1" applyAlignment="1">
      <alignment vertical="center" wrapText="1"/>
    </xf>
    <xf numFmtId="164" fontId="0" fillId="10" borderId="1" xfId="0" applyNumberFormat="1" applyFill="1" applyBorder="1" applyAlignment="1">
      <alignment horizontal="center" vertical="center" wrapText="1"/>
    </xf>
    <xf numFmtId="164" fontId="3" fillId="10" borderId="1" xfId="0" applyNumberFormat="1" applyFont="1" applyFill="1" applyBorder="1" applyAlignment="1">
      <alignment horizontal="center" vertical="center" wrapText="1"/>
    </xf>
    <xf numFmtId="164" fontId="0" fillId="10" borderId="1" xfId="0" quotePrefix="1" applyNumberFormat="1" applyFill="1" applyBorder="1" applyAlignment="1">
      <alignment horizontal="center" vertical="center" wrapText="1"/>
    </xf>
    <xf numFmtId="0" fontId="0" fillId="10" borderId="1" xfId="0" quotePrefix="1" applyNumberFormat="1" applyFill="1" applyBorder="1" applyAlignment="1">
      <alignment horizontal="center" vertical="center" wrapText="1"/>
    </xf>
    <xf numFmtId="0" fontId="0" fillId="10" borderId="1" xfId="0" applyNumberFormat="1" applyFill="1" applyBorder="1" applyAlignment="1">
      <alignment horizontal="center" vertical="center" wrapText="1"/>
    </xf>
    <xf numFmtId="0" fontId="11" fillId="10" borderId="1" xfId="0" quotePrefix="1" applyFont="1" applyFill="1" applyBorder="1" applyAlignment="1">
      <alignment horizontal="center" vertical="center" wrapText="1"/>
    </xf>
    <xf numFmtId="0" fontId="0" fillId="10" borderId="1" xfId="0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0" fontId="3" fillId="7" borderId="1" xfId="1" applyNumberForma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166" fontId="0" fillId="0" borderId="1" xfId="0" applyNumberFormat="1" applyBorder="1" applyAlignment="1">
      <alignment horizontal="center" vertical="center" wrapText="1"/>
    </xf>
    <xf numFmtId="0" fontId="13" fillId="11" borderId="4" xfId="0" applyFont="1" applyFill="1" applyBorder="1" applyAlignment="1" applyProtection="1">
      <alignment horizontal="center" vertical="center" wrapText="1"/>
      <protection locked="0"/>
    </xf>
    <xf numFmtId="0" fontId="3" fillId="0" borderId="1" xfId="1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11" borderId="37" xfId="0" applyFill="1" applyBorder="1" applyAlignment="1" applyProtection="1">
      <alignment horizontal="center" vertical="center" wrapText="1"/>
      <protection locked="0"/>
    </xf>
    <xf numFmtId="0" fontId="0" fillId="11" borderId="3" xfId="0" applyFill="1" applyBorder="1" applyAlignment="1" applyProtection="1">
      <alignment horizontal="center" vertical="center" wrapText="1"/>
      <protection locked="0"/>
    </xf>
    <xf numFmtId="0" fontId="1" fillId="2" borderId="36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5" fillId="13" borderId="12" xfId="0" applyFont="1" applyFill="1" applyBorder="1" applyAlignment="1">
      <alignment horizontal="center" vertical="center" wrapText="1"/>
    </xf>
    <xf numFmtId="0" fontId="15" fillId="13" borderId="36" xfId="0" applyFont="1" applyFill="1" applyBorder="1" applyAlignment="1">
      <alignment horizontal="center" vertical="center" wrapText="1"/>
    </xf>
    <xf numFmtId="0" fontId="15" fillId="4" borderId="36" xfId="0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35" xfId="1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7" fontId="0" fillId="0" borderId="0" xfId="3" applyNumberFormat="1" applyFont="1" applyAlignment="1">
      <alignment horizontal="center" vertical="center" wrapText="1"/>
    </xf>
    <xf numFmtId="167" fontId="3" fillId="0" borderId="0" xfId="3" quotePrefix="1" applyNumberFormat="1" applyFont="1" applyFill="1" applyBorder="1" applyAlignment="1">
      <alignment horizontal="center" vertical="center" wrapText="1"/>
    </xf>
    <xf numFmtId="167" fontId="3" fillId="0" borderId="0" xfId="3" applyNumberFormat="1" applyFont="1" applyFill="1" applyBorder="1" applyAlignment="1">
      <alignment horizontal="center" vertical="center" wrapText="1"/>
    </xf>
    <xf numFmtId="167" fontId="3" fillId="0" borderId="0" xfId="3" applyNumberFormat="1" applyFont="1" applyBorder="1" applyAlignment="1">
      <alignment horizontal="center" vertical="center" wrapText="1"/>
    </xf>
    <xf numFmtId="167" fontId="3" fillId="0" borderId="22" xfId="3" applyNumberFormat="1" applyFont="1" applyBorder="1" applyAlignment="1">
      <alignment horizontal="center" vertical="center" wrapText="1"/>
    </xf>
    <xf numFmtId="167" fontId="4" fillId="0" borderId="1" xfId="3" applyNumberFormat="1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0" fillId="0" borderId="14" xfId="0" applyBorder="1" applyAlignment="1" applyProtection="1">
      <alignment horizontal="center" vertical="center" wrapText="1"/>
      <protection locked="0"/>
    </xf>
    <xf numFmtId="0" fontId="0" fillId="0" borderId="15" xfId="0" applyBorder="1" applyAlignment="1" applyProtection="1">
      <alignment horizontal="center" vertical="center" wrapText="1"/>
      <protection locked="0"/>
    </xf>
    <xf numFmtId="0" fontId="0" fillId="0" borderId="6" xfId="0" applyNumberFormat="1" applyBorder="1" applyAlignment="1">
      <alignment horizontal="center" vertical="center" wrapText="1"/>
    </xf>
    <xf numFmtId="0" fontId="0" fillId="0" borderId="9" xfId="0" applyNumberFormat="1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10" borderId="14" xfId="0" applyFont="1" applyFill="1" applyBorder="1" applyAlignment="1">
      <alignment horizontal="center" vertical="center" wrapText="1"/>
    </xf>
    <xf numFmtId="0" fontId="14" fillId="10" borderId="15" xfId="0" applyFont="1" applyFill="1" applyBorder="1" applyAlignment="1">
      <alignment horizontal="center" vertical="center" wrapText="1"/>
    </xf>
    <xf numFmtId="0" fontId="14" fillId="10" borderId="6" xfId="0" applyFont="1" applyFill="1" applyBorder="1" applyAlignment="1">
      <alignment horizontal="center" vertical="center" wrapText="1"/>
    </xf>
    <xf numFmtId="0" fontId="14" fillId="10" borderId="9" xfId="0" applyFont="1" applyFill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14" xfId="1" applyFont="1" applyBorder="1" applyAlignment="1">
      <alignment horizontal="center" vertical="center" wrapText="1"/>
    </xf>
    <xf numFmtId="0" fontId="3" fillId="0" borderId="15" xfId="1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" fillId="2" borderId="18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21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14" fillId="0" borderId="6" xfId="0" applyNumberFormat="1" applyFont="1" applyBorder="1" applyAlignment="1">
      <alignment horizontal="center" vertical="center" wrapText="1"/>
    </xf>
    <xf numFmtId="0" fontId="14" fillId="0" borderId="9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39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24" xfId="0" applyFont="1" applyBorder="1" applyAlignment="1">
      <alignment horizontal="center" vertical="center" wrapText="1"/>
    </xf>
    <xf numFmtId="0" fontId="14" fillId="0" borderId="25" xfId="0" applyFont="1" applyBorder="1" applyAlignment="1">
      <alignment horizontal="center" vertical="center" wrapText="1"/>
    </xf>
    <xf numFmtId="0" fontId="14" fillId="10" borderId="7" xfId="0" applyFont="1" applyFill="1" applyBorder="1" applyAlignment="1">
      <alignment horizontal="center" vertical="center" wrapText="1"/>
    </xf>
    <xf numFmtId="0" fontId="14" fillId="10" borderId="10" xfId="0" applyFont="1" applyFill="1" applyBorder="1" applyAlignment="1">
      <alignment horizontal="center" vertical="center" wrapText="1"/>
    </xf>
    <xf numFmtId="0" fontId="14" fillId="10" borderId="5" xfId="0" applyFont="1" applyFill="1" applyBorder="1" applyAlignment="1">
      <alignment horizontal="center" vertical="center" wrapText="1"/>
    </xf>
    <xf numFmtId="0" fontId="14" fillId="10" borderId="8" xfId="0" applyFont="1" applyFill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3" fillId="0" borderId="9" xfId="1" applyFont="1" applyBorder="1" applyAlignment="1">
      <alignment horizontal="center" vertical="center" wrapText="1"/>
    </xf>
    <xf numFmtId="0" fontId="14" fillId="13" borderId="14" xfId="0" applyFont="1" applyFill="1" applyBorder="1" applyAlignment="1">
      <alignment horizontal="center" vertical="center" wrapText="1"/>
    </xf>
    <xf numFmtId="0" fontId="14" fillId="13" borderId="15" xfId="0" applyFont="1" applyFill="1" applyBorder="1" applyAlignment="1">
      <alignment horizontal="center" vertical="center" wrapText="1"/>
    </xf>
    <xf numFmtId="0" fontId="2" fillId="3" borderId="38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/>
    </xf>
    <xf numFmtId="0" fontId="14" fillId="0" borderId="23" xfId="0" applyFont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 wrapText="1"/>
    </xf>
    <xf numFmtId="0" fontId="1" fillId="2" borderId="33" xfId="0" applyFont="1" applyFill="1" applyBorder="1" applyAlignment="1">
      <alignment horizontal="center" vertical="center" wrapText="1"/>
    </xf>
    <xf numFmtId="0" fontId="14" fillId="0" borderId="31" xfId="0" applyFont="1" applyBorder="1" applyAlignment="1">
      <alignment horizontal="center" vertical="center" wrapText="1"/>
    </xf>
    <xf numFmtId="0" fontId="14" fillId="0" borderId="33" xfId="0" applyFont="1" applyBorder="1" applyAlignment="1">
      <alignment horizontal="center" vertical="center" wrapText="1"/>
    </xf>
    <xf numFmtId="0" fontId="3" fillId="0" borderId="35" xfId="1" applyBorder="1" applyAlignment="1">
      <alignment horizontal="center" vertical="center" wrapText="1"/>
    </xf>
    <xf numFmtId="0" fontId="3" fillId="0" borderId="35" xfId="1" applyFill="1" applyBorder="1" applyAlignment="1">
      <alignment horizontal="center" vertical="center" wrapText="1"/>
    </xf>
    <xf numFmtId="0" fontId="3" fillId="0" borderId="35" xfId="1" applyFont="1" applyBorder="1" applyAlignment="1">
      <alignment horizontal="center" vertical="center" wrapText="1"/>
    </xf>
    <xf numFmtId="0" fontId="3" fillId="0" borderId="40" xfId="1" applyBorder="1" applyAlignment="1">
      <alignment horizontal="center" vertical="center" wrapText="1"/>
    </xf>
    <xf numFmtId="0" fontId="3" fillId="0" borderId="41" xfId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0" fillId="0" borderId="35" xfId="0" applyNumberFormat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</cellXfs>
  <cellStyles count="4">
    <cellStyle name="Milliers" xfId="3" builtinId="3"/>
    <cellStyle name="Normal" xfId="0" builtinId="0"/>
    <cellStyle name="Normal 2" xfId="1" xr:uid="{2B9F4029-2179-074B-80E6-0A4D8320933C}"/>
    <cellStyle name="Normal_Feuil1" xfId="2" xr:uid="{C0AA29DB-A3E4-1547-A76F-6B5FFEFBAA8E}"/>
  </cellStyles>
  <dxfs count="226"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67" formatCode="_ * #,##0_)\ _€_ ;_ * \(#,##0\)\ _€_ ;_ * &quot;-&quot;??_)\ _€_ ;_ @_ "/>
      <alignment horizontal="center" vertical="center" textRotation="0" wrapText="1" indent="0" justifyLastLine="0" shrinkToFit="0" readingOrder="0"/>
    </dxf>
    <dxf>
      <border outline="0">
        <top style="thin">
          <color indexed="64"/>
        </top>
      </border>
    </dxf>
    <dxf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0.0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444500</xdr:colOff>
          <xdr:row>0</xdr:row>
          <xdr:rowOff>63500</xdr:rowOff>
        </xdr:from>
        <xdr:to>
          <xdr:col>3</xdr:col>
          <xdr:colOff>419100</xdr:colOff>
          <xdr:row>2</xdr:row>
          <xdr:rowOff>190500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VALIDATION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495300</xdr:colOff>
          <xdr:row>0</xdr:row>
          <xdr:rowOff>114300</xdr:rowOff>
        </xdr:from>
        <xdr:to>
          <xdr:col>6</xdr:col>
          <xdr:colOff>698500</xdr:colOff>
          <xdr:row>3</xdr:row>
          <xdr:rowOff>0</xdr:rowOff>
        </xdr:to>
        <xdr:sp macro="" textlink="">
          <xdr:nvSpPr>
            <xdr:cNvPr id="1054" name="Button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AJUSTER TAILLE LIGNES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279400</xdr:colOff>
          <xdr:row>0</xdr:row>
          <xdr:rowOff>0</xdr:rowOff>
        </xdr:from>
        <xdr:to>
          <xdr:col>7</xdr:col>
          <xdr:colOff>165100</xdr:colOff>
          <xdr:row>2</xdr:row>
          <xdr:rowOff>190500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400" b="1" i="0" u="none" strike="noStrike" baseline="0">
                <a:solidFill>
                  <a:srgbClr val="000000"/>
                </a:solidFill>
                <a:latin typeface="Calibri" pitchFamily="2" charset="0"/>
                <a:cs typeface="Calibri" pitchFamily="2" charset="0"/>
              </a:endParaRPr>
            </a:p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AJUSTER TAILLE LIGNES</a:t>
              </a:r>
            </a:p>
            <a:p>
              <a:pPr algn="ctr" rtl="0">
                <a:defRPr sz="1000"/>
              </a:pPr>
              <a:endParaRPr lang="fr-FR" sz="1400" b="1" i="0" u="none" strike="noStrike" baseline="0">
                <a:solidFill>
                  <a:srgbClr val="000000"/>
                </a:solidFill>
                <a:latin typeface="Calibri" pitchFamily="2" charset="0"/>
                <a:cs typeface="Calibri" pitchFamily="2" charset="0"/>
              </a:endParaRPr>
            </a:p>
            <a:p>
              <a:pPr algn="ctr" rtl="0">
                <a:defRPr sz="1000"/>
              </a:pPr>
              <a:endParaRPr lang="fr-FR" sz="1400" b="1" i="0" u="none" strike="noStrike" baseline="0">
                <a:solidFill>
                  <a:srgbClr val="000000"/>
                </a:solidFill>
                <a:latin typeface="Calibri" pitchFamily="2" charset="0"/>
                <a:cs typeface="Calibri" pitchFamily="2" charset="0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279400</xdr:colOff>
          <xdr:row>0</xdr:row>
          <xdr:rowOff>0</xdr:rowOff>
        </xdr:from>
        <xdr:to>
          <xdr:col>7</xdr:col>
          <xdr:colOff>165100</xdr:colOff>
          <xdr:row>2</xdr:row>
          <xdr:rowOff>190500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4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endParaRPr lang="fr-FR" sz="1400" b="1" i="0" u="none" strike="noStrike" baseline="0">
                <a:solidFill>
                  <a:srgbClr val="000000"/>
                </a:solidFill>
                <a:latin typeface="Calibri" pitchFamily="2" charset="0"/>
                <a:cs typeface="Calibri" pitchFamily="2" charset="0"/>
              </a:endParaRPr>
            </a:p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AJUSTER TAILLE LIGNES</a:t>
              </a:r>
            </a:p>
            <a:p>
              <a:pPr algn="ctr" rtl="0">
                <a:defRPr sz="1000"/>
              </a:pPr>
              <a:endParaRPr lang="fr-FR" sz="1400" b="1" i="0" u="none" strike="noStrike" baseline="0">
                <a:solidFill>
                  <a:srgbClr val="000000"/>
                </a:solidFill>
                <a:latin typeface="Calibri" pitchFamily="2" charset="0"/>
                <a:cs typeface="Calibri" pitchFamily="2" charset="0"/>
              </a:endParaRPr>
            </a:p>
            <a:p>
              <a:pPr algn="ctr" rtl="0">
                <a:defRPr sz="1000"/>
              </a:pPr>
              <a:endParaRPr lang="fr-FR" sz="1400" b="1" i="0" u="none" strike="noStrike" baseline="0">
                <a:solidFill>
                  <a:srgbClr val="000000"/>
                </a:solidFill>
                <a:latin typeface="Calibri" pitchFamily="2" charset="0"/>
                <a:cs typeface="Calibri" pitchFamily="2" charset="0"/>
              </a:endParaRP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4649C1D-AAC7-EC4C-9381-D82CF0A98EFC}" name="Tableau1" displayName="Tableau1" ref="F5:HT47" totalsRowShown="0" headerRowDxfId="225" dataDxfId="224" tableBorderDxfId="223" headerRowCellStyle="Normal 2">
  <autoFilter ref="F5:HT47" xr:uid="{B2B90C4C-588C-E84C-B414-BDE0EDDE3F86}"/>
  <tableColumns count="223">
    <tableColumn id="1" xr3:uid="{12D4B9C2-EBA8-094D-8E57-49135AF2FE90}" name="N°CDC" dataDxfId="222" dataCellStyle="Milliers"/>
    <tableColumn id="2" xr3:uid="{30C2F66B-A20D-784B-AE84-87A031AAEA65}" name="MinH20" dataDxfId="221"/>
    <tableColumn id="3" xr3:uid="{47CE9BF2-7B03-B841-A2A7-F68CAB252986}" name="MaxH2O" dataDxfId="220"/>
    <tableColumn id="4" xr3:uid="{4F7DB260-36AC-5B4A-884F-AD452A17A6E5}" name="Minprop" dataDxfId="219"/>
    <tableColumn id="5" xr3:uid="{F480FA07-8714-DA4D-A21E-DD07480F4577}" name="Maxprop" dataDxfId="218"/>
    <tableColumn id="6" xr3:uid="{1E0243CF-9F6F-A94C-AFBA-883E8E0F11A8}" name="Minpropchine" dataDxfId="217"/>
    <tableColumn id="7" xr3:uid="{DBC9108A-1E83-A840-9A0A-971607ACD2FD}" name="Maxpropchine" dataDxfId="216"/>
    <tableColumn id="8" xr3:uid="{CDC93E79-BA73-F248-82BB-C82F6C98F727}" name="MinNO3" dataDxfId="215"/>
    <tableColumn id="9" xr3:uid="{E56F3777-DB75-C144-B619-9187ED86FF7D}" name="MaxNO3" dataDxfId="214"/>
    <tableColumn id="10" xr3:uid="{A9256229-F2E4-9B4A-84A8-DCCD6E078651}" name="MinNO2" dataDxfId="213"/>
    <tableColumn id="11" xr3:uid="{8A3CCD6A-B716-0D4D-9673-C87B2EABC3D4}" name="MaxNO2" dataDxfId="212"/>
    <tableColumn id="12" xr3:uid="{530DB367-525E-1347-BE4D-D53831473233}" name="MinNaNO2" dataDxfId="211"/>
    <tableColumn id="13" xr3:uid="{627AF2B0-7A4C-484B-8C4D-B62C5CEF9B9C}" name="MaxNaNO2" dataDxfId="210"/>
    <tableColumn id="14" xr3:uid="{FCCF9D68-1EB8-3D40-B9F0-3F9B15B1B150}" name="MinMG" dataDxfId="209"/>
    <tableColumn id="15" xr3:uid="{99486012-B7E6-0046-B376-DD9F77599209}" name="MaxMG" dataDxfId="208"/>
    <tableColumn id="16" xr3:uid="{8696E7CC-08C4-F743-9545-FA2BBE60FC6D}" name="MinMGLMG" dataDxfId="207"/>
    <tableColumn id="17" xr3:uid="{8642633C-81AA-F545-9121-3E5A82747D37}" name="MaxMGLMG" dataDxfId="206"/>
    <tableColumn id="18" xr3:uid="{8404FF98-57D7-CA4C-9507-6B97307DE5C9}" name="MinMAT" dataDxfId="205"/>
    <tableColumn id="19" xr3:uid="{7CACA52E-F326-4044-BEA9-0A36936F9BCA}" name="MaxMAT" dataDxfId="204"/>
    <tableColumn id="20" xr3:uid="{FDE767E6-B210-9B43-A8D3-73ABD950A5EA}" name="MinMATESD" dataDxfId="203"/>
    <tableColumn id="21" xr3:uid="{F70D6C0B-D6DB-BA46-8838-901EE318F7D3}" name="MaxMATESD" dataDxfId="202"/>
    <tableColumn id="22" xr3:uid="{7F1B9EAC-9F5B-944D-9564-71F825E5844F}" name="MinpH" dataDxfId="201"/>
    <tableColumn id="23" xr3:uid="{23C7F442-8C71-B643-A102-E25D9A4213BD}" name="MaxpH" dataDxfId="200"/>
    <tableColumn id="24" xr3:uid="{67B7A107-3DBC-ED4B-812B-7F3596AFF764}" name="Mincendres" dataDxfId="199"/>
    <tableColumn id="25" xr3:uid="{95640331-0DB0-764A-B893-B4030762EF6C}" name="Maxcendres" dataDxfId="198"/>
    <tableColumn id="26" xr3:uid="{8461A335-92E8-9743-92F2-84730106A7E0}" name="Mindensitt" dataDxfId="197"/>
    <tableColumn id="27" xr3:uid="{DC14688D-BF57-3A4E-803E-E2DE944FC869}" name="Maxdensitt" dataDxfId="196"/>
    <tableColumn id="28" xr3:uid="{373A994A-239A-DF4D-A6A4-9A10BF8B88C8}" name="Mindensitap" dataDxfId="195"/>
    <tableColumn id="29" xr3:uid="{B65BA59C-28BA-E141-878F-67CC10A3D9B2}" name="Maxdensitap" dataDxfId="194"/>
    <tableColumn id="30" xr3:uid="{13F9CF8E-17A4-6740-8B70-181DAE941031}" name="Minmouill20" dataDxfId="193"/>
    <tableColumn id="31" xr3:uid="{214F5063-91EF-C74A-8FDE-5B5D0C8D8546}" name="Maxmouill20" dataDxfId="192"/>
    <tableColumn id="32" xr3:uid="{388D40D4-FB07-384E-A055-93380A413B74}" name="Minmouill40" dataDxfId="191"/>
    <tableColumn id="33" xr3:uid="{01DB2F11-4B37-BC43-AAB1-081296B0E0C9}" name="Maxmouill40" dataDxfId="190"/>
    <tableColumn id="34" xr3:uid="{F37C601C-FC57-F74D-A575-774D73ECE198}" name="Minmouill60" dataDxfId="189"/>
    <tableColumn id="35" xr3:uid="{543B6644-09C1-C240-AEC5-F44F368D0030}" name="Maxmouill60" dataDxfId="188"/>
    <tableColumn id="36" xr3:uid="{2EE34DBA-DE9F-C84C-8137-1DA54C32CBFB}" name="MinVitC" dataDxfId="187"/>
    <tableColumn id="37" xr3:uid="{B874FB68-1CD3-5B46-8ACC-6FEF7321D905}" name="MaxVitC" dataDxfId="186"/>
    <tableColumn id="38" xr3:uid="{72544252-69F3-9245-826D-C5CAF502B6AC}" name="Minsolub" dataDxfId="185"/>
    <tableColumn id="39" xr3:uid="{778917BC-84CF-1C42-9231-5228BBC97656}" name="Maxsolub" dataDxfId="184"/>
    <tableColumn id="40" xr3:uid="{B22C0EEC-98C3-5D4B-B027-04D6D9A4B6BF}" name="Mininsolub" dataDxfId="183"/>
    <tableColumn id="41" xr3:uid="{7DDCDDD3-4D52-8245-BA99-3C977B7BEB6D}" name="Maxinsolub" dataDxfId="182"/>
    <tableColumn id="42" xr3:uid="{6FF6D241-7110-DC4E-97EC-6AD5D12168E7}" name="MinLCHA" dataDxfId="181"/>
    <tableColumn id="43" xr3:uid="{BEA055F0-018B-1945-A52B-E341B5426EA1}" name="MaxLCHA" dataDxfId="180"/>
    <tableColumn id="44" xr3:uid="{D485606C-5673-E248-8E79-CFF5A806C066}" name="MinADMI" dataDxfId="179"/>
    <tableColumn id="45" xr3:uid="{EF5443BF-3F72-2D42-B61E-B5322AB325BE}" name="MaxADMI" dataDxfId="178"/>
    <tableColumn id="46" xr3:uid="{74638589-AB08-A04F-8563-70EDA2C4C8A8}" name="MinAcidT" dataDxfId="177"/>
    <tableColumn id="47" xr3:uid="{832F9C60-88B7-AA4B-9ED7-899D0BEC33E5}" name="MaxAcidT" dataDxfId="176"/>
    <tableColumn id="48" xr3:uid="{47FC66C5-2C40-0F4F-8619-E8252288F5DD}" name="Mindisp" dataDxfId="175"/>
    <tableColumn id="49" xr3:uid="{7992F08C-144B-1D44-9013-8C24A2E79880}" name="Maxdisp" dataDxfId="174"/>
    <tableColumn id="50" xr3:uid="{247F1D39-799A-054E-93B5-708A510BF9C6}" name="Minbeck" dataDxfId="173"/>
    <tableColumn id="51" xr3:uid="{F670112F-35D8-234E-80C9-34170DD27205}" name="Maxbeck" dataDxfId="172"/>
    <tableColumn id="52" xr3:uid="{B532F685-4FDD-1B47-9BE4-E36D54A67BEE}" name="Mindisp20" dataDxfId="171"/>
    <tableColumn id="53" xr3:uid="{9BAF89CF-8A98-6B49-B09B-6C3428F705C8}" name="Maxdisp20" dataDxfId="170"/>
    <tableColumn id="54" xr3:uid="{346A5A09-F124-5B40-A9B2-FEA49C68E8D4}" name="Mindisp60" dataDxfId="169"/>
    <tableColumn id="55" xr3:uid="{8336FDAD-DE66-014D-9972-6AF4BB80C2AF}" name="Maxdisp60" dataDxfId="168"/>
    <tableColumn id="56" xr3:uid="{46CFA21C-7BAF-4549-96E9-1954E6F9DAA9}" name="Mingranu1" dataDxfId="167"/>
    <tableColumn id="57" xr3:uid="{98A3DD2E-DEAA-9148-9C16-CA388DBA21C6}" name="Maxgranu1" dataDxfId="166"/>
    <tableColumn id="58" xr3:uid="{2EC4CFF1-C325-E742-9E17-5068E4AE49D0}" name="Mingranu315" dataDxfId="165"/>
    <tableColumn id="59" xr3:uid="{6AEAA2F9-6738-2347-8461-853984ADD8E5}" name="Maxgranu315" dataDxfId="164"/>
    <tableColumn id="60" xr3:uid="{D461DB1E-92F3-E049-9E71-2B259EF65BBF}" name="Mingranu400" dataDxfId="163"/>
    <tableColumn id="61" xr3:uid="{5FF867F1-3E28-E445-B3BA-0CFD66DAC16A}" name="Maxgranu400" dataDxfId="162"/>
    <tableColumn id="62" xr3:uid="{41267299-084C-334D-A636-7910B9142870}" name="Mingranu500" dataDxfId="161"/>
    <tableColumn id="63" xr3:uid="{3ECDAAEA-4D90-5446-9A1D-9B83146F8781}" name="Maxgranu500" dataDxfId="160"/>
    <tableColumn id="64" xr3:uid="{B9BD5B98-D724-4844-8D2E-B74009F635B8}" name="Mingranu630" dataDxfId="159"/>
    <tableColumn id="65" xr3:uid="{C3ECD595-F158-DF48-901C-F2D1F8EC3AAC}" name="Maxgranu630" dataDxfId="158"/>
    <tableColumn id="66" xr3:uid="{7F8E1792-C166-1C46-8C25-ED38A6467079}" name="Mingranu850" dataDxfId="157"/>
    <tableColumn id="67" xr3:uid="{BC4C9DFB-D04D-F349-91CF-9919BDB77CF6}" name="Maxgranu850" dataDxfId="156"/>
    <tableColumn id="68" xr3:uid="{C1164CCB-1A76-F746-A34C-8E04A155D6D1}" name="Mingranufond" dataDxfId="155"/>
    <tableColumn id="69" xr3:uid="{38B042C7-CFAB-534B-B57C-9B02FF0C0965}" name="Maxgranufond" dataDxfId="154"/>
    <tableColumn id="70" xr3:uid="{B01D91B0-DF28-A145-8375-6C4A6DF589E1}" name="Minantibio" dataDxfId="153"/>
    <tableColumn id="71" xr3:uid="{0C318C53-7E1D-B043-9D11-19B3DC9CB784}" name="Maxantibio" dataDxfId="152"/>
    <tableColumn id="72" xr3:uid="{A27EAB0B-93DA-7A4B-8A80-9E0A00CC9BA4}" name="Minglucides" dataDxfId="151"/>
    <tableColumn id="73" xr3:uid="{1C5D3F99-6657-6B43-BD62-1D2D7BA59C99}" name="Maxglucides" dataDxfId="150"/>
    <tableColumn id="74" xr3:uid="{D85082A2-7D2B-F247-AC11-C58AC3336838}" name="Minorgano" dataDxfId="149"/>
    <tableColumn id="75" xr3:uid="{649BDB6A-9EAB-3145-81D9-C2C9574CCD52}" name="Maxorgano" dataDxfId="148"/>
    <tableColumn id="76" xr3:uid="{FBC2AFDC-6953-A849-AB86-40DA2766CF4B}" name="Mincafe" dataDxfId="147"/>
    <tableColumn id="77" xr3:uid="{71FA66DB-43CA-4D43-AD97-F1959D4C098D}" name="Maxcafe" dataDxfId="146"/>
    <tableColumn id="78" xr3:uid="{FBACD83B-CD53-3641-935C-DF1F987B2688}" name="Minlactate" dataDxfId="145"/>
    <tableColumn id="79" xr3:uid="{80A0BFBA-667A-1048-8591-00806118D44D}" name="Maxlactate" dataDxfId="144"/>
    <tableColumn id="80" xr3:uid="{365F5125-C6E2-FF45-998D-837231A44292}" name="Minlactose" dataDxfId="143"/>
    <tableColumn id="81" xr3:uid="{A37B451F-8887-4D44-BFA3-DD5DDF246E49}" name="Maxlactose" dataDxfId="142"/>
    <tableColumn id="82" xr3:uid="{D8F9CFDD-5A90-BD4C-A48C-342540BE633A}" name="Minlipase" dataDxfId="141"/>
    <tableColumn id="83" xr3:uid="{A82C92A1-804F-AA4A-BA2B-17E258059B6E}" name="Maxlipase" dataDxfId="140"/>
    <tableColumn id="84" xr3:uid="{724CD839-9645-3543-9C24-054C7C9D6DF4}" name="MinWPN" dataDxfId="139"/>
    <tableColumn id="85" xr3:uid="{7E7B521C-9E43-2049-A011-B75FBA3A4849}" name="MaxWPN" dataDxfId="138"/>
    <tableColumn id="86" xr3:uid="{E72B70FB-C26D-2343-A85B-7C171B3CE0C5}" name="Minbiberon" dataDxfId="137"/>
    <tableColumn id="87" xr3:uid="{47504AA0-D409-9342-8CF6-CC0D73FB48EE}" name="Maxbiberon" dataDxfId="136"/>
    <tableColumn id="88" xr3:uid="{FEB0A376-7357-1B44-A490-599129ABD7E8}" name="Mincoli" dataDxfId="135"/>
    <tableColumn id="89" xr3:uid="{B5AE8740-F478-7B40-8464-2A936B9FA39A}" name="Maxcoli" dataDxfId="134"/>
    <tableColumn id="90" xr3:uid="{4DA1B8A5-FED4-A640-A141-85825C0E3F1D}" name="Mincoli1" dataDxfId="133"/>
    <tableColumn id="91" xr3:uid="{AB2896BF-DF9D-C149-99D4-9C1F91681449}" name="Maxcoli1" dataDxfId="132"/>
    <tableColumn id="92" xr3:uid="{B5D6D052-7E57-5442-AF7A-3414E28BEDF1}" name="Mincoli2" dataDxfId="131"/>
    <tableColumn id="93" xr3:uid="{2DAE0D4C-D3E1-6649-812A-C25AFA10DF9D}" name="Maxcoli2" dataDxfId="130"/>
    <tableColumn id="94" xr3:uid="{85CC6F07-1EA3-7941-A9E3-C7B5698808B1}" name="Mincoli3" dataDxfId="129"/>
    <tableColumn id="95" xr3:uid="{0374B969-74CC-7346-A1A0-2C328AE8CF02}" name="Maxcoli3" dataDxfId="128"/>
    <tableColumn id="96" xr3:uid="{A9E0CFF4-F7CD-1941-A894-27491FB467E0}" name="Mincoli4" dataDxfId="127"/>
    <tableColumn id="97" xr3:uid="{A695ABC6-E495-DF42-91CC-8E40BD0CD86C}" name="Maxcoli4" dataDxfId="126"/>
    <tableColumn id="98" xr3:uid="{03E12A69-10F2-4241-90F7-DE6AB197FC57}" name="Mincoli5" dataDxfId="125"/>
    <tableColumn id="99" xr3:uid="{E5552011-C682-534B-8191-805F034AD680}" name="Maxcoli5" dataDxfId="124"/>
    <tableColumn id="100" xr3:uid="{CA17E1E6-1580-D04C-B599-B64ADEFEE784}" name="Minecoli" dataDxfId="123"/>
    <tableColumn id="101" xr3:uid="{D741A6A7-1A77-DA4E-BCF8-77B4F6752B3F}" name="Maxecoli" dataDxfId="122"/>
    <tableColumn id="102" xr3:uid="{3032D702-77C0-2A4E-8A01-EFF73F94CB0A}" name="MinASR37" dataDxfId="121"/>
    <tableColumn id="103" xr3:uid="{1230370C-55F8-F643-B09E-AA635F1A6AF4}" name="MaxASR37" dataDxfId="120"/>
    <tableColumn id="104" xr3:uid="{D1F3716B-9395-AC47-8951-A11EBA5873FB}" name="MinASR46" dataDxfId="119"/>
    <tableColumn id="105" xr3:uid="{0752ABB5-6E36-3F4A-B125-AE5F07B5B97E}" name="MaxASR46" dataDxfId="118"/>
    <tableColumn id="106" xr3:uid="{9446658F-0FC7-5741-A2A5-8523C606F933}" name="MinASR46ext" dataDxfId="117"/>
    <tableColumn id="107" xr3:uid="{7CC129E8-6648-924F-B51D-3C49565C6FCC}" name="MaxASR46ext" dataDxfId="116"/>
    <tableColumn id="108" xr3:uid="{B6070709-3172-DC42-8CFB-5E6D11D90D5A}" name="Minperfr37" dataDxfId="115"/>
    <tableColumn id="109" xr3:uid="{9D36F8ED-58CB-5647-8FC2-835B0B66098E}" name="Maxperfr37" dataDxfId="114"/>
    <tableColumn id="110" xr3:uid="{3163F7DD-3A92-B048-8ADC-E984E331B93A}" name="Minperfr46" dataDxfId="113"/>
    <tableColumn id="111" xr3:uid="{EACCC783-52A3-0D49-A44F-584630B31531}" name="Maxperfr46" dataDxfId="112"/>
    <tableColumn id="112" xr3:uid="{1F07A431-695D-F14D-90D6-8AFD35A6CB89}" name="Minflore" dataDxfId="111"/>
    <tableColumn id="113" xr3:uid="{1A281028-50C6-C045-B33E-BBBD763996BD}" name="Maxflore" dataDxfId="110"/>
    <tableColumn id="114" xr3:uid="{7BB019DB-312A-FC41-9808-627710FC56C0}" name="Minflore1" dataDxfId="109"/>
    <tableColumn id="115" xr3:uid="{86F89270-82E6-E447-A0EF-844A723049E9}" name="Maxflore1" dataDxfId="108"/>
    <tableColumn id="116" xr3:uid="{1B28BF4E-48F4-254B-86DE-061EC3C6A33D}" name="Minflore2" dataDxfId="107"/>
    <tableColumn id="117" xr3:uid="{F689F6B0-3955-004B-AF1C-751FA96094D6}" name="Maxflore2" dataDxfId="106"/>
    <tableColumn id="118" xr3:uid="{03C0D7CC-3401-534D-BFF6-A6C05B8DED07}" name="Minflore3" dataDxfId="105"/>
    <tableColumn id="119" xr3:uid="{9341758A-CB05-1D49-B2EB-5F2FA8E45ED4}" name="Maxflore3" dataDxfId="104"/>
    <tableColumn id="120" xr3:uid="{B75DBBF3-919C-4E49-8ABA-B955D82562D6}" name="Minflore4" dataDxfId="103"/>
    <tableColumn id="121" xr3:uid="{997976FC-BEDC-6A46-BE8E-672B2DE9B03E}" name="Maxflore4" dataDxfId="102"/>
    <tableColumn id="122" xr3:uid="{F9BB4819-672F-AB49-A610-EEA60C1D2DFB}" name="Minflore5" dataDxfId="101"/>
    <tableColumn id="123" xr3:uid="{97396327-468B-D44C-9CD8-6D6D1C32B3AB}" name="Maxflore5" dataDxfId="100"/>
    <tableColumn id="124" xr3:uid="{E8188E46-7F6C-6340-8C70-5DB343E29E8A}" name="Minlevures" dataDxfId="99"/>
    <tableColumn id="125" xr3:uid="{DBBAE5C9-152F-AA42-A09D-44EC2C0989F1}" name="Maxlevures" dataDxfId="98"/>
    <tableColumn id="126" xr3:uid="{04076B5C-259F-7D44-9BBC-6FE4DB808C68}" name="Minmoisissures" dataDxfId="97"/>
    <tableColumn id="127" xr3:uid="{F233D107-387A-D344-A78E-E89904D34CE5}" name="Maxmoisissures" dataDxfId="96"/>
    <tableColumn id="128" xr3:uid="{DFFA76D4-4AEA-C447-A46D-C00C72B58B1A}" name="MinLM" dataDxfId="95"/>
    <tableColumn id="129" xr3:uid="{22673CA1-ED1E-9A45-867F-17EAF1A36DAA}" name="MaxLM" dataDxfId="94"/>
    <tableColumn id="130" xr3:uid="{1CA15E78-79EB-4149-988E-3FA606498F5E}" name="Minstrept" dataDxfId="93"/>
    <tableColumn id="131" xr3:uid="{E64F2E25-1A0C-5E45-B041-E96F640F4078}" name="Maxstrept" dataDxfId="92"/>
    <tableColumn id="132" xr3:uid="{DCDBED1C-1AFE-B84F-BFAA-3B19777EFCC8}" name="Minstaph" dataDxfId="91"/>
    <tableColumn id="133" xr3:uid="{A65E95AC-AC26-6344-A98F-3B70BCECAA28}" name="Maxstaph" dataDxfId="90"/>
    <tableColumn id="134" xr3:uid="{C567EA87-41A5-704C-A76C-D07C830888DE}" name="Minstaph1" dataDxfId="89"/>
    <tableColumn id="135" xr3:uid="{7AE40668-B3B4-B54A-9186-DE0FA0CDDE51}" name="Maxstaph1" dataDxfId="88"/>
    <tableColumn id="136" xr3:uid="{607915BE-F7D0-B944-BA05-2AF655BC5592}" name="Minstaph2" dataDxfId="87"/>
    <tableColumn id="137" xr3:uid="{578C83CA-AB49-C149-81DA-75A50ACCE2C5}" name="Maxstaph2" dataDxfId="86"/>
    <tableColumn id="138" xr3:uid="{A52A4B4F-C791-4A4F-8687-A1604E0F8A21}" name="Minstaph3" dataDxfId="85"/>
    <tableColumn id="139" xr3:uid="{F166A542-A742-8F42-A90A-0A4139E533BE}" name="Maxstaph3" dataDxfId="84"/>
    <tableColumn id="140" xr3:uid="{2C001B85-47EC-B34D-957F-C34B9A981D67}" name="Minstaph4" dataDxfId="83"/>
    <tableColumn id="141" xr3:uid="{79D8F7D1-3582-7C49-87AB-6693838BA089}" name="Maxstaph4" dataDxfId="82"/>
    <tableColumn id="142" xr3:uid="{AD205AE9-0C39-614B-8BA8-580FA86104C3}" name="Minstaph5" dataDxfId="81"/>
    <tableColumn id="143" xr3:uid="{0F442DF0-9CB4-A74E-9828-36834E0B3842}" name="Maxstaph5" dataDxfId="80"/>
    <tableColumn id="144" xr3:uid="{61D4233E-FD37-CC44-8B57-DBCF210597A7}" name="Minbacillus" dataDxfId="79"/>
    <tableColumn id="145" xr3:uid="{088D36F3-A01C-6543-9002-04178ACA996D}" name="Maxbacillus" dataDxfId="78"/>
    <tableColumn id="146" xr3:uid="{B646E535-9357-9342-8E1D-86950C4BE896}" name="Minentero5x10" dataDxfId="77"/>
    <tableColumn id="147" xr3:uid="{CABE4A19-4882-3442-8743-5A6D9CD78351}" name="Maxentero5x10" dataDxfId="76"/>
    <tableColumn id="148" xr3:uid="{DF3EF2E0-473F-E440-8858-B7D42A6ABC26}" name="Minentero10x10" dataDxfId="75"/>
    <tableColumn id="149" xr3:uid="{406506EC-5702-CF4B-8545-8AA88D471231}" name="Maxentero10x10" dataDxfId="74"/>
    <tableColumn id="150" xr3:uid="{A52FD12F-2773-1441-8345-C2F961A0DDAC}" name="Minentero" dataDxfId="73"/>
    <tableColumn id="151" xr3:uid="{DB5A73DC-9241-A74D-B5A4-8E2D30A0B013}" name="Maxentero" dataDxfId="72"/>
    <tableColumn id="152" xr3:uid="{74B6C704-CCCB-1F45-8A64-19D0E4407E9E}" name="Minenteropos" dataDxfId="71"/>
    <tableColumn id="153" xr3:uid="{CF72159C-7ED3-3248-958A-E30A5EB69750}" name="Maxenteropos" dataDxfId="70"/>
    <tableColumn id="154" xr3:uid="{25ADDF64-D151-4044-BE93-636954675519}" name="Mincrono25" dataDxfId="69"/>
    <tableColumn id="155" xr3:uid="{651DAA3B-BAA5-4641-8A01-08D06B6909A6}" name="Maxcrono25" dataDxfId="68"/>
    <tableColumn id="156" xr3:uid="{9B06B85E-6BBC-7346-AD69-A0614CB2213E}" name="Mincrono10x30" dataDxfId="67"/>
    <tableColumn id="157" xr3:uid="{1C24313E-EC32-564E-A0AC-38E3DD619E41}" name="Maxcrono10x30" dataDxfId="66"/>
    <tableColumn id="158" xr3:uid="{16B09A54-D43F-1544-8877-43314A9CF1E1}" name="Mincrono3x100" dataDxfId="65"/>
    <tableColumn id="159" xr3:uid="{B7BBB78B-36E0-6243-B74D-ABF5030D9E58}" name="Maxcrono3x100" dataDxfId="64"/>
    <tableColumn id="160" xr3:uid="{BA2DF9CB-056E-1E41-90CF-692EB9B9B367}" name="Minsalmo251" dataDxfId="63"/>
    <tableColumn id="161" xr3:uid="{55C66694-0761-8346-A56C-1304F485CC02}" name="Maxsalmo251" dataDxfId="62"/>
    <tableColumn id="162" xr3:uid="{1DFB932C-DF5E-8647-94D1-823937B7AA48}" name="Minsalmo252" dataDxfId="61"/>
    <tableColumn id="163" xr3:uid="{8CB5E2DB-E94B-AA45-B010-76155A2BBD11}" name="Maxsalmo252" dataDxfId="60"/>
    <tableColumn id="164" xr3:uid="{3670B415-75EF-2D4A-8681-FE1D99DC4D49}" name="Minsalmo253" dataDxfId="59"/>
    <tableColumn id="165" xr3:uid="{1BCF79A8-488D-F541-B92D-66C8CE72DFAA}" name="Maxsalmo253" dataDxfId="58"/>
    <tableColumn id="166" xr3:uid="{6A37F1C3-F64D-174B-9DA5-15506F14923F}" name="Minsalmo254" dataDxfId="57"/>
    <tableColumn id="167" xr3:uid="{7A80E82C-4C29-7C4E-8B8F-F9F49E31116F}" name="Maxsalmo254" dataDxfId="56"/>
    <tableColumn id="168" xr3:uid="{8883F02A-9B48-AF4A-8539-226034DC3756}" name="Minsalmo255" dataDxfId="55"/>
    <tableColumn id="169" xr3:uid="{39FE377D-FDEE-C840-BE0C-B348AD4C7F2C}" name="Maxsalmo255" dataDxfId="54"/>
    <tableColumn id="170" xr3:uid="{3C206542-867A-1340-89EB-5E02475B0FD9}" name="Minsalmo5x25" dataDxfId="53"/>
    <tableColumn id="171" xr3:uid="{9FAE57AE-AFBA-7740-98BD-E13397E1CBA5}" name="Maxsalmo5x25" dataDxfId="52"/>
    <tableColumn id="172" xr3:uid="{299A71E6-DC07-E34F-A03D-33010726110C}" name="Minsalmo30x25" dataDxfId="51"/>
    <tableColumn id="173" xr3:uid="{019798E8-CBC8-554E-974C-E041595A151B}" name="Maxsalmo30x25" dataDxfId="50"/>
    <tableColumn id="174" xr3:uid="{C4DC57C7-1057-E645-9A76-AEB6D416F750}" name="Minsalmo30" dataDxfId="49"/>
    <tableColumn id="175" xr3:uid="{1A3CEF76-9871-7547-AFF7-64E478576A60}" name="Maxsalmo30" dataDxfId="48"/>
    <tableColumn id="176" xr3:uid="{76CFCEAE-AC30-9445-9A6B-C840339A087B}" name="Minsalmo125" dataDxfId="47"/>
    <tableColumn id="177" xr3:uid="{C13376EF-BC6B-7144-9B72-9D6CA1174E28}" name="Maxsalmo125" dataDxfId="46"/>
    <tableColumn id="178" xr3:uid="{35B06093-A6D7-4E46-B732-63D8A0D20091}" name="Minsalmo4x125" dataDxfId="45"/>
    <tableColumn id="179" xr3:uid="{6F49D4FD-37D7-7046-B9C8-C645C828F63D}" name="Maxsalmo4x125" dataDxfId="44"/>
    <tableColumn id="180" xr3:uid="{4915A32A-B2EC-3440-BBD1-DA72A7CE3C53}" name="Minsalmo250" dataDxfId="43"/>
    <tableColumn id="181" xr3:uid="{A7B98472-C73B-2941-BC59-F13856826E3B}" name="Maxsalmo250" dataDxfId="42"/>
    <tableColumn id="182" xr3:uid="{450E84F0-89C5-5D44-AB54-450D0CD4B020}" name="Minlisteria25" dataDxfId="41"/>
    <tableColumn id="183" xr3:uid="{BEBCABEF-4389-DF45-9BBD-4BFB1B2B73C2}" name="Maxlisteria25" dataDxfId="40"/>
    <tableColumn id="184" xr3:uid="{7240ABB6-42C8-394B-B420-402B77AE98D7}" name="Minlisteria10x25" dataDxfId="39"/>
    <tableColumn id="185" xr3:uid="{FDCD50B3-8144-CA4F-9506-8902998215E5}" name="Maxlisteria10x25" dataDxfId="38"/>
    <tableColumn id="186" xr3:uid="{0CA51C5F-69B4-4F48-8A30-49A1440D1C23}" name="Minsporemeso" dataDxfId="37"/>
    <tableColumn id="187" xr3:uid="{3564C2B8-9C0B-AD45-8640-6830E462CB64}" name="Maxsporemeso" dataDxfId="36"/>
    <tableColumn id="188" xr3:uid="{E783F17D-FA19-454F-BDCC-522554982162}" name="Minsporethermo" dataDxfId="35"/>
    <tableColumn id="189" xr3:uid="{27BBF105-269F-104E-90D5-C444C7EEA4BA}" name="Maxsporethermo" dataDxfId="34"/>
    <tableColumn id="190" xr3:uid="{7C8C867F-90E8-6243-8C19-4D194FE69CCD}" name="Minsporethermo1" dataDxfId="33"/>
    <tableColumn id="191" xr3:uid="{0E3D7122-2E6A-324C-830F-92F815824BAD}" name="Maxsporethermo1" dataDxfId="32"/>
    <tableColumn id="192" xr3:uid="{60E8E6F9-E054-2D4E-A4B9-1EDF7A00CF34}" name="Minsporethermoder" dataDxfId="31"/>
    <tableColumn id="193" xr3:uid="{C8E3EC57-9C7A-E149-ABAA-F5A6A42EE5B0}" name="Maxsporethermoder" dataDxfId="30"/>
    <tableColumn id="194" xr3:uid="{24613BAE-295D-B44D-AE75-D2AE9D95A1D3}" name="Minpatho" dataDxfId="29"/>
    <tableColumn id="195" xr3:uid="{4EC63DA3-6501-7841-ABCA-844D75C7665A}" name="Maxpatho" dataDxfId="28"/>
    <tableColumn id="196" xr3:uid="{82D6DDA7-EA98-DA48-A64A-634C633A4944}" name="Minsulfo" dataDxfId="27"/>
    <tableColumn id="197" xr3:uid="{478A5D14-FBDF-D84A-A8FF-1DDAA0CE4740}" name="Maxsulfo" dataDxfId="26"/>
    <tableColumn id="198" xr3:uid="{57249AAF-F7AC-C34F-BBCD-58C069DDF8C0}" name="Minchlo" dataDxfId="25"/>
    <tableColumn id="199" xr3:uid="{01C976E0-ACF5-9942-857D-FFDA82BBA05D}" name="Maxchlo" dataDxfId="24"/>
    <tableColumn id="200" xr3:uid="{1C7CC7AC-5C57-9642-B843-26C90461E996}" name="Minpenic" dataDxfId="23"/>
    <tableColumn id="201" xr3:uid="{05746061-2C43-3845-A5F9-E656C63BC744}" name="Maxpenic" dataDxfId="22"/>
    <tableColumn id="202" xr3:uid="{7EFE9CAD-CF16-3B44-BF96-2ACCCD85F8DB}" name="Minchlorine" dataDxfId="21"/>
    <tableColumn id="203" xr3:uid="{45F6F0D7-E02D-354F-88E2-EC25058E7297}" name="Maxchlorine" dataDxfId="20"/>
    <tableColumn id="204" xr3:uid="{FABEE66D-6FC2-BA49-BD40-C2673846E5A2}" name="Minaflatoxine" dataDxfId="19"/>
    <tableColumn id="205" xr3:uid="{4A029613-2452-C44C-84B1-CBC016F0565C}" name="Maxaflatoxine" dataDxfId="18"/>
    <tableColumn id="206" xr3:uid="{12666B76-81A1-5F49-9E4D-F77C361E049D}" name="Minmelamine" dataDxfId="17"/>
    <tableColumn id="207" xr3:uid="{B13C6209-5F01-B140-9CE9-9DED2FA3C545}" name="Maxmelamine" dataDxfId="16"/>
    <tableColumn id="208" xr3:uid="{0F9706D5-9430-4347-8FC9-3B1A20D24834}" name="Mindioxine" dataDxfId="15"/>
    <tableColumn id="209" xr3:uid="{7550FB86-01DA-D745-8F96-33449E0FD1FA}" name="Maxdioxine" dataDxfId="14"/>
    <tableColumn id="210" xr3:uid="{C235328C-BCFF-444C-91AD-CB5A16FA9461}" name="MinPb" dataDxfId="13"/>
    <tableColumn id="211" xr3:uid="{B9C51FDD-89AC-6A4D-A842-174EA6DD6D44}" name="MaxPb" dataDxfId="12"/>
    <tableColumn id="212" xr3:uid="{B703699F-0592-154A-A421-69EBB7BAD53B}" name="MinCd" dataDxfId="11"/>
    <tableColumn id="213" xr3:uid="{A5DCA8A5-722C-AC4A-BB7B-52EAFEBE825C}" name="MaxCd" dataDxfId="10"/>
    <tableColumn id="214" xr3:uid="{F28ADA58-33B1-FA46-BA95-C4B3ABBB08B8}" name="MinHg" dataDxfId="9"/>
    <tableColumn id="215" xr3:uid="{D9624437-F061-3047-9DAB-BD49A914C3AB}" name="MaxHg" dataDxfId="8"/>
    <tableColumn id="216" xr3:uid="{9C79DC1E-F3B8-C045-862D-38DE06AB0FD1}" name="MinAs" dataDxfId="7"/>
    <tableColumn id="217" xr3:uid="{082D94D2-2458-4747-A55E-3958D362C61D}" name="MaxAs" dataDxfId="6"/>
    <tableColumn id="218" xr3:uid="{85DA38C4-9E0E-F044-8700-E79C2A2200B8}" name="MinCr" dataDxfId="5"/>
    <tableColumn id="219" xr3:uid="{036DA4E0-CA91-224A-AA34-A4409D8879C4}" name="MaxCr" dataDxfId="4"/>
    <tableColumn id="220" xr3:uid="{31EC9BF5-8BE7-E241-8F84-497981248089}" name="MinSb" dataDxfId="3"/>
    <tableColumn id="221" xr3:uid="{BE619136-5CAF-9A47-9B48-5C1F7DB20719}" name="MaxSb" dataDxfId="2"/>
    <tableColumn id="222" xr3:uid="{06EB6001-C155-3447-B4A3-EB11814ACD35}" name="MinSn" dataDxfId="1"/>
    <tableColumn id="223" xr3:uid="{D75627E6-35B7-394B-AC6E-A0129E1A20B9}" name="MaxS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F6C7E3-E2A3-1649-A652-6877F99AEE27}">
  <sheetPr codeName="Feuil1"/>
  <dimension ref="A1:AD340"/>
  <sheetViews>
    <sheetView workbookViewId="0">
      <selection activeCell="G6" sqref="G6"/>
    </sheetView>
  </sheetViews>
  <sheetFormatPr baseColWidth="10" defaultRowHeight="16" x14ac:dyDescent="0.2"/>
  <cols>
    <col min="1" max="1" width="17.6640625" style="127" customWidth="1"/>
    <col min="2" max="3" width="14.6640625" style="127" customWidth="1"/>
    <col min="4" max="6" width="10.83203125" style="127"/>
    <col min="7" max="7" width="18" style="5" customWidth="1"/>
    <col min="8" max="8" width="17.6640625" style="127" customWidth="1"/>
    <col min="9" max="9" width="10.83203125" style="127"/>
    <col min="10" max="10" width="13" style="127" customWidth="1"/>
    <col min="11" max="11" width="13.5" style="66" customWidth="1"/>
    <col min="12" max="12" width="10.83203125" style="127"/>
    <col min="13" max="13" width="17.6640625" style="127" customWidth="1"/>
    <col min="14" max="14" width="10.83203125" style="2"/>
    <col min="15" max="15" width="10.83203125" style="127"/>
    <col min="16" max="16" width="13.6640625" style="127" customWidth="1"/>
    <col min="17" max="17" width="13.5" style="127" customWidth="1"/>
    <col min="18" max="21" width="10.83203125" style="127"/>
    <col min="22" max="22" width="13.83203125" style="127" customWidth="1"/>
    <col min="23" max="23" width="12" style="127" customWidth="1"/>
    <col min="24" max="25" width="12.33203125" style="127" customWidth="1"/>
    <col min="26" max="26" width="10.83203125" style="127"/>
    <col min="27" max="30" width="10.83203125" style="136"/>
    <col min="31" max="16384" width="10.83203125" style="127"/>
  </cols>
  <sheetData>
    <row r="1" spans="1:30" x14ac:dyDescent="0.2">
      <c r="G1" s="2"/>
      <c r="N1" s="127"/>
    </row>
    <row r="2" spans="1:30" ht="17" thickBot="1" x14ac:dyDescent="0.25">
      <c r="G2" s="2"/>
      <c r="N2" s="127"/>
    </row>
    <row r="3" spans="1:30" ht="26" thickBot="1" x14ac:dyDescent="0.25">
      <c r="G3" s="2"/>
      <c r="L3" s="162" t="s">
        <v>29</v>
      </c>
      <c r="M3" s="163"/>
      <c r="N3" s="163"/>
      <c r="O3" s="163"/>
      <c r="P3" s="163"/>
      <c r="Q3" s="163"/>
      <c r="R3" s="163"/>
      <c r="S3" s="163"/>
      <c r="T3" s="163"/>
      <c r="U3" s="163"/>
      <c r="V3" s="163"/>
      <c r="W3" s="163"/>
      <c r="X3" s="163"/>
      <c r="Y3" s="163"/>
      <c r="Z3" s="164"/>
      <c r="AA3" s="162" t="s">
        <v>247</v>
      </c>
      <c r="AB3" s="163"/>
      <c r="AC3" s="164"/>
      <c r="AD3" s="140" t="s">
        <v>248</v>
      </c>
    </row>
    <row r="4" spans="1:30" ht="16" customHeight="1" x14ac:dyDescent="0.2">
      <c r="A4" s="160" t="s">
        <v>0</v>
      </c>
      <c r="B4" s="158" t="s">
        <v>187</v>
      </c>
      <c r="C4" s="158" t="s">
        <v>186</v>
      </c>
      <c r="D4" s="158" t="s">
        <v>2</v>
      </c>
      <c r="E4" s="158" t="s">
        <v>1</v>
      </c>
      <c r="F4" s="158" t="s">
        <v>3</v>
      </c>
      <c r="G4" s="167" t="s">
        <v>4</v>
      </c>
      <c r="H4" s="158" t="s">
        <v>5</v>
      </c>
      <c r="I4" s="158" t="s">
        <v>6</v>
      </c>
      <c r="J4" s="158" t="s">
        <v>43</v>
      </c>
      <c r="K4" s="165" t="s">
        <v>188</v>
      </c>
      <c r="L4" s="158" t="s">
        <v>181</v>
      </c>
      <c r="M4" s="158" t="s">
        <v>7</v>
      </c>
      <c r="N4" s="158" t="s">
        <v>8</v>
      </c>
      <c r="O4" s="158" t="s">
        <v>9</v>
      </c>
      <c r="P4" s="158" t="s">
        <v>10</v>
      </c>
      <c r="Q4" s="158" t="s">
        <v>11</v>
      </c>
      <c r="R4" s="158" t="s">
        <v>12</v>
      </c>
      <c r="S4" s="158" t="s">
        <v>13</v>
      </c>
      <c r="T4" s="158"/>
      <c r="U4" s="158"/>
      <c r="V4" s="158" t="s">
        <v>17</v>
      </c>
      <c r="W4" s="158" t="s">
        <v>18</v>
      </c>
      <c r="X4" s="158" t="s">
        <v>19</v>
      </c>
      <c r="Y4" s="158" t="s">
        <v>30</v>
      </c>
      <c r="Z4" s="169" t="s">
        <v>20</v>
      </c>
      <c r="AA4" s="171" t="s">
        <v>250</v>
      </c>
      <c r="AB4" s="171" t="s">
        <v>251</v>
      </c>
      <c r="AC4" s="171" t="s">
        <v>252</v>
      </c>
      <c r="AD4" s="171" t="s">
        <v>249</v>
      </c>
    </row>
    <row r="5" spans="1:30" ht="34" customHeight="1" thickBot="1" x14ac:dyDescent="0.25">
      <c r="A5" s="161"/>
      <c r="B5" s="159"/>
      <c r="C5" s="159"/>
      <c r="D5" s="159"/>
      <c r="E5" s="159"/>
      <c r="F5" s="159"/>
      <c r="G5" s="168"/>
      <c r="H5" s="159"/>
      <c r="I5" s="159"/>
      <c r="J5" s="159"/>
      <c r="K5" s="166"/>
      <c r="L5" s="159"/>
      <c r="M5" s="159"/>
      <c r="N5" s="159"/>
      <c r="O5" s="159"/>
      <c r="P5" s="159"/>
      <c r="Q5" s="159"/>
      <c r="R5" s="159"/>
      <c r="S5" s="126" t="s">
        <v>16</v>
      </c>
      <c r="T5" s="126" t="s">
        <v>14</v>
      </c>
      <c r="U5" s="126" t="s">
        <v>15</v>
      </c>
      <c r="V5" s="159"/>
      <c r="W5" s="159"/>
      <c r="X5" s="159"/>
      <c r="Y5" s="159"/>
      <c r="Z5" s="170"/>
      <c r="AA5" s="172"/>
      <c r="AB5" s="172"/>
      <c r="AC5" s="172"/>
      <c r="AD5" s="172"/>
    </row>
    <row r="6" spans="1:30" ht="17" x14ac:dyDescent="0.2">
      <c r="A6" s="11"/>
      <c r="B6" s="7" t="str">
        <f>IF(G6="","",RIGHT(A6,2)&amp;" "&amp;H6&amp;" "&amp;F6&amp;" "&amp;C6)</f>
        <v/>
      </c>
      <c r="C6" s="11"/>
      <c r="D6" s="7" t="str">
        <f>IF(G6="","",MONTH(G6))</f>
        <v/>
      </c>
      <c r="E6" s="7" t="str">
        <f>IF(G6="","",WEEKNUM(G6,2))</f>
        <v/>
      </c>
      <c r="F6" s="9" t="str">
        <f>IF(G6="","",G6-DATE(YEAR(G6),1,0))</f>
        <v/>
      </c>
      <c r="G6" s="13"/>
      <c r="H6" s="11"/>
      <c r="I6" s="11"/>
      <c r="J6" s="7" t="str">
        <f>IF(I6="","",VLOOKUP(I6,'BDD-CDC'!A5:E47,2,0))</f>
        <v/>
      </c>
      <c r="K6" s="131"/>
      <c r="L6" s="15"/>
      <c r="M6" s="16"/>
      <c r="N6" s="17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38"/>
      <c r="AA6" s="18"/>
      <c r="AB6" s="18"/>
      <c r="AC6" s="18"/>
      <c r="AD6" s="18"/>
    </row>
    <row r="7" spans="1:30" ht="17" x14ac:dyDescent="0.2">
      <c r="A7" s="12"/>
      <c r="B7" s="8" t="str">
        <f t="shared" ref="B7:B70" si="0">IF(G7="","",RIGHT(A7,2)&amp;" "&amp;H7&amp;" "&amp;F7&amp;" "&amp;C7)</f>
        <v/>
      </c>
      <c r="C7" s="12"/>
      <c r="D7" s="8" t="str">
        <f t="shared" ref="D7:D70" si="1">IF(G7="","",MONTH(G7))</f>
        <v/>
      </c>
      <c r="E7" s="8" t="str">
        <f t="shared" ref="E7:E70" si="2">IF(G7="","",WEEKNUM(G7,2))</f>
        <v/>
      </c>
      <c r="F7" s="10" t="str">
        <f t="shared" ref="F7:F70" si="3">IF(G7="","",G7-DATE(YEAR(G7),1,0))</f>
        <v/>
      </c>
      <c r="G7" s="14"/>
      <c r="H7" s="12"/>
      <c r="I7" s="12"/>
      <c r="J7" s="7" t="str">
        <f>IF(I7="","",VLOOKUP(I7,'BDD-CDC'!A6:E48,2,0))</f>
        <v/>
      </c>
      <c r="K7" s="131"/>
      <c r="L7" s="18"/>
      <c r="M7" s="18"/>
      <c r="N7" s="19"/>
      <c r="O7" s="15"/>
      <c r="P7" s="18"/>
      <c r="Q7" s="18"/>
      <c r="R7" s="18"/>
      <c r="S7" s="18"/>
      <c r="T7" s="18"/>
      <c r="U7" s="18"/>
      <c r="V7" s="18"/>
      <c r="W7" s="18"/>
      <c r="X7" s="18"/>
      <c r="Y7" s="18"/>
      <c r="Z7" s="139"/>
      <c r="AA7" s="18"/>
      <c r="AB7" s="18"/>
      <c r="AC7" s="18"/>
      <c r="AD7" s="18"/>
    </row>
    <row r="8" spans="1:30" ht="17" x14ac:dyDescent="0.2">
      <c r="A8" s="12"/>
      <c r="B8" s="8" t="str">
        <f t="shared" si="0"/>
        <v/>
      </c>
      <c r="C8" s="12"/>
      <c r="D8" s="8" t="str">
        <f t="shared" si="1"/>
        <v/>
      </c>
      <c r="E8" s="8" t="str">
        <f t="shared" si="2"/>
        <v/>
      </c>
      <c r="F8" s="10" t="str">
        <f t="shared" si="3"/>
        <v/>
      </c>
      <c r="G8" s="14"/>
      <c r="H8" s="12"/>
      <c r="I8" s="12"/>
      <c r="J8" s="7" t="str">
        <f>IF(I8="","",VLOOKUP(I8,'BDD-CDC'!A7:E49,2,0))</f>
        <v/>
      </c>
      <c r="K8" s="131"/>
      <c r="L8" s="18"/>
      <c r="M8" s="18"/>
      <c r="N8" s="19"/>
      <c r="O8" s="15"/>
      <c r="P8" s="18"/>
      <c r="Q8" s="18"/>
      <c r="R8" s="18"/>
      <c r="S8" s="18"/>
      <c r="T8" s="18"/>
      <c r="U8" s="18"/>
      <c r="V8" s="18"/>
      <c r="W8" s="18"/>
      <c r="X8" s="18"/>
      <c r="Y8" s="18"/>
      <c r="Z8" s="139"/>
      <c r="AA8" s="18"/>
      <c r="AB8" s="18"/>
      <c r="AC8" s="18"/>
      <c r="AD8" s="18"/>
    </row>
    <row r="9" spans="1:30" ht="17" x14ac:dyDescent="0.2">
      <c r="A9" s="12"/>
      <c r="B9" s="8" t="str">
        <f t="shared" si="0"/>
        <v/>
      </c>
      <c r="C9" s="12"/>
      <c r="D9" s="8" t="str">
        <f t="shared" si="1"/>
        <v/>
      </c>
      <c r="E9" s="8" t="str">
        <f t="shared" si="2"/>
        <v/>
      </c>
      <c r="F9" s="10" t="str">
        <f t="shared" si="3"/>
        <v/>
      </c>
      <c r="G9" s="14"/>
      <c r="H9" s="12"/>
      <c r="I9" s="12"/>
      <c r="J9" s="7" t="str">
        <f>IF(I9="","",VLOOKUP(I9,'BDD-CDC'!A8:E50,2,0))</f>
        <v/>
      </c>
      <c r="K9" s="131"/>
      <c r="L9" s="18"/>
      <c r="M9" s="18"/>
      <c r="N9" s="19"/>
      <c r="O9" s="15"/>
      <c r="P9" s="18"/>
      <c r="Q9" s="18"/>
      <c r="R9" s="18"/>
      <c r="S9" s="18"/>
      <c r="T9" s="18"/>
      <c r="U9" s="18"/>
      <c r="V9" s="18"/>
      <c r="W9" s="18"/>
      <c r="X9" s="18"/>
      <c r="Y9" s="18"/>
      <c r="Z9" s="139"/>
      <c r="AA9" s="18"/>
      <c r="AB9" s="18"/>
      <c r="AC9" s="18"/>
      <c r="AD9" s="18"/>
    </row>
    <row r="10" spans="1:30" ht="17" x14ac:dyDescent="0.2">
      <c r="A10" s="12"/>
      <c r="B10" s="8" t="str">
        <f t="shared" si="0"/>
        <v/>
      </c>
      <c r="C10" s="12"/>
      <c r="D10" s="8" t="str">
        <f t="shared" si="1"/>
        <v/>
      </c>
      <c r="E10" s="8" t="str">
        <f t="shared" si="2"/>
        <v/>
      </c>
      <c r="F10" s="10" t="str">
        <f t="shared" si="3"/>
        <v/>
      </c>
      <c r="G10" s="14"/>
      <c r="H10" s="12"/>
      <c r="I10" s="12"/>
      <c r="J10" s="7" t="str">
        <f>IF(I10="","",VLOOKUP(I10,'BDD-CDC'!A9:E51,2,0))</f>
        <v/>
      </c>
      <c r="K10" s="131"/>
      <c r="L10" s="18"/>
      <c r="M10" s="18"/>
      <c r="N10" s="19"/>
      <c r="O10" s="15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39"/>
      <c r="AA10" s="18"/>
      <c r="AB10" s="18"/>
      <c r="AC10" s="18"/>
      <c r="AD10" s="18"/>
    </row>
    <row r="11" spans="1:30" ht="17" x14ac:dyDescent="0.2">
      <c r="A11" s="12"/>
      <c r="B11" s="8" t="str">
        <f t="shared" si="0"/>
        <v/>
      </c>
      <c r="C11" s="12"/>
      <c r="D11" s="8" t="str">
        <f t="shared" si="1"/>
        <v/>
      </c>
      <c r="E11" s="8" t="str">
        <f t="shared" si="2"/>
        <v/>
      </c>
      <c r="F11" s="10" t="str">
        <f t="shared" si="3"/>
        <v/>
      </c>
      <c r="G11" s="14"/>
      <c r="H11" s="12"/>
      <c r="I11" s="12"/>
      <c r="J11" s="7" t="str">
        <f>IF(I11="","",VLOOKUP(I11,'BDD-CDC'!A10:E52,2,0))</f>
        <v/>
      </c>
      <c r="K11" s="131"/>
      <c r="L11" s="18"/>
      <c r="M11" s="18"/>
      <c r="N11" s="19"/>
      <c r="O11" s="15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39"/>
      <c r="AA11" s="18"/>
      <c r="AB11" s="18"/>
      <c r="AC11" s="18"/>
      <c r="AD11" s="18"/>
    </row>
    <row r="12" spans="1:30" ht="17" x14ac:dyDescent="0.2">
      <c r="A12" s="12"/>
      <c r="B12" s="8" t="str">
        <f t="shared" si="0"/>
        <v/>
      </c>
      <c r="C12" s="12"/>
      <c r="D12" s="8" t="str">
        <f t="shared" si="1"/>
        <v/>
      </c>
      <c r="E12" s="8" t="str">
        <f t="shared" si="2"/>
        <v/>
      </c>
      <c r="F12" s="10" t="str">
        <f t="shared" si="3"/>
        <v/>
      </c>
      <c r="G12" s="14"/>
      <c r="H12" s="12"/>
      <c r="I12" s="12"/>
      <c r="J12" s="7" t="str">
        <f>IF(I12="","",VLOOKUP(I12,'BDD-CDC'!A11:E53,2,0))</f>
        <v/>
      </c>
      <c r="K12" s="131"/>
      <c r="L12" s="18"/>
      <c r="M12" s="18"/>
      <c r="N12" s="19"/>
      <c r="O12" s="15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39"/>
      <c r="AA12" s="18"/>
      <c r="AB12" s="18"/>
      <c r="AC12" s="18"/>
      <c r="AD12" s="18"/>
    </row>
    <row r="13" spans="1:30" ht="17" x14ac:dyDescent="0.2">
      <c r="A13" s="12"/>
      <c r="B13" s="8" t="str">
        <f t="shared" si="0"/>
        <v/>
      </c>
      <c r="C13" s="12"/>
      <c r="D13" s="8" t="str">
        <f t="shared" si="1"/>
        <v/>
      </c>
      <c r="E13" s="8" t="str">
        <f t="shared" si="2"/>
        <v/>
      </c>
      <c r="F13" s="10" t="str">
        <f t="shared" si="3"/>
        <v/>
      </c>
      <c r="G13" s="14"/>
      <c r="H13" s="12"/>
      <c r="I13" s="12"/>
      <c r="J13" s="7" t="str">
        <f>IF(I13="","",VLOOKUP(I13,'BDD-CDC'!A12:E54,2,0))</f>
        <v/>
      </c>
      <c r="K13" s="131"/>
      <c r="L13" s="18"/>
      <c r="M13" s="18"/>
      <c r="N13" s="19"/>
      <c r="O13" s="15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39"/>
      <c r="AA13" s="18"/>
      <c r="AB13" s="18"/>
      <c r="AC13" s="18"/>
      <c r="AD13" s="18"/>
    </row>
    <row r="14" spans="1:30" ht="17" x14ac:dyDescent="0.2">
      <c r="A14" s="12"/>
      <c r="B14" s="8" t="str">
        <f t="shared" si="0"/>
        <v/>
      </c>
      <c r="C14" s="12"/>
      <c r="D14" s="8" t="str">
        <f t="shared" si="1"/>
        <v/>
      </c>
      <c r="E14" s="8" t="str">
        <f t="shared" si="2"/>
        <v/>
      </c>
      <c r="F14" s="10" t="str">
        <f t="shared" si="3"/>
        <v/>
      </c>
      <c r="G14" s="14"/>
      <c r="H14" s="12"/>
      <c r="I14" s="12"/>
      <c r="J14" s="7" t="str">
        <f>IF(I14="","",VLOOKUP(I14,'BDD-CDC'!A13:E55,2,0))</f>
        <v/>
      </c>
      <c r="K14" s="131"/>
      <c r="L14" s="18"/>
      <c r="M14" s="18"/>
      <c r="N14" s="19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39"/>
      <c r="AA14" s="18"/>
      <c r="AB14" s="18"/>
      <c r="AC14" s="18"/>
      <c r="AD14" s="18"/>
    </row>
    <row r="15" spans="1:30" ht="17" x14ac:dyDescent="0.2">
      <c r="A15" s="12"/>
      <c r="B15" s="8" t="str">
        <f t="shared" si="0"/>
        <v/>
      </c>
      <c r="C15" s="12"/>
      <c r="D15" s="8" t="str">
        <f t="shared" si="1"/>
        <v/>
      </c>
      <c r="E15" s="8" t="str">
        <f t="shared" si="2"/>
        <v/>
      </c>
      <c r="F15" s="10" t="str">
        <f t="shared" si="3"/>
        <v/>
      </c>
      <c r="G15" s="14"/>
      <c r="H15" s="12"/>
      <c r="I15" s="12"/>
      <c r="J15" s="7" t="str">
        <f>IF(I15="","",VLOOKUP(I15,'BDD-CDC'!A14:E56,2,0))</f>
        <v/>
      </c>
      <c r="K15" s="131"/>
      <c r="L15" s="18"/>
      <c r="M15" s="18"/>
      <c r="N15" s="19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39"/>
      <c r="AA15" s="18"/>
      <c r="AB15" s="18"/>
      <c r="AC15" s="18"/>
      <c r="AD15" s="18"/>
    </row>
    <row r="16" spans="1:30" ht="17" x14ac:dyDescent="0.2">
      <c r="A16" s="12"/>
      <c r="B16" s="8" t="str">
        <f t="shared" si="0"/>
        <v/>
      </c>
      <c r="C16" s="12"/>
      <c r="D16" s="8" t="str">
        <f t="shared" si="1"/>
        <v/>
      </c>
      <c r="E16" s="8" t="str">
        <f t="shared" si="2"/>
        <v/>
      </c>
      <c r="F16" s="10" t="str">
        <f t="shared" si="3"/>
        <v/>
      </c>
      <c r="G16" s="14"/>
      <c r="H16" s="12"/>
      <c r="I16" s="12"/>
      <c r="J16" s="7" t="str">
        <f>IF(I16="","",VLOOKUP(I16,'BDD-CDC'!A15:E57,2,0))</f>
        <v/>
      </c>
      <c r="K16" s="131"/>
      <c r="L16" s="18"/>
      <c r="M16" s="18"/>
      <c r="N16" s="19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39"/>
      <c r="AA16" s="18"/>
      <c r="AB16" s="18"/>
      <c r="AC16" s="18"/>
      <c r="AD16" s="18"/>
    </row>
    <row r="17" spans="1:30" ht="17" x14ac:dyDescent="0.2">
      <c r="A17" s="12"/>
      <c r="B17" s="8" t="str">
        <f t="shared" si="0"/>
        <v/>
      </c>
      <c r="C17" s="12"/>
      <c r="D17" s="8" t="str">
        <f t="shared" si="1"/>
        <v/>
      </c>
      <c r="E17" s="8" t="str">
        <f t="shared" si="2"/>
        <v/>
      </c>
      <c r="F17" s="10" t="str">
        <f t="shared" si="3"/>
        <v/>
      </c>
      <c r="G17" s="14"/>
      <c r="H17" s="12"/>
      <c r="I17" s="12"/>
      <c r="J17" s="7" t="str">
        <f>IF(I17="","",VLOOKUP(I17,'BDD-CDC'!A16:E58,2,0))</f>
        <v/>
      </c>
      <c r="K17" s="131"/>
      <c r="L17" s="18"/>
      <c r="M17" s="18"/>
      <c r="N17" s="19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39"/>
      <c r="AA17" s="18"/>
      <c r="AB17" s="18"/>
      <c r="AC17" s="18"/>
      <c r="AD17" s="18"/>
    </row>
    <row r="18" spans="1:30" ht="17" x14ac:dyDescent="0.2">
      <c r="A18" s="12"/>
      <c r="B18" s="8" t="str">
        <f t="shared" si="0"/>
        <v/>
      </c>
      <c r="C18" s="12"/>
      <c r="D18" s="8" t="str">
        <f t="shared" si="1"/>
        <v/>
      </c>
      <c r="E18" s="8" t="str">
        <f t="shared" si="2"/>
        <v/>
      </c>
      <c r="F18" s="10" t="str">
        <f t="shared" si="3"/>
        <v/>
      </c>
      <c r="G18" s="14"/>
      <c r="H18" s="12"/>
      <c r="I18" s="12"/>
      <c r="J18" s="7" t="str">
        <f>IF(I18="","",VLOOKUP(I18,'BDD-CDC'!A17:E59,2,0))</f>
        <v/>
      </c>
      <c r="K18" s="131"/>
      <c r="L18" s="18"/>
      <c r="M18" s="18"/>
      <c r="N18" s="19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39"/>
      <c r="AA18" s="18"/>
      <c r="AB18" s="18"/>
      <c r="AC18" s="18"/>
      <c r="AD18" s="18"/>
    </row>
    <row r="19" spans="1:30" ht="17" x14ac:dyDescent="0.2">
      <c r="A19" s="12"/>
      <c r="B19" s="8" t="str">
        <f t="shared" si="0"/>
        <v/>
      </c>
      <c r="C19" s="12"/>
      <c r="D19" s="8" t="str">
        <f t="shared" si="1"/>
        <v/>
      </c>
      <c r="E19" s="8" t="str">
        <f t="shared" si="2"/>
        <v/>
      </c>
      <c r="F19" s="10" t="str">
        <f t="shared" si="3"/>
        <v/>
      </c>
      <c r="G19" s="14"/>
      <c r="H19" s="12"/>
      <c r="I19" s="12"/>
      <c r="J19" s="7" t="str">
        <f>IF(I19="","",VLOOKUP(I19,'BDD-CDC'!A18:E60,2,0))</f>
        <v/>
      </c>
      <c r="K19" s="131"/>
      <c r="L19" s="18"/>
      <c r="M19" s="18"/>
      <c r="N19" s="19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39"/>
      <c r="AA19" s="18"/>
      <c r="AB19" s="18"/>
      <c r="AC19" s="18"/>
      <c r="AD19" s="18"/>
    </row>
    <row r="20" spans="1:30" ht="17" x14ac:dyDescent="0.2">
      <c r="A20" s="12"/>
      <c r="B20" s="8" t="str">
        <f t="shared" si="0"/>
        <v/>
      </c>
      <c r="C20" s="12"/>
      <c r="D20" s="8" t="str">
        <f t="shared" si="1"/>
        <v/>
      </c>
      <c r="E20" s="8" t="str">
        <f t="shared" si="2"/>
        <v/>
      </c>
      <c r="F20" s="10" t="str">
        <f t="shared" si="3"/>
        <v/>
      </c>
      <c r="G20" s="14"/>
      <c r="H20" s="12"/>
      <c r="I20" s="12"/>
      <c r="J20" s="7" t="str">
        <f>IF(I20="","",VLOOKUP(I20,'BDD-CDC'!A19:E61,2,0))</f>
        <v/>
      </c>
      <c r="K20" s="131"/>
      <c r="L20" s="18"/>
      <c r="M20" s="18"/>
      <c r="N20" s="19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39"/>
      <c r="AA20" s="18"/>
      <c r="AB20" s="18"/>
      <c r="AC20" s="18"/>
      <c r="AD20" s="18"/>
    </row>
    <row r="21" spans="1:30" ht="17" x14ac:dyDescent="0.2">
      <c r="A21" s="12"/>
      <c r="B21" s="8" t="str">
        <f t="shared" si="0"/>
        <v/>
      </c>
      <c r="C21" s="12"/>
      <c r="D21" s="8" t="str">
        <f t="shared" si="1"/>
        <v/>
      </c>
      <c r="E21" s="8" t="str">
        <f t="shared" si="2"/>
        <v/>
      </c>
      <c r="F21" s="10" t="str">
        <f t="shared" si="3"/>
        <v/>
      </c>
      <c r="G21" s="14"/>
      <c r="H21" s="12"/>
      <c r="I21" s="12"/>
      <c r="J21" s="7" t="str">
        <f>IF(I21="","",VLOOKUP(I21,'BDD-CDC'!A20:E62,2,0))</f>
        <v/>
      </c>
      <c r="K21" s="131"/>
      <c r="L21" s="18"/>
      <c r="M21" s="18"/>
      <c r="N21" s="19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39"/>
      <c r="AA21" s="18"/>
      <c r="AB21" s="18"/>
      <c r="AC21" s="18"/>
      <c r="AD21" s="18"/>
    </row>
    <row r="22" spans="1:30" ht="17" x14ac:dyDescent="0.2">
      <c r="A22" s="12"/>
      <c r="B22" s="8" t="str">
        <f t="shared" si="0"/>
        <v/>
      </c>
      <c r="C22" s="12"/>
      <c r="D22" s="8" t="str">
        <f t="shared" si="1"/>
        <v/>
      </c>
      <c r="E22" s="8" t="str">
        <f t="shared" si="2"/>
        <v/>
      </c>
      <c r="F22" s="10" t="str">
        <f t="shared" si="3"/>
        <v/>
      </c>
      <c r="G22" s="14"/>
      <c r="H22" s="12"/>
      <c r="I22" s="12"/>
      <c r="J22" s="7" t="str">
        <f>IF(I22="","",VLOOKUP(I22,'BDD-CDC'!A21:E63,2,0))</f>
        <v/>
      </c>
      <c r="K22" s="131"/>
      <c r="L22" s="18"/>
      <c r="M22" s="18"/>
      <c r="N22" s="19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39"/>
      <c r="AA22" s="18"/>
      <c r="AB22" s="18"/>
      <c r="AC22" s="18"/>
      <c r="AD22" s="18"/>
    </row>
    <row r="23" spans="1:30" ht="17" x14ac:dyDescent="0.2">
      <c r="A23" s="12"/>
      <c r="B23" s="8" t="str">
        <f t="shared" si="0"/>
        <v/>
      </c>
      <c r="C23" s="12"/>
      <c r="D23" s="8" t="str">
        <f t="shared" si="1"/>
        <v/>
      </c>
      <c r="E23" s="8" t="str">
        <f t="shared" si="2"/>
        <v/>
      </c>
      <c r="F23" s="10" t="str">
        <f t="shared" si="3"/>
        <v/>
      </c>
      <c r="G23" s="14"/>
      <c r="H23" s="12"/>
      <c r="I23" s="12"/>
      <c r="J23" s="7" t="str">
        <f>IF(I23="","",VLOOKUP(I23,'BDD-CDC'!A22:E64,2,0))</f>
        <v/>
      </c>
      <c r="K23" s="131"/>
      <c r="L23" s="18"/>
      <c r="M23" s="18"/>
      <c r="N23" s="1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39"/>
      <c r="AA23" s="18"/>
      <c r="AB23" s="18"/>
      <c r="AC23" s="18"/>
      <c r="AD23" s="18"/>
    </row>
    <row r="24" spans="1:30" ht="17" x14ac:dyDescent="0.2">
      <c r="A24" s="12"/>
      <c r="B24" s="8" t="str">
        <f t="shared" si="0"/>
        <v/>
      </c>
      <c r="C24" s="12"/>
      <c r="D24" s="8" t="str">
        <f t="shared" si="1"/>
        <v/>
      </c>
      <c r="E24" s="8" t="str">
        <f t="shared" si="2"/>
        <v/>
      </c>
      <c r="F24" s="10" t="str">
        <f t="shared" si="3"/>
        <v/>
      </c>
      <c r="G24" s="14"/>
      <c r="H24" s="12"/>
      <c r="I24" s="12"/>
      <c r="J24" s="7" t="str">
        <f>IF(I24="","",VLOOKUP(I24,'BDD-CDC'!A23:E65,2,0))</f>
        <v/>
      </c>
      <c r="K24" s="131"/>
      <c r="L24" s="18"/>
      <c r="M24" s="18"/>
      <c r="N24" s="19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39"/>
      <c r="AA24" s="18"/>
      <c r="AB24" s="18"/>
      <c r="AC24" s="18"/>
      <c r="AD24" s="18"/>
    </row>
    <row r="25" spans="1:30" ht="17" x14ac:dyDescent="0.2">
      <c r="A25" s="12"/>
      <c r="B25" s="8" t="str">
        <f t="shared" si="0"/>
        <v/>
      </c>
      <c r="C25" s="12"/>
      <c r="D25" s="8" t="str">
        <f t="shared" si="1"/>
        <v/>
      </c>
      <c r="E25" s="8" t="str">
        <f t="shared" si="2"/>
        <v/>
      </c>
      <c r="F25" s="10" t="str">
        <f t="shared" si="3"/>
        <v/>
      </c>
      <c r="G25" s="14"/>
      <c r="H25" s="12"/>
      <c r="I25" s="12"/>
      <c r="J25" s="7" t="str">
        <f>IF(I25="","",VLOOKUP(I25,'BDD-CDC'!A24:E66,2,0))</f>
        <v/>
      </c>
      <c r="K25" s="131"/>
      <c r="L25" s="18"/>
      <c r="M25" s="18"/>
      <c r="N25" s="19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39"/>
      <c r="AA25" s="18"/>
      <c r="AB25" s="18"/>
      <c r="AC25" s="18"/>
      <c r="AD25" s="18"/>
    </row>
    <row r="26" spans="1:30" ht="17" x14ac:dyDescent="0.2">
      <c r="A26" s="12"/>
      <c r="B26" s="8" t="str">
        <f t="shared" si="0"/>
        <v/>
      </c>
      <c r="C26" s="12"/>
      <c r="D26" s="8" t="str">
        <f t="shared" si="1"/>
        <v/>
      </c>
      <c r="E26" s="8" t="str">
        <f t="shared" si="2"/>
        <v/>
      </c>
      <c r="F26" s="10" t="str">
        <f t="shared" si="3"/>
        <v/>
      </c>
      <c r="G26" s="14"/>
      <c r="H26" s="12"/>
      <c r="I26" s="12"/>
      <c r="J26" s="7" t="str">
        <f>IF(I26="","",VLOOKUP(I26,'BDD-CDC'!A25:E67,2,0))</f>
        <v/>
      </c>
      <c r="K26" s="131"/>
      <c r="L26" s="18"/>
      <c r="M26" s="18"/>
      <c r="N26" s="19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39"/>
      <c r="AA26" s="18"/>
      <c r="AB26" s="18"/>
      <c r="AC26" s="18"/>
      <c r="AD26" s="18"/>
    </row>
    <row r="27" spans="1:30" ht="17" x14ac:dyDescent="0.2">
      <c r="A27" s="12"/>
      <c r="B27" s="8" t="str">
        <f t="shared" si="0"/>
        <v/>
      </c>
      <c r="C27" s="12"/>
      <c r="D27" s="8" t="str">
        <f t="shared" si="1"/>
        <v/>
      </c>
      <c r="E27" s="8" t="str">
        <f t="shared" si="2"/>
        <v/>
      </c>
      <c r="F27" s="10" t="str">
        <f t="shared" si="3"/>
        <v/>
      </c>
      <c r="G27" s="14"/>
      <c r="H27" s="12"/>
      <c r="I27" s="12"/>
      <c r="J27" s="7" t="str">
        <f>IF(I27="","",VLOOKUP(I27,'BDD-CDC'!A26:E68,2,0))</f>
        <v/>
      </c>
      <c r="K27" s="131"/>
      <c r="L27" s="18"/>
      <c r="M27" s="18"/>
      <c r="N27" s="19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39"/>
      <c r="AA27" s="18"/>
      <c r="AB27" s="18"/>
      <c r="AC27" s="18"/>
      <c r="AD27" s="18"/>
    </row>
    <row r="28" spans="1:30" ht="17" x14ac:dyDescent="0.2">
      <c r="A28" s="12"/>
      <c r="B28" s="8" t="str">
        <f t="shared" si="0"/>
        <v/>
      </c>
      <c r="C28" s="12"/>
      <c r="D28" s="8" t="str">
        <f t="shared" si="1"/>
        <v/>
      </c>
      <c r="E28" s="8" t="str">
        <f t="shared" si="2"/>
        <v/>
      </c>
      <c r="F28" s="10" t="str">
        <f t="shared" si="3"/>
        <v/>
      </c>
      <c r="G28" s="14"/>
      <c r="H28" s="12"/>
      <c r="I28" s="12"/>
      <c r="J28" s="7" t="str">
        <f>IF(I28="","",VLOOKUP(I28,'BDD-CDC'!A27:E69,2,0))</f>
        <v/>
      </c>
      <c r="K28" s="131"/>
      <c r="L28" s="18"/>
      <c r="M28" s="18"/>
      <c r="N28" s="19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39"/>
      <c r="AA28" s="18"/>
      <c r="AB28" s="18"/>
      <c r="AC28" s="18"/>
      <c r="AD28" s="18"/>
    </row>
    <row r="29" spans="1:30" ht="17" x14ac:dyDescent="0.2">
      <c r="A29" s="12"/>
      <c r="B29" s="8" t="str">
        <f t="shared" si="0"/>
        <v/>
      </c>
      <c r="C29" s="12"/>
      <c r="D29" s="8" t="str">
        <f t="shared" si="1"/>
        <v/>
      </c>
      <c r="E29" s="8" t="str">
        <f t="shared" si="2"/>
        <v/>
      </c>
      <c r="F29" s="10" t="str">
        <f t="shared" si="3"/>
        <v/>
      </c>
      <c r="G29" s="14"/>
      <c r="H29" s="12"/>
      <c r="I29" s="12"/>
      <c r="J29" s="7" t="str">
        <f>IF(I29="","",VLOOKUP(I29,'BDD-CDC'!A28:E70,2,0))</f>
        <v/>
      </c>
      <c r="K29" s="131"/>
      <c r="L29" s="18"/>
      <c r="M29" s="18"/>
      <c r="N29" s="19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39"/>
      <c r="AA29" s="18"/>
      <c r="AB29" s="18"/>
      <c r="AC29" s="18"/>
      <c r="AD29" s="18"/>
    </row>
    <row r="30" spans="1:30" ht="17" x14ac:dyDescent="0.2">
      <c r="A30" s="12"/>
      <c r="B30" s="8" t="str">
        <f t="shared" si="0"/>
        <v/>
      </c>
      <c r="C30" s="12"/>
      <c r="D30" s="8" t="str">
        <f t="shared" si="1"/>
        <v/>
      </c>
      <c r="E30" s="8" t="str">
        <f t="shared" si="2"/>
        <v/>
      </c>
      <c r="F30" s="10" t="str">
        <f t="shared" si="3"/>
        <v/>
      </c>
      <c r="G30" s="14"/>
      <c r="H30" s="12"/>
      <c r="I30" s="12"/>
      <c r="J30" s="7" t="str">
        <f>IF(I30="","",VLOOKUP(I30,'BDD-CDC'!A29:E71,2,0))</f>
        <v/>
      </c>
      <c r="K30" s="131"/>
      <c r="L30" s="18"/>
      <c r="M30" s="18"/>
      <c r="N30" s="19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39"/>
      <c r="AA30" s="18"/>
      <c r="AB30" s="18"/>
      <c r="AC30" s="18"/>
      <c r="AD30" s="18"/>
    </row>
    <row r="31" spans="1:30" ht="17" x14ac:dyDescent="0.2">
      <c r="A31" s="12"/>
      <c r="B31" s="8" t="str">
        <f t="shared" si="0"/>
        <v/>
      </c>
      <c r="C31" s="12"/>
      <c r="D31" s="8" t="str">
        <f t="shared" si="1"/>
        <v/>
      </c>
      <c r="E31" s="8" t="str">
        <f t="shared" si="2"/>
        <v/>
      </c>
      <c r="F31" s="10" t="str">
        <f t="shared" si="3"/>
        <v/>
      </c>
      <c r="G31" s="14"/>
      <c r="H31" s="12"/>
      <c r="I31" s="12"/>
      <c r="J31" s="7" t="str">
        <f>IF(I31="","",VLOOKUP(I31,'BDD-CDC'!A30:E72,2,0))</f>
        <v/>
      </c>
      <c r="K31" s="131"/>
      <c r="L31" s="18"/>
      <c r="M31" s="18"/>
      <c r="N31" s="19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39"/>
      <c r="AA31" s="18"/>
      <c r="AB31" s="18"/>
      <c r="AC31" s="18"/>
      <c r="AD31" s="18"/>
    </row>
    <row r="32" spans="1:30" ht="17" x14ac:dyDescent="0.2">
      <c r="A32" s="12"/>
      <c r="B32" s="8" t="str">
        <f t="shared" si="0"/>
        <v/>
      </c>
      <c r="C32" s="12"/>
      <c r="D32" s="8" t="str">
        <f t="shared" si="1"/>
        <v/>
      </c>
      <c r="E32" s="8" t="str">
        <f t="shared" si="2"/>
        <v/>
      </c>
      <c r="F32" s="10" t="str">
        <f t="shared" si="3"/>
        <v/>
      </c>
      <c r="G32" s="14"/>
      <c r="H32" s="12"/>
      <c r="I32" s="12"/>
      <c r="J32" s="7" t="str">
        <f>IF(I32="","",VLOOKUP(I32,'BDD-CDC'!A31:E73,2,0))</f>
        <v/>
      </c>
      <c r="K32" s="131"/>
      <c r="L32" s="18"/>
      <c r="M32" s="18"/>
      <c r="N32" s="19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39"/>
      <c r="AA32" s="18"/>
      <c r="AB32" s="18"/>
      <c r="AC32" s="18"/>
      <c r="AD32" s="18"/>
    </row>
    <row r="33" spans="1:30" ht="17" x14ac:dyDescent="0.2">
      <c r="A33" s="12"/>
      <c r="B33" s="8" t="str">
        <f t="shared" si="0"/>
        <v/>
      </c>
      <c r="C33" s="12"/>
      <c r="D33" s="8" t="str">
        <f t="shared" si="1"/>
        <v/>
      </c>
      <c r="E33" s="8" t="str">
        <f t="shared" si="2"/>
        <v/>
      </c>
      <c r="F33" s="10" t="str">
        <f t="shared" si="3"/>
        <v/>
      </c>
      <c r="G33" s="14"/>
      <c r="H33" s="12"/>
      <c r="I33" s="12"/>
      <c r="J33" s="7" t="str">
        <f>IF(I33="","",VLOOKUP(I33,'BDD-CDC'!A32:E74,2,0))</f>
        <v/>
      </c>
      <c r="K33" s="131"/>
      <c r="L33" s="18"/>
      <c r="M33" s="18"/>
      <c r="N33" s="19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39"/>
      <c r="AA33" s="18"/>
      <c r="AB33" s="18"/>
      <c r="AC33" s="18"/>
      <c r="AD33" s="18"/>
    </row>
    <row r="34" spans="1:30" ht="17" x14ac:dyDescent="0.2">
      <c r="A34" s="12"/>
      <c r="B34" s="8" t="str">
        <f t="shared" si="0"/>
        <v/>
      </c>
      <c r="C34" s="12"/>
      <c r="D34" s="8" t="str">
        <f t="shared" si="1"/>
        <v/>
      </c>
      <c r="E34" s="8" t="str">
        <f t="shared" si="2"/>
        <v/>
      </c>
      <c r="F34" s="10" t="str">
        <f t="shared" si="3"/>
        <v/>
      </c>
      <c r="G34" s="14"/>
      <c r="H34" s="12"/>
      <c r="I34" s="12"/>
      <c r="J34" s="7" t="str">
        <f>IF(I34="","",VLOOKUP(I34,'BDD-CDC'!A33:E75,2,0))</f>
        <v/>
      </c>
      <c r="K34" s="131"/>
      <c r="L34" s="18"/>
      <c r="M34" s="18"/>
      <c r="N34" s="19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39"/>
      <c r="AA34" s="18"/>
      <c r="AB34" s="18"/>
      <c r="AC34" s="18"/>
      <c r="AD34" s="18"/>
    </row>
    <row r="35" spans="1:30" ht="17" x14ac:dyDescent="0.2">
      <c r="A35" s="12"/>
      <c r="B35" s="8" t="str">
        <f t="shared" si="0"/>
        <v/>
      </c>
      <c r="C35" s="12"/>
      <c r="D35" s="8" t="str">
        <f t="shared" si="1"/>
        <v/>
      </c>
      <c r="E35" s="8" t="str">
        <f t="shared" si="2"/>
        <v/>
      </c>
      <c r="F35" s="10" t="str">
        <f t="shared" si="3"/>
        <v/>
      </c>
      <c r="G35" s="14"/>
      <c r="H35" s="12"/>
      <c r="I35" s="12"/>
      <c r="J35" s="7" t="str">
        <f>IF(I35="","",VLOOKUP(I35,'BDD-CDC'!A34:E76,2,0))</f>
        <v/>
      </c>
      <c r="K35" s="131"/>
      <c r="L35" s="18"/>
      <c r="M35" s="18"/>
      <c r="N35" s="19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39"/>
      <c r="AA35" s="18"/>
      <c r="AB35" s="18"/>
      <c r="AC35" s="18"/>
      <c r="AD35" s="18"/>
    </row>
    <row r="36" spans="1:30" ht="17" x14ac:dyDescent="0.2">
      <c r="A36" s="12"/>
      <c r="B36" s="8" t="str">
        <f t="shared" si="0"/>
        <v/>
      </c>
      <c r="C36" s="12"/>
      <c r="D36" s="8" t="str">
        <f t="shared" si="1"/>
        <v/>
      </c>
      <c r="E36" s="8" t="str">
        <f t="shared" si="2"/>
        <v/>
      </c>
      <c r="F36" s="10" t="str">
        <f t="shared" si="3"/>
        <v/>
      </c>
      <c r="G36" s="14"/>
      <c r="H36" s="12"/>
      <c r="I36" s="12"/>
      <c r="J36" s="7" t="str">
        <f>IF(I36="","",VLOOKUP(I36,'BDD-CDC'!A35:E77,2,0))</f>
        <v/>
      </c>
      <c r="K36" s="131"/>
      <c r="L36" s="18"/>
      <c r="M36" s="18"/>
      <c r="N36" s="19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39"/>
      <c r="AA36" s="18"/>
      <c r="AB36" s="18"/>
      <c r="AC36" s="18"/>
      <c r="AD36" s="18"/>
    </row>
    <row r="37" spans="1:30" ht="17" x14ac:dyDescent="0.2">
      <c r="A37" s="12"/>
      <c r="B37" s="8" t="str">
        <f t="shared" si="0"/>
        <v/>
      </c>
      <c r="C37" s="12"/>
      <c r="D37" s="8" t="str">
        <f t="shared" si="1"/>
        <v/>
      </c>
      <c r="E37" s="8" t="str">
        <f t="shared" si="2"/>
        <v/>
      </c>
      <c r="F37" s="10" t="str">
        <f t="shared" si="3"/>
        <v/>
      </c>
      <c r="G37" s="14"/>
      <c r="H37" s="12"/>
      <c r="I37" s="12"/>
      <c r="J37" s="7" t="str">
        <f>IF(I37="","",VLOOKUP(I37,'BDD-CDC'!A36:E78,2,0))</f>
        <v/>
      </c>
      <c r="K37" s="131"/>
      <c r="L37" s="18"/>
      <c r="M37" s="18"/>
      <c r="N37" s="19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39"/>
      <c r="AA37" s="18"/>
      <c r="AB37" s="18"/>
      <c r="AC37" s="18"/>
      <c r="AD37" s="18"/>
    </row>
    <row r="38" spans="1:30" ht="17" x14ac:dyDescent="0.2">
      <c r="A38" s="12"/>
      <c r="B38" s="8" t="str">
        <f t="shared" si="0"/>
        <v/>
      </c>
      <c r="C38" s="12"/>
      <c r="D38" s="8" t="str">
        <f t="shared" si="1"/>
        <v/>
      </c>
      <c r="E38" s="8" t="str">
        <f t="shared" si="2"/>
        <v/>
      </c>
      <c r="F38" s="10" t="str">
        <f t="shared" si="3"/>
        <v/>
      </c>
      <c r="G38" s="14"/>
      <c r="H38" s="12"/>
      <c r="I38" s="12"/>
      <c r="J38" s="7" t="str">
        <f>IF(I38="","",VLOOKUP(I38,'BDD-CDC'!A37:E79,2,0))</f>
        <v/>
      </c>
      <c r="K38" s="131"/>
      <c r="L38" s="18"/>
      <c r="M38" s="18"/>
      <c r="N38" s="19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39"/>
      <c r="AA38" s="18"/>
      <c r="AB38" s="18"/>
      <c r="AC38" s="18"/>
      <c r="AD38" s="18"/>
    </row>
    <row r="39" spans="1:30" ht="17" x14ac:dyDescent="0.2">
      <c r="A39" s="12"/>
      <c r="B39" s="8" t="str">
        <f t="shared" si="0"/>
        <v/>
      </c>
      <c r="C39" s="12"/>
      <c r="D39" s="8" t="str">
        <f t="shared" si="1"/>
        <v/>
      </c>
      <c r="E39" s="8" t="str">
        <f t="shared" si="2"/>
        <v/>
      </c>
      <c r="F39" s="10" t="str">
        <f t="shared" si="3"/>
        <v/>
      </c>
      <c r="G39" s="14"/>
      <c r="H39" s="12"/>
      <c r="I39" s="12"/>
      <c r="J39" s="7" t="str">
        <f>IF(I39="","",VLOOKUP(I39,'BDD-CDC'!A38:E80,2,0))</f>
        <v/>
      </c>
      <c r="K39" s="131"/>
      <c r="L39" s="18"/>
      <c r="M39" s="18"/>
      <c r="N39" s="19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39"/>
      <c r="AA39" s="18"/>
      <c r="AB39" s="18"/>
      <c r="AC39" s="18"/>
      <c r="AD39" s="18"/>
    </row>
    <row r="40" spans="1:30" ht="17" x14ac:dyDescent="0.2">
      <c r="A40" s="12"/>
      <c r="B40" s="8" t="str">
        <f t="shared" si="0"/>
        <v/>
      </c>
      <c r="C40" s="12"/>
      <c r="D40" s="8" t="str">
        <f t="shared" si="1"/>
        <v/>
      </c>
      <c r="E40" s="8" t="str">
        <f t="shared" si="2"/>
        <v/>
      </c>
      <c r="F40" s="10" t="str">
        <f t="shared" si="3"/>
        <v/>
      </c>
      <c r="G40" s="14"/>
      <c r="H40" s="12"/>
      <c r="I40" s="12"/>
      <c r="J40" s="7" t="str">
        <f>IF(I40="","",VLOOKUP(I40,'BDD-CDC'!A39:E81,2,0))</f>
        <v/>
      </c>
      <c r="K40" s="131"/>
      <c r="L40" s="18"/>
      <c r="M40" s="18"/>
      <c r="N40" s="1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39"/>
      <c r="AA40" s="18"/>
      <c r="AB40" s="18"/>
      <c r="AC40" s="18"/>
      <c r="AD40" s="18"/>
    </row>
    <row r="41" spans="1:30" ht="17" x14ac:dyDescent="0.2">
      <c r="A41" s="12"/>
      <c r="B41" s="8" t="str">
        <f t="shared" si="0"/>
        <v/>
      </c>
      <c r="C41" s="12"/>
      <c r="D41" s="8" t="str">
        <f t="shared" si="1"/>
        <v/>
      </c>
      <c r="E41" s="8" t="str">
        <f t="shared" si="2"/>
        <v/>
      </c>
      <c r="F41" s="10" t="str">
        <f t="shared" si="3"/>
        <v/>
      </c>
      <c r="G41" s="14"/>
      <c r="H41" s="12"/>
      <c r="I41" s="12"/>
      <c r="J41" s="7" t="str">
        <f>IF(I41="","",VLOOKUP(I41,'BDD-CDC'!A40:E82,2,0))</f>
        <v/>
      </c>
      <c r="K41" s="131"/>
      <c r="L41" s="18"/>
      <c r="M41" s="18"/>
      <c r="N41" s="19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39"/>
      <c r="AA41" s="18"/>
      <c r="AB41" s="18"/>
      <c r="AC41" s="18"/>
      <c r="AD41" s="18"/>
    </row>
    <row r="42" spans="1:30" ht="17" x14ac:dyDescent="0.2">
      <c r="A42" s="12"/>
      <c r="B42" s="8" t="str">
        <f t="shared" si="0"/>
        <v/>
      </c>
      <c r="C42" s="12"/>
      <c r="D42" s="8" t="str">
        <f t="shared" si="1"/>
        <v/>
      </c>
      <c r="E42" s="8" t="str">
        <f t="shared" si="2"/>
        <v/>
      </c>
      <c r="F42" s="10" t="str">
        <f t="shared" si="3"/>
        <v/>
      </c>
      <c r="G42" s="14"/>
      <c r="H42" s="12"/>
      <c r="I42" s="12"/>
      <c r="J42" s="7" t="str">
        <f>IF(I42="","",VLOOKUP(I42,'BDD-CDC'!A41:E83,2,0))</f>
        <v/>
      </c>
      <c r="K42" s="131"/>
      <c r="L42" s="18"/>
      <c r="M42" s="18"/>
      <c r="N42" s="19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39"/>
      <c r="AA42" s="18"/>
      <c r="AB42" s="18"/>
      <c r="AC42" s="18"/>
      <c r="AD42" s="18"/>
    </row>
    <row r="43" spans="1:30" ht="17" x14ac:dyDescent="0.2">
      <c r="A43" s="12"/>
      <c r="B43" s="8" t="str">
        <f t="shared" si="0"/>
        <v/>
      </c>
      <c r="C43" s="12"/>
      <c r="D43" s="8" t="str">
        <f t="shared" si="1"/>
        <v/>
      </c>
      <c r="E43" s="8" t="str">
        <f t="shared" si="2"/>
        <v/>
      </c>
      <c r="F43" s="10" t="str">
        <f t="shared" si="3"/>
        <v/>
      </c>
      <c r="G43" s="14"/>
      <c r="H43" s="12"/>
      <c r="I43" s="12"/>
      <c r="J43" s="7" t="str">
        <f>IF(I43="","",VLOOKUP(I43,'BDD-CDC'!A42:E84,2,0))</f>
        <v/>
      </c>
      <c r="K43" s="131"/>
      <c r="L43" s="18"/>
      <c r="M43" s="18"/>
      <c r="N43" s="19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39"/>
      <c r="AA43" s="18"/>
      <c r="AB43" s="18"/>
      <c r="AC43" s="18"/>
      <c r="AD43" s="18"/>
    </row>
    <row r="44" spans="1:30" ht="17" x14ac:dyDescent="0.2">
      <c r="A44" s="12"/>
      <c r="B44" s="8" t="str">
        <f t="shared" si="0"/>
        <v/>
      </c>
      <c r="C44" s="12"/>
      <c r="D44" s="8" t="str">
        <f t="shared" si="1"/>
        <v/>
      </c>
      <c r="E44" s="8" t="str">
        <f t="shared" si="2"/>
        <v/>
      </c>
      <c r="F44" s="10" t="str">
        <f t="shared" si="3"/>
        <v/>
      </c>
      <c r="G44" s="14"/>
      <c r="H44" s="12"/>
      <c r="I44" s="12"/>
      <c r="J44" s="7" t="str">
        <f>IF(I44="","",VLOOKUP(I44,'BDD-CDC'!A43:E85,2,0))</f>
        <v/>
      </c>
      <c r="K44" s="131"/>
      <c r="L44" s="18"/>
      <c r="M44" s="18"/>
      <c r="N44" s="19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39"/>
      <c r="AA44" s="18"/>
      <c r="AB44" s="18"/>
      <c r="AC44" s="18"/>
      <c r="AD44" s="18"/>
    </row>
    <row r="45" spans="1:30" ht="17" x14ac:dyDescent="0.2">
      <c r="A45" s="12"/>
      <c r="B45" s="8" t="str">
        <f t="shared" si="0"/>
        <v/>
      </c>
      <c r="C45" s="12"/>
      <c r="D45" s="8" t="str">
        <f t="shared" si="1"/>
        <v/>
      </c>
      <c r="E45" s="8" t="str">
        <f t="shared" si="2"/>
        <v/>
      </c>
      <c r="F45" s="10" t="str">
        <f t="shared" si="3"/>
        <v/>
      </c>
      <c r="G45" s="14"/>
      <c r="H45" s="12"/>
      <c r="I45" s="12"/>
      <c r="J45" s="7" t="str">
        <f>IF(I45="","",VLOOKUP(I45,'BDD-CDC'!A44:E86,2,0))</f>
        <v/>
      </c>
      <c r="K45" s="131"/>
      <c r="L45" s="18"/>
      <c r="M45" s="18"/>
      <c r="N45" s="19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39"/>
      <c r="AA45" s="18"/>
      <c r="AB45" s="18"/>
      <c r="AC45" s="18"/>
      <c r="AD45" s="18"/>
    </row>
    <row r="46" spans="1:30" ht="17" x14ac:dyDescent="0.2">
      <c r="A46" s="12"/>
      <c r="B46" s="8" t="str">
        <f t="shared" si="0"/>
        <v/>
      </c>
      <c r="C46" s="12"/>
      <c r="D46" s="8" t="str">
        <f t="shared" si="1"/>
        <v/>
      </c>
      <c r="E46" s="8" t="str">
        <f t="shared" si="2"/>
        <v/>
      </c>
      <c r="F46" s="10" t="str">
        <f t="shared" si="3"/>
        <v/>
      </c>
      <c r="G46" s="14"/>
      <c r="H46" s="12"/>
      <c r="I46" s="12"/>
      <c r="J46" s="7" t="str">
        <f>IF(I46="","",VLOOKUP(I46,'BDD-CDC'!A45:E87,2,0))</f>
        <v/>
      </c>
      <c r="K46" s="131"/>
      <c r="L46" s="18"/>
      <c r="M46" s="18"/>
      <c r="N46" s="19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39"/>
      <c r="AA46" s="18"/>
      <c r="AB46" s="18"/>
      <c r="AC46" s="18"/>
      <c r="AD46" s="18"/>
    </row>
    <row r="47" spans="1:30" ht="17" x14ac:dyDescent="0.2">
      <c r="A47" s="12"/>
      <c r="B47" s="8" t="str">
        <f t="shared" si="0"/>
        <v/>
      </c>
      <c r="C47" s="12"/>
      <c r="D47" s="8" t="str">
        <f t="shared" si="1"/>
        <v/>
      </c>
      <c r="E47" s="8" t="str">
        <f t="shared" si="2"/>
        <v/>
      </c>
      <c r="F47" s="10" t="str">
        <f t="shared" si="3"/>
        <v/>
      </c>
      <c r="G47" s="14"/>
      <c r="H47" s="12"/>
      <c r="I47" s="12"/>
      <c r="J47" s="7" t="str">
        <f>IF(I47="","",VLOOKUP(I47,'BDD-CDC'!A46:E88,2,0))</f>
        <v/>
      </c>
      <c r="K47" s="131"/>
      <c r="L47" s="18"/>
      <c r="M47" s="18"/>
      <c r="N47" s="19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39"/>
      <c r="AA47" s="18"/>
      <c r="AB47" s="18"/>
      <c r="AC47" s="18"/>
      <c r="AD47" s="18"/>
    </row>
    <row r="48" spans="1:30" ht="17" x14ac:dyDescent="0.2">
      <c r="A48" s="12"/>
      <c r="B48" s="8" t="str">
        <f t="shared" si="0"/>
        <v/>
      </c>
      <c r="C48" s="12"/>
      <c r="D48" s="8" t="str">
        <f t="shared" si="1"/>
        <v/>
      </c>
      <c r="E48" s="8" t="str">
        <f t="shared" si="2"/>
        <v/>
      </c>
      <c r="F48" s="10" t="str">
        <f t="shared" si="3"/>
        <v/>
      </c>
      <c r="G48" s="14"/>
      <c r="H48" s="12"/>
      <c r="I48" s="12"/>
      <c r="J48" s="7" t="str">
        <f>IF(I48="","",VLOOKUP(I48,'BDD-CDC'!A47:E89,2,0))</f>
        <v/>
      </c>
      <c r="K48" s="131"/>
      <c r="L48" s="18"/>
      <c r="M48" s="18"/>
      <c r="N48" s="19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39"/>
      <c r="AA48" s="18"/>
      <c r="AB48" s="18"/>
      <c r="AC48" s="18"/>
      <c r="AD48" s="18"/>
    </row>
    <row r="49" spans="1:30" ht="17" x14ac:dyDescent="0.2">
      <c r="A49" s="12"/>
      <c r="B49" s="8" t="str">
        <f t="shared" si="0"/>
        <v/>
      </c>
      <c r="C49" s="12"/>
      <c r="D49" s="8" t="str">
        <f t="shared" si="1"/>
        <v/>
      </c>
      <c r="E49" s="8" t="str">
        <f t="shared" si="2"/>
        <v/>
      </c>
      <c r="F49" s="10" t="str">
        <f t="shared" si="3"/>
        <v/>
      </c>
      <c r="G49" s="14"/>
      <c r="H49" s="12"/>
      <c r="I49" s="12"/>
      <c r="J49" s="7" t="str">
        <f>IF(I49="","",VLOOKUP(I49,'BDD-CDC'!A48:E90,2,0))</f>
        <v/>
      </c>
      <c r="K49" s="131"/>
      <c r="L49" s="18"/>
      <c r="M49" s="18"/>
      <c r="N49" s="19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39"/>
      <c r="AA49" s="18"/>
      <c r="AB49" s="18"/>
      <c r="AC49" s="18"/>
      <c r="AD49" s="18"/>
    </row>
    <row r="50" spans="1:30" ht="17" x14ac:dyDescent="0.2">
      <c r="A50" s="12"/>
      <c r="B50" s="8" t="str">
        <f t="shared" si="0"/>
        <v/>
      </c>
      <c r="C50" s="12"/>
      <c r="D50" s="8" t="str">
        <f t="shared" si="1"/>
        <v/>
      </c>
      <c r="E50" s="8" t="str">
        <f t="shared" si="2"/>
        <v/>
      </c>
      <c r="F50" s="10" t="str">
        <f t="shared" si="3"/>
        <v/>
      </c>
      <c r="G50" s="14"/>
      <c r="H50" s="12"/>
      <c r="I50" s="12"/>
      <c r="J50" s="7" t="str">
        <f>IF(I50="","",VLOOKUP(I50,'BDD-CDC'!A49:E91,2,0))</f>
        <v/>
      </c>
      <c r="K50" s="131"/>
      <c r="L50" s="18"/>
      <c r="M50" s="18"/>
      <c r="N50" s="19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39"/>
      <c r="AA50" s="18"/>
      <c r="AB50" s="18"/>
      <c r="AC50" s="18"/>
      <c r="AD50" s="18"/>
    </row>
    <row r="51" spans="1:30" ht="17" x14ac:dyDescent="0.2">
      <c r="A51" s="12"/>
      <c r="B51" s="8" t="str">
        <f t="shared" si="0"/>
        <v/>
      </c>
      <c r="C51" s="12"/>
      <c r="D51" s="8" t="str">
        <f t="shared" si="1"/>
        <v/>
      </c>
      <c r="E51" s="8" t="str">
        <f t="shared" si="2"/>
        <v/>
      </c>
      <c r="F51" s="10" t="str">
        <f t="shared" si="3"/>
        <v/>
      </c>
      <c r="G51" s="14"/>
      <c r="H51" s="12"/>
      <c r="I51" s="12"/>
      <c r="J51" s="7" t="str">
        <f>IF(I51="","",VLOOKUP(I51,'BDD-CDC'!A50:E92,2,0))</f>
        <v/>
      </c>
      <c r="K51" s="131"/>
      <c r="L51" s="18"/>
      <c r="M51" s="18"/>
      <c r="N51" s="19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39"/>
      <c r="AA51" s="18"/>
      <c r="AB51" s="18"/>
      <c r="AC51" s="18"/>
      <c r="AD51" s="18"/>
    </row>
    <row r="52" spans="1:30" ht="17" x14ac:dyDescent="0.2">
      <c r="A52" s="12"/>
      <c r="B52" s="8" t="str">
        <f t="shared" si="0"/>
        <v/>
      </c>
      <c r="C52" s="12"/>
      <c r="D52" s="8" t="str">
        <f t="shared" si="1"/>
        <v/>
      </c>
      <c r="E52" s="8" t="str">
        <f t="shared" si="2"/>
        <v/>
      </c>
      <c r="F52" s="10" t="str">
        <f t="shared" si="3"/>
        <v/>
      </c>
      <c r="G52" s="14"/>
      <c r="H52" s="12"/>
      <c r="I52" s="12"/>
      <c r="J52" s="7" t="str">
        <f>IF(I52="","",VLOOKUP(I52,'BDD-CDC'!A51:E93,2,0))</f>
        <v/>
      </c>
      <c r="K52" s="131"/>
      <c r="L52" s="18"/>
      <c r="M52" s="18"/>
      <c r="N52" s="19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39"/>
      <c r="AA52" s="18"/>
      <c r="AB52" s="18"/>
      <c r="AC52" s="18"/>
      <c r="AD52" s="18"/>
    </row>
    <row r="53" spans="1:30" ht="17" x14ac:dyDescent="0.2">
      <c r="A53" s="12"/>
      <c r="B53" s="8" t="str">
        <f t="shared" si="0"/>
        <v/>
      </c>
      <c r="C53" s="12"/>
      <c r="D53" s="8" t="str">
        <f t="shared" si="1"/>
        <v/>
      </c>
      <c r="E53" s="8" t="str">
        <f t="shared" si="2"/>
        <v/>
      </c>
      <c r="F53" s="10" t="str">
        <f t="shared" si="3"/>
        <v/>
      </c>
      <c r="G53" s="14"/>
      <c r="H53" s="12"/>
      <c r="I53" s="12"/>
      <c r="J53" s="7" t="str">
        <f>IF(I53="","",VLOOKUP(I53,'BDD-CDC'!A52:E94,2,0))</f>
        <v/>
      </c>
      <c r="K53" s="131"/>
      <c r="L53" s="18"/>
      <c r="M53" s="18"/>
      <c r="N53" s="19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39"/>
      <c r="AA53" s="18"/>
      <c r="AB53" s="18"/>
      <c r="AC53" s="18"/>
      <c r="AD53" s="18"/>
    </row>
    <row r="54" spans="1:30" ht="17" x14ac:dyDescent="0.2">
      <c r="A54" s="12"/>
      <c r="B54" s="8" t="str">
        <f t="shared" si="0"/>
        <v/>
      </c>
      <c r="C54" s="12"/>
      <c r="D54" s="8" t="str">
        <f t="shared" si="1"/>
        <v/>
      </c>
      <c r="E54" s="8" t="str">
        <f t="shared" si="2"/>
        <v/>
      </c>
      <c r="F54" s="10" t="str">
        <f t="shared" si="3"/>
        <v/>
      </c>
      <c r="G54" s="14"/>
      <c r="H54" s="12"/>
      <c r="I54" s="12"/>
      <c r="J54" s="7" t="str">
        <f>IF(I54="","",VLOOKUP(I54,'BDD-CDC'!A53:E95,2,0))</f>
        <v/>
      </c>
      <c r="K54" s="131"/>
      <c r="L54" s="18"/>
      <c r="M54" s="18"/>
      <c r="N54" s="19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39"/>
      <c r="AA54" s="18"/>
      <c r="AB54" s="18"/>
      <c r="AC54" s="18"/>
      <c r="AD54" s="18"/>
    </row>
    <row r="55" spans="1:30" ht="17" x14ac:dyDescent="0.2">
      <c r="A55" s="12"/>
      <c r="B55" s="8" t="str">
        <f t="shared" si="0"/>
        <v/>
      </c>
      <c r="C55" s="12"/>
      <c r="D55" s="8" t="str">
        <f t="shared" si="1"/>
        <v/>
      </c>
      <c r="E55" s="8" t="str">
        <f t="shared" si="2"/>
        <v/>
      </c>
      <c r="F55" s="10" t="str">
        <f t="shared" si="3"/>
        <v/>
      </c>
      <c r="G55" s="14"/>
      <c r="H55" s="12"/>
      <c r="I55" s="12"/>
      <c r="J55" s="7" t="str">
        <f>IF(I55="","",VLOOKUP(I55,'BDD-CDC'!A54:E96,2,0))</f>
        <v/>
      </c>
      <c r="K55" s="131"/>
      <c r="L55" s="18"/>
      <c r="M55" s="18"/>
      <c r="N55" s="19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39"/>
      <c r="AA55" s="18"/>
      <c r="AB55" s="18"/>
      <c r="AC55" s="18"/>
      <c r="AD55" s="18"/>
    </row>
    <row r="56" spans="1:30" ht="17" x14ac:dyDescent="0.2">
      <c r="A56" s="12"/>
      <c r="B56" s="8" t="str">
        <f t="shared" si="0"/>
        <v/>
      </c>
      <c r="C56" s="12"/>
      <c r="D56" s="8" t="str">
        <f t="shared" si="1"/>
        <v/>
      </c>
      <c r="E56" s="8" t="str">
        <f t="shared" si="2"/>
        <v/>
      </c>
      <c r="F56" s="10" t="str">
        <f t="shared" si="3"/>
        <v/>
      </c>
      <c r="G56" s="14"/>
      <c r="H56" s="12"/>
      <c r="I56" s="12"/>
      <c r="J56" s="7" t="str">
        <f>IF(I56="","",VLOOKUP(I56,'BDD-CDC'!A55:E97,2,0))</f>
        <v/>
      </c>
      <c r="K56" s="131"/>
      <c r="L56" s="18"/>
      <c r="M56" s="18"/>
      <c r="N56" s="19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39"/>
      <c r="AA56" s="18"/>
      <c r="AB56" s="18"/>
      <c r="AC56" s="18"/>
      <c r="AD56" s="18"/>
    </row>
    <row r="57" spans="1:30" ht="17" x14ac:dyDescent="0.2">
      <c r="A57" s="12"/>
      <c r="B57" s="8" t="str">
        <f t="shared" si="0"/>
        <v/>
      </c>
      <c r="C57" s="12"/>
      <c r="D57" s="8" t="str">
        <f t="shared" si="1"/>
        <v/>
      </c>
      <c r="E57" s="8" t="str">
        <f t="shared" si="2"/>
        <v/>
      </c>
      <c r="F57" s="10" t="str">
        <f t="shared" si="3"/>
        <v/>
      </c>
      <c r="G57" s="14"/>
      <c r="H57" s="12"/>
      <c r="I57" s="12"/>
      <c r="J57" s="7" t="str">
        <f>IF(I57="","",VLOOKUP(I57,'BDD-CDC'!A56:E98,2,0))</f>
        <v/>
      </c>
      <c r="K57" s="131"/>
      <c r="L57" s="18"/>
      <c r="M57" s="18"/>
      <c r="N57" s="19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39"/>
      <c r="AA57" s="18"/>
      <c r="AB57" s="18"/>
      <c r="AC57" s="18"/>
      <c r="AD57" s="18"/>
    </row>
    <row r="58" spans="1:30" ht="17" x14ac:dyDescent="0.2">
      <c r="A58" s="12"/>
      <c r="B58" s="8" t="str">
        <f t="shared" si="0"/>
        <v/>
      </c>
      <c r="C58" s="12"/>
      <c r="D58" s="8" t="str">
        <f t="shared" si="1"/>
        <v/>
      </c>
      <c r="E58" s="8" t="str">
        <f t="shared" si="2"/>
        <v/>
      </c>
      <c r="F58" s="10" t="str">
        <f t="shared" si="3"/>
        <v/>
      </c>
      <c r="G58" s="14"/>
      <c r="H58" s="12"/>
      <c r="I58" s="12"/>
      <c r="J58" s="7" t="str">
        <f>IF(I58="","",VLOOKUP(I58,'BDD-CDC'!A57:E99,2,0))</f>
        <v/>
      </c>
      <c r="K58" s="131"/>
      <c r="L58" s="18"/>
      <c r="M58" s="18"/>
      <c r="N58" s="19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39"/>
      <c r="AA58" s="18"/>
      <c r="AB58" s="18"/>
      <c r="AC58" s="18"/>
      <c r="AD58" s="18"/>
    </row>
    <row r="59" spans="1:30" ht="17" x14ac:dyDescent="0.2">
      <c r="A59" s="12"/>
      <c r="B59" s="8" t="str">
        <f t="shared" si="0"/>
        <v/>
      </c>
      <c r="C59" s="12"/>
      <c r="D59" s="8" t="str">
        <f t="shared" si="1"/>
        <v/>
      </c>
      <c r="E59" s="8" t="str">
        <f t="shared" si="2"/>
        <v/>
      </c>
      <c r="F59" s="10" t="str">
        <f t="shared" si="3"/>
        <v/>
      </c>
      <c r="G59" s="14"/>
      <c r="H59" s="12"/>
      <c r="I59" s="12"/>
      <c r="J59" s="7" t="str">
        <f>IF(I59="","",VLOOKUP(I59,'BDD-CDC'!A58:E100,2,0))</f>
        <v/>
      </c>
      <c r="K59" s="131"/>
      <c r="L59" s="18"/>
      <c r="M59" s="18"/>
      <c r="N59" s="19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39"/>
      <c r="AA59" s="18"/>
      <c r="AB59" s="18"/>
      <c r="AC59" s="18"/>
      <c r="AD59" s="18"/>
    </row>
    <row r="60" spans="1:30" ht="17" x14ac:dyDescent="0.2">
      <c r="A60" s="12"/>
      <c r="B60" s="8" t="str">
        <f t="shared" si="0"/>
        <v/>
      </c>
      <c r="C60" s="12"/>
      <c r="D60" s="8" t="str">
        <f t="shared" si="1"/>
        <v/>
      </c>
      <c r="E60" s="8" t="str">
        <f t="shared" si="2"/>
        <v/>
      </c>
      <c r="F60" s="10" t="str">
        <f t="shared" si="3"/>
        <v/>
      </c>
      <c r="G60" s="14"/>
      <c r="H60" s="12"/>
      <c r="I60" s="12"/>
      <c r="J60" s="7" t="str">
        <f>IF(I60="","",VLOOKUP(I60,'BDD-CDC'!A59:E101,2,0))</f>
        <v/>
      </c>
      <c r="K60" s="131"/>
      <c r="L60" s="18"/>
      <c r="M60" s="18"/>
      <c r="N60" s="19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39"/>
      <c r="AA60" s="18"/>
      <c r="AB60" s="18"/>
      <c r="AC60" s="18"/>
      <c r="AD60" s="18"/>
    </row>
    <row r="61" spans="1:30" ht="17" x14ac:dyDescent="0.2">
      <c r="A61" s="12"/>
      <c r="B61" s="8" t="str">
        <f t="shared" si="0"/>
        <v/>
      </c>
      <c r="C61" s="12"/>
      <c r="D61" s="8" t="str">
        <f t="shared" si="1"/>
        <v/>
      </c>
      <c r="E61" s="8" t="str">
        <f t="shared" si="2"/>
        <v/>
      </c>
      <c r="F61" s="10" t="str">
        <f t="shared" si="3"/>
        <v/>
      </c>
      <c r="G61" s="14"/>
      <c r="H61" s="12"/>
      <c r="I61" s="12"/>
      <c r="J61" s="7" t="str">
        <f>IF(I61="","",VLOOKUP(I61,'BDD-CDC'!A60:E102,2,0))</f>
        <v/>
      </c>
      <c r="K61" s="131"/>
      <c r="L61" s="18"/>
      <c r="M61" s="18"/>
      <c r="N61" s="19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39"/>
      <c r="AA61" s="18"/>
      <c r="AB61" s="18"/>
      <c r="AC61" s="18"/>
      <c r="AD61" s="18"/>
    </row>
    <row r="62" spans="1:30" ht="17" x14ac:dyDescent="0.2">
      <c r="A62" s="12"/>
      <c r="B62" s="8" t="str">
        <f t="shared" si="0"/>
        <v/>
      </c>
      <c r="C62" s="12"/>
      <c r="D62" s="8" t="str">
        <f t="shared" si="1"/>
        <v/>
      </c>
      <c r="E62" s="8" t="str">
        <f t="shared" si="2"/>
        <v/>
      </c>
      <c r="F62" s="10" t="str">
        <f t="shared" si="3"/>
        <v/>
      </c>
      <c r="G62" s="14"/>
      <c r="H62" s="12"/>
      <c r="I62" s="12"/>
      <c r="J62" s="7" t="str">
        <f>IF(I62="","",VLOOKUP(I62,'BDD-CDC'!A61:E103,2,0))</f>
        <v/>
      </c>
      <c r="K62" s="131"/>
      <c r="L62" s="18"/>
      <c r="M62" s="18"/>
      <c r="N62" s="19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39"/>
      <c r="AA62" s="18"/>
      <c r="AB62" s="18"/>
      <c r="AC62" s="18"/>
      <c r="AD62" s="18"/>
    </row>
    <row r="63" spans="1:30" ht="17" x14ac:dyDescent="0.2">
      <c r="A63" s="12"/>
      <c r="B63" s="8" t="str">
        <f t="shared" si="0"/>
        <v/>
      </c>
      <c r="C63" s="12"/>
      <c r="D63" s="8" t="str">
        <f t="shared" si="1"/>
        <v/>
      </c>
      <c r="E63" s="8" t="str">
        <f t="shared" si="2"/>
        <v/>
      </c>
      <c r="F63" s="10" t="str">
        <f t="shared" si="3"/>
        <v/>
      </c>
      <c r="G63" s="14"/>
      <c r="H63" s="12"/>
      <c r="I63" s="12"/>
      <c r="J63" s="7" t="str">
        <f>IF(I63="","",VLOOKUP(I63,'BDD-CDC'!A62:E104,2,0))</f>
        <v/>
      </c>
      <c r="K63" s="131"/>
      <c r="L63" s="18"/>
      <c r="M63" s="18"/>
      <c r="N63" s="19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39"/>
      <c r="AA63" s="18"/>
      <c r="AB63" s="18"/>
      <c r="AC63" s="18"/>
      <c r="AD63" s="18"/>
    </row>
    <row r="64" spans="1:30" ht="17" x14ac:dyDescent="0.2">
      <c r="A64" s="12"/>
      <c r="B64" s="8" t="str">
        <f t="shared" si="0"/>
        <v/>
      </c>
      <c r="C64" s="12"/>
      <c r="D64" s="8" t="str">
        <f t="shared" si="1"/>
        <v/>
      </c>
      <c r="E64" s="8" t="str">
        <f t="shared" si="2"/>
        <v/>
      </c>
      <c r="F64" s="10" t="str">
        <f t="shared" si="3"/>
        <v/>
      </c>
      <c r="G64" s="14"/>
      <c r="H64" s="12"/>
      <c r="I64" s="12"/>
      <c r="J64" s="7" t="str">
        <f>IF(I64="","",VLOOKUP(I64,'BDD-CDC'!A63:E105,2,0))</f>
        <v/>
      </c>
      <c r="K64" s="131"/>
      <c r="L64" s="18"/>
      <c r="M64" s="18"/>
      <c r="N64" s="19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39"/>
      <c r="AA64" s="18"/>
      <c r="AB64" s="18"/>
      <c r="AC64" s="18"/>
      <c r="AD64" s="18"/>
    </row>
    <row r="65" spans="1:30" ht="17" x14ac:dyDescent="0.2">
      <c r="A65" s="12"/>
      <c r="B65" s="8" t="str">
        <f t="shared" si="0"/>
        <v/>
      </c>
      <c r="C65" s="12"/>
      <c r="D65" s="8" t="str">
        <f t="shared" si="1"/>
        <v/>
      </c>
      <c r="E65" s="8" t="str">
        <f t="shared" si="2"/>
        <v/>
      </c>
      <c r="F65" s="10" t="str">
        <f t="shared" si="3"/>
        <v/>
      </c>
      <c r="G65" s="14"/>
      <c r="H65" s="12"/>
      <c r="I65" s="12"/>
      <c r="J65" s="7" t="str">
        <f>IF(I65="","",VLOOKUP(I65,'BDD-CDC'!A64:E106,2,0))</f>
        <v/>
      </c>
      <c r="K65" s="131"/>
      <c r="L65" s="18"/>
      <c r="M65" s="18"/>
      <c r="N65" s="19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39"/>
      <c r="AA65" s="18"/>
      <c r="AB65" s="18"/>
      <c r="AC65" s="18"/>
      <c r="AD65" s="18"/>
    </row>
    <row r="66" spans="1:30" ht="17" x14ac:dyDescent="0.2">
      <c r="A66" s="12"/>
      <c r="B66" s="8" t="str">
        <f t="shared" si="0"/>
        <v/>
      </c>
      <c r="C66" s="12"/>
      <c r="D66" s="8" t="str">
        <f t="shared" si="1"/>
        <v/>
      </c>
      <c r="E66" s="8" t="str">
        <f t="shared" si="2"/>
        <v/>
      </c>
      <c r="F66" s="10" t="str">
        <f t="shared" si="3"/>
        <v/>
      </c>
      <c r="G66" s="14"/>
      <c r="H66" s="12"/>
      <c r="I66" s="12"/>
      <c r="J66" s="7" t="str">
        <f>IF(I66="","",VLOOKUP(I66,'BDD-CDC'!A65:E107,2,0))</f>
        <v/>
      </c>
      <c r="K66" s="131"/>
      <c r="L66" s="18"/>
      <c r="M66" s="18"/>
      <c r="N66" s="19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39"/>
      <c r="AA66" s="18"/>
      <c r="AB66" s="18"/>
      <c r="AC66" s="18"/>
      <c r="AD66" s="18"/>
    </row>
    <row r="67" spans="1:30" ht="17" x14ac:dyDescent="0.2">
      <c r="A67" s="12"/>
      <c r="B67" s="8" t="str">
        <f t="shared" si="0"/>
        <v/>
      </c>
      <c r="C67" s="12"/>
      <c r="D67" s="8" t="str">
        <f t="shared" si="1"/>
        <v/>
      </c>
      <c r="E67" s="8" t="str">
        <f t="shared" si="2"/>
        <v/>
      </c>
      <c r="F67" s="10" t="str">
        <f t="shared" si="3"/>
        <v/>
      </c>
      <c r="G67" s="14"/>
      <c r="H67" s="12"/>
      <c r="I67" s="12"/>
      <c r="J67" s="7" t="str">
        <f>IF(I67="","",VLOOKUP(I67,'BDD-CDC'!A66:E108,2,0))</f>
        <v/>
      </c>
      <c r="K67" s="131"/>
      <c r="L67" s="18"/>
      <c r="M67" s="18"/>
      <c r="N67" s="19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39"/>
      <c r="AA67" s="18"/>
      <c r="AB67" s="18"/>
      <c r="AC67" s="18"/>
      <c r="AD67" s="18"/>
    </row>
    <row r="68" spans="1:30" ht="17" x14ac:dyDescent="0.2">
      <c r="A68" s="12"/>
      <c r="B68" s="8" t="str">
        <f t="shared" si="0"/>
        <v/>
      </c>
      <c r="C68" s="12"/>
      <c r="D68" s="8" t="str">
        <f t="shared" si="1"/>
        <v/>
      </c>
      <c r="E68" s="8" t="str">
        <f t="shared" si="2"/>
        <v/>
      </c>
      <c r="F68" s="10" t="str">
        <f t="shared" si="3"/>
        <v/>
      </c>
      <c r="G68" s="14"/>
      <c r="H68" s="12"/>
      <c r="I68" s="12"/>
      <c r="J68" s="7" t="str">
        <f>IF(I68="","",VLOOKUP(I68,'BDD-CDC'!A67:E109,2,0))</f>
        <v/>
      </c>
      <c r="K68" s="131"/>
      <c r="L68" s="18"/>
      <c r="M68" s="18"/>
      <c r="N68" s="19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39"/>
      <c r="AA68" s="18"/>
      <c r="AB68" s="18"/>
      <c r="AC68" s="18"/>
      <c r="AD68" s="18"/>
    </row>
    <row r="69" spans="1:30" ht="17" x14ac:dyDescent="0.2">
      <c r="A69" s="12"/>
      <c r="B69" s="8" t="str">
        <f t="shared" si="0"/>
        <v/>
      </c>
      <c r="C69" s="12"/>
      <c r="D69" s="8" t="str">
        <f t="shared" si="1"/>
        <v/>
      </c>
      <c r="E69" s="8" t="str">
        <f t="shared" si="2"/>
        <v/>
      </c>
      <c r="F69" s="10" t="str">
        <f t="shared" si="3"/>
        <v/>
      </c>
      <c r="G69" s="14"/>
      <c r="H69" s="12"/>
      <c r="I69" s="12"/>
      <c r="J69" s="7" t="str">
        <f>IF(I69="","",VLOOKUP(I69,'BDD-CDC'!A68:E110,2,0))</f>
        <v/>
      </c>
      <c r="K69" s="131"/>
      <c r="L69" s="18"/>
      <c r="M69" s="18"/>
      <c r="N69" s="19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39"/>
      <c r="AA69" s="18"/>
      <c r="AB69" s="18"/>
      <c r="AC69" s="18"/>
      <c r="AD69" s="18"/>
    </row>
    <row r="70" spans="1:30" ht="17" x14ac:dyDescent="0.2">
      <c r="A70" s="12"/>
      <c r="B70" s="8" t="str">
        <f t="shared" si="0"/>
        <v/>
      </c>
      <c r="C70" s="12"/>
      <c r="D70" s="8" t="str">
        <f t="shared" si="1"/>
        <v/>
      </c>
      <c r="E70" s="8" t="str">
        <f t="shared" si="2"/>
        <v/>
      </c>
      <c r="F70" s="10" t="str">
        <f t="shared" si="3"/>
        <v/>
      </c>
      <c r="G70" s="14"/>
      <c r="H70" s="12"/>
      <c r="I70" s="12"/>
      <c r="J70" s="7" t="str">
        <f>IF(I70="","",VLOOKUP(I70,'BDD-CDC'!A69:E111,2,0))</f>
        <v/>
      </c>
      <c r="K70" s="131"/>
      <c r="L70" s="18"/>
      <c r="M70" s="18"/>
      <c r="N70" s="19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39"/>
      <c r="AA70" s="18"/>
      <c r="AB70" s="18"/>
      <c r="AC70" s="18"/>
      <c r="AD70" s="18"/>
    </row>
    <row r="71" spans="1:30" ht="17" x14ac:dyDescent="0.2">
      <c r="A71" s="12"/>
      <c r="B71" s="8" t="str">
        <f t="shared" ref="B71:B134" si="4">IF(G71="","",RIGHT(A71,2)&amp;" "&amp;H71&amp;" "&amp;F71&amp;" "&amp;C71)</f>
        <v/>
      </c>
      <c r="C71" s="12"/>
      <c r="D71" s="8" t="str">
        <f t="shared" ref="D71:D134" si="5">IF(G71="","",MONTH(G71))</f>
        <v/>
      </c>
      <c r="E71" s="8" t="str">
        <f t="shared" ref="E71:E134" si="6">IF(G71="","",WEEKNUM(G71,2))</f>
        <v/>
      </c>
      <c r="F71" s="10" t="str">
        <f t="shared" ref="F71:F134" si="7">IF(G71="","",G71-DATE(YEAR(G71),1,0))</f>
        <v/>
      </c>
      <c r="G71" s="14"/>
      <c r="H71" s="12"/>
      <c r="I71" s="12"/>
      <c r="J71" s="7" t="str">
        <f>IF(I71="","",VLOOKUP(I71,'BDD-CDC'!A70:E112,2,0))</f>
        <v/>
      </c>
      <c r="K71" s="131"/>
      <c r="L71" s="18"/>
      <c r="M71" s="18"/>
      <c r="N71" s="19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39"/>
      <c r="AA71" s="18"/>
      <c r="AB71" s="18"/>
      <c r="AC71" s="18"/>
      <c r="AD71" s="18"/>
    </row>
    <row r="72" spans="1:30" ht="17" x14ac:dyDescent="0.2">
      <c r="A72" s="12"/>
      <c r="B72" s="8" t="str">
        <f t="shared" si="4"/>
        <v/>
      </c>
      <c r="C72" s="12"/>
      <c r="D72" s="8" t="str">
        <f t="shared" si="5"/>
        <v/>
      </c>
      <c r="E72" s="8" t="str">
        <f t="shared" si="6"/>
        <v/>
      </c>
      <c r="F72" s="10" t="str">
        <f t="shared" si="7"/>
        <v/>
      </c>
      <c r="G72" s="14"/>
      <c r="H72" s="12"/>
      <c r="I72" s="12"/>
      <c r="J72" s="7" t="str">
        <f>IF(I72="","",VLOOKUP(I72,'BDD-CDC'!A71:E113,2,0))</f>
        <v/>
      </c>
      <c r="K72" s="131"/>
      <c r="L72" s="18"/>
      <c r="M72" s="18"/>
      <c r="N72" s="19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39"/>
      <c r="AA72" s="18"/>
      <c r="AB72" s="18"/>
      <c r="AC72" s="18"/>
      <c r="AD72" s="18"/>
    </row>
    <row r="73" spans="1:30" ht="17" x14ac:dyDescent="0.2">
      <c r="A73" s="12"/>
      <c r="B73" s="8" t="str">
        <f t="shared" si="4"/>
        <v/>
      </c>
      <c r="C73" s="12"/>
      <c r="D73" s="8" t="str">
        <f t="shared" si="5"/>
        <v/>
      </c>
      <c r="E73" s="8" t="str">
        <f t="shared" si="6"/>
        <v/>
      </c>
      <c r="F73" s="10" t="str">
        <f t="shared" si="7"/>
        <v/>
      </c>
      <c r="G73" s="14"/>
      <c r="H73" s="12"/>
      <c r="I73" s="12"/>
      <c r="J73" s="7" t="str">
        <f>IF(I73="","",VLOOKUP(I73,'BDD-CDC'!A72:E114,2,0))</f>
        <v/>
      </c>
      <c r="K73" s="131"/>
      <c r="L73" s="18"/>
      <c r="M73" s="18"/>
      <c r="N73" s="19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39"/>
      <c r="AA73" s="18"/>
      <c r="AB73" s="18"/>
      <c r="AC73" s="18"/>
      <c r="AD73" s="18"/>
    </row>
    <row r="74" spans="1:30" ht="17" x14ac:dyDescent="0.2">
      <c r="A74" s="12"/>
      <c r="B74" s="8" t="str">
        <f t="shared" si="4"/>
        <v/>
      </c>
      <c r="C74" s="12"/>
      <c r="D74" s="8" t="str">
        <f t="shared" si="5"/>
        <v/>
      </c>
      <c r="E74" s="8" t="str">
        <f t="shared" si="6"/>
        <v/>
      </c>
      <c r="F74" s="10" t="str">
        <f t="shared" si="7"/>
        <v/>
      </c>
      <c r="G74" s="14"/>
      <c r="H74" s="12"/>
      <c r="I74" s="12"/>
      <c r="J74" s="7" t="str">
        <f>IF(I74="","",VLOOKUP(I74,'BDD-CDC'!A73:E115,2,0))</f>
        <v/>
      </c>
      <c r="K74" s="131"/>
      <c r="L74" s="18"/>
      <c r="M74" s="18"/>
      <c r="N74" s="19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39"/>
      <c r="AA74" s="18"/>
      <c r="AB74" s="18"/>
      <c r="AC74" s="18"/>
      <c r="AD74" s="18"/>
    </row>
    <row r="75" spans="1:30" ht="17" x14ac:dyDescent="0.2">
      <c r="A75" s="12"/>
      <c r="B75" s="8" t="str">
        <f t="shared" si="4"/>
        <v/>
      </c>
      <c r="C75" s="12"/>
      <c r="D75" s="8" t="str">
        <f t="shared" si="5"/>
        <v/>
      </c>
      <c r="E75" s="8" t="str">
        <f t="shared" si="6"/>
        <v/>
      </c>
      <c r="F75" s="10" t="str">
        <f t="shared" si="7"/>
        <v/>
      </c>
      <c r="G75" s="14"/>
      <c r="H75" s="12"/>
      <c r="I75" s="12"/>
      <c r="J75" s="7" t="str">
        <f>IF(I75="","",VLOOKUP(I75,'BDD-CDC'!A74:E116,2,0))</f>
        <v/>
      </c>
      <c r="K75" s="131"/>
      <c r="L75" s="18"/>
      <c r="M75" s="18"/>
      <c r="N75" s="19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39"/>
      <c r="AA75" s="18"/>
      <c r="AB75" s="18"/>
      <c r="AC75" s="18"/>
      <c r="AD75" s="18"/>
    </row>
    <row r="76" spans="1:30" ht="17" x14ac:dyDescent="0.2">
      <c r="A76" s="12"/>
      <c r="B76" s="8" t="str">
        <f t="shared" si="4"/>
        <v/>
      </c>
      <c r="C76" s="12"/>
      <c r="D76" s="8" t="str">
        <f t="shared" si="5"/>
        <v/>
      </c>
      <c r="E76" s="8" t="str">
        <f t="shared" si="6"/>
        <v/>
      </c>
      <c r="F76" s="10" t="str">
        <f t="shared" si="7"/>
        <v/>
      </c>
      <c r="G76" s="14"/>
      <c r="H76" s="12"/>
      <c r="I76" s="12"/>
      <c r="J76" s="7" t="str">
        <f>IF(I76="","",VLOOKUP(I76,'BDD-CDC'!A75:E117,2,0))</f>
        <v/>
      </c>
      <c r="K76" s="131"/>
      <c r="L76" s="18"/>
      <c r="M76" s="18"/>
      <c r="N76" s="19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39"/>
      <c r="AA76" s="18"/>
      <c r="AB76" s="18"/>
      <c r="AC76" s="18"/>
      <c r="AD76" s="18"/>
    </row>
    <row r="77" spans="1:30" ht="17" x14ac:dyDescent="0.2">
      <c r="A77" s="12"/>
      <c r="B77" s="8" t="str">
        <f t="shared" si="4"/>
        <v/>
      </c>
      <c r="C77" s="12"/>
      <c r="D77" s="8" t="str">
        <f t="shared" si="5"/>
        <v/>
      </c>
      <c r="E77" s="8" t="str">
        <f t="shared" si="6"/>
        <v/>
      </c>
      <c r="F77" s="10" t="str">
        <f t="shared" si="7"/>
        <v/>
      </c>
      <c r="G77" s="14"/>
      <c r="H77" s="12"/>
      <c r="I77" s="12"/>
      <c r="J77" s="7" t="str">
        <f>IF(I77="","",VLOOKUP(I77,'BDD-CDC'!A76:E118,2,0))</f>
        <v/>
      </c>
      <c r="K77" s="131"/>
      <c r="L77" s="18"/>
      <c r="M77" s="18"/>
      <c r="N77" s="19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39"/>
      <c r="AA77" s="18"/>
      <c r="AB77" s="18"/>
      <c r="AC77" s="18"/>
      <c r="AD77" s="18"/>
    </row>
    <row r="78" spans="1:30" ht="17" x14ac:dyDescent="0.2">
      <c r="A78" s="12"/>
      <c r="B78" s="8" t="str">
        <f t="shared" si="4"/>
        <v/>
      </c>
      <c r="C78" s="12"/>
      <c r="D78" s="8" t="str">
        <f t="shared" si="5"/>
        <v/>
      </c>
      <c r="E78" s="8" t="str">
        <f t="shared" si="6"/>
        <v/>
      </c>
      <c r="F78" s="10" t="str">
        <f t="shared" si="7"/>
        <v/>
      </c>
      <c r="G78" s="14"/>
      <c r="H78" s="12"/>
      <c r="I78" s="12"/>
      <c r="J78" s="7" t="str">
        <f>IF(I78="","",VLOOKUP(I78,'BDD-CDC'!A77:E119,2,0))</f>
        <v/>
      </c>
      <c r="K78" s="131"/>
      <c r="L78" s="18"/>
      <c r="M78" s="18"/>
      <c r="N78" s="19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39"/>
      <c r="AA78" s="18"/>
      <c r="AB78" s="18"/>
      <c r="AC78" s="18"/>
      <c r="AD78" s="18"/>
    </row>
    <row r="79" spans="1:30" ht="17" x14ac:dyDescent="0.2">
      <c r="A79" s="12"/>
      <c r="B79" s="8" t="str">
        <f t="shared" si="4"/>
        <v/>
      </c>
      <c r="C79" s="12"/>
      <c r="D79" s="8" t="str">
        <f t="shared" si="5"/>
        <v/>
      </c>
      <c r="E79" s="8" t="str">
        <f t="shared" si="6"/>
        <v/>
      </c>
      <c r="F79" s="10" t="str">
        <f t="shared" si="7"/>
        <v/>
      </c>
      <c r="G79" s="14"/>
      <c r="H79" s="12"/>
      <c r="I79" s="12"/>
      <c r="J79" s="7" t="str">
        <f>IF(I79="","",VLOOKUP(I79,'BDD-CDC'!A78:E120,2,0))</f>
        <v/>
      </c>
      <c r="K79" s="131"/>
      <c r="L79" s="18"/>
      <c r="M79" s="18"/>
      <c r="N79" s="19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39"/>
      <c r="AA79" s="18"/>
      <c r="AB79" s="18"/>
      <c r="AC79" s="18"/>
      <c r="AD79" s="18"/>
    </row>
    <row r="80" spans="1:30" ht="17" x14ac:dyDescent="0.2">
      <c r="A80" s="12"/>
      <c r="B80" s="8" t="str">
        <f t="shared" si="4"/>
        <v/>
      </c>
      <c r="C80" s="12"/>
      <c r="D80" s="8" t="str">
        <f t="shared" si="5"/>
        <v/>
      </c>
      <c r="E80" s="8" t="str">
        <f t="shared" si="6"/>
        <v/>
      </c>
      <c r="F80" s="10" t="str">
        <f t="shared" si="7"/>
        <v/>
      </c>
      <c r="G80" s="14"/>
      <c r="H80" s="12"/>
      <c r="I80" s="12"/>
      <c r="J80" s="7" t="str">
        <f>IF(I80="","",VLOOKUP(I80,'BDD-CDC'!A79:E121,2,0))</f>
        <v/>
      </c>
      <c r="K80" s="131"/>
      <c r="L80" s="18"/>
      <c r="M80" s="18"/>
      <c r="N80" s="19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39"/>
      <c r="AA80" s="18"/>
      <c r="AB80" s="18"/>
      <c r="AC80" s="18"/>
      <c r="AD80" s="18"/>
    </row>
    <row r="81" spans="1:30" ht="17" x14ac:dyDescent="0.2">
      <c r="A81" s="12"/>
      <c r="B81" s="8" t="str">
        <f t="shared" si="4"/>
        <v/>
      </c>
      <c r="C81" s="12"/>
      <c r="D81" s="8" t="str">
        <f t="shared" si="5"/>
        <v/>
      </c>
      <c r="E81" s="8" t="str">
        <f t="shared" si="6"/>
        <v/>
      </c>
      <c r="F81" s="10" t="str">
        <f t="shared" si="7"/>
        <v/>
      </c>
      <c r="G81" s="14"/>
      <c r="H81" s="12"/>
      <c r="I81" s="12"/>
      <c r="J81" s="7" t="str">
        <f>IF(I81="","",VLOOKUP(I81,'BDD-CDC'!A80:E122,2,0))</f>
        <v/>
      </c>
      <c r="K81" s="131"/>
      <c r="L81" s="18"/>
      <c r="M81" s="18"/>
      <c r="N81" s="19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39"/>
      <c r="AA81" s="18"/>
      <c r="AB81" s="18"/>
      <c r="AC81" s="18"/>
      <c r="AD81" s="18"/>
    </row>
    <row r="82" spans="1:30" ht="17" x14ac:dyDescent="0.2">
      <c r="A82" s="12"/>
      <c r="B82" s="8" t="str">
        <f t="shared" si="4"/>
        <v/>
      </c>
      <c r="C82" s="12"/>
      <c r="D82" s="8" t="str">
        <f t="shared" si="5"/>
        <v/>
      </c>
      <c r="E82" s="8" t="str">
        <f t="shared" si="6"/>
        <v/>
      </c>
      <c r="F82" s="10" t="str">
        <f t="shared" si="7"/>
        <v/>
      </c>
      <c r="G82" s="14"/>
      <c r="H82" s="12"/>
      <c r="I82" s="12"/>
      <c r="J82" s="7" t="str">
        <f>IF(I82="","",VLOOKUP(I82,'BDD-CDC'!A81:E123,2,0))</f>
        <v/>
      </c>
      <c r="K82" s="131"/>
      <c r="L82" s="18"/>
      <c r="M82" s="18"/>
      <c r="N82" s="19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39"/>
      <c r="AA82" s="18"/>
      <c r="AB82" s="18"/>
      <c r="AC82" s="18"/>
      <c r="AD82" s="18"/>
    </row>
    <row r="83" spans="1:30" ht="17" x14ac:dyDescent="0.2">
      <c r="A83" s="12"/>
      <c r="B83" s="8" t="str">
        <f t="shared" si="4"/>
        <v/>
      </c>
      <c r="C83" s="12"/>
      <c r="D83" s="8" t="str">
        <f t="shared" si="5"/>
        <v/>
      </c>
      <c r="E83" s="8" t="str">
        <f t="shared" si="6"/>
        <v/>
      </c>
      <c r="F83" s="10" t="str">
        <f t="shared" si="7"/>
        <v/>
      </c>
      <c r="G83" s="14"/>
      <c r="H83" s="12"/>
      <c r="I83" s="12"/>
      <c r="J83" s="7" t="str">
        <f>IF(I83="","",VLOOKUP(I83,'BDD-CDC'!A82:E124,2,0))</f>
        <v/>
      </c>
      <c r="K83" s="131"/>
      <c r="L83" s="18"/>
      <c r="M83" s="18"/>
      <c r="N83" s="19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39"/>
      <c r="AA83" s="18"/>
      <c r="AB83" s="18"/>
      <c r="AC83" s="18"/>
      <c r="AD83" s="18"/>
    </row>
    <row r="84" spans="1:30" ht="17" x14ac:dyDescent="0.2">
      <c r="A84" s="12"/>
      <c r="B84" s="8" t="str">
        <f t="shared" si="4"/>
        <v/>
      </c>
      <c r="C84" s="12"/>
      <c r="D84" s="8" t="str">
        <f t="shared" si="5"/>
        <v/>
      </c>
      <c r="E84" s="8" t="str">
        <f t="shared" si="6"/>
        <v/>
      </c>
      <c r="F84" s="10" t="str">
        <f t="shared" si="7"/>
        <v/>
      </c>
      <c r="G84" s="14"/>
      <c r="H84" s="12"/>
      <c r="I84" s="12"/>
      <c r="J84" s="7" t="str">
        <f>IF(I84="","",VLOOKUP(I84,'BDD-CDC'!A83:E125,2,0))</f>
        <v/>
      </c>
      <c r="K84" s="131"/>
      <c r="L84" s="18"/>
      <c r="M84" s="18"/>
      <c r="N84" s="19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39"/>
      <c r="AA84" s="18"/>
      <c r="AB84" s="18"/>
      <c r="AC84" s="18"/>
      <c r="AD84" s="18"/>
    </row>
    <row r="85" spans="1:30" ht="17" x14ac:dyDescent="0.2">
      <c r="A85" s="12"/>
      <c r="B85" s="8" t="str">
        <f t="shared" si="4"/>
        <v/>
      </c>
      <c r="C85" s="12"/>
      <c r="D85" s="8" t="str">
        <f t="shared" si="5"/>
        <v/>
      </c>
      <c r="E85" s="8" t="str">
        <f t="shared" si="6"/>
        <v/>
      </c>
      <c r="F85" s="10" t="str">
        <f t="shared" si="7"/>
        <v/>
      </c>
      <c r="G85" s="14"/>
      <c r="H85" s="12"/>
      <c r="I85" s="12"/>
      <c r="J85" s="7" t="str">
        <f>IF(I85="","",VLOOKUP(I85,'BDD-CDC'!A84:E126,2,0))</f>
        <v/>
      </c>
      <c r="K85" s="131"/>
      <c r="L85" s="18"/>
      <c r="M85" s="18"/>
      <c r="N85" s="19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39"/>
      <c r="AA85" s="18"/>
      <c r="AB85" s="18"/>
      <c r="AC85" s="18"/>
      <c r="AD85" s="18"/>
    </row>
    <row r="86" spans="1:30" ht="17" x14ac:dyDescent="0.2">
      <c r="A86" s="12"/>
      <c r="B86" s="8" t="str">
        <f t="shared" si="4"/>
        <v/>
      </c>
      <c r="C86" s="12"/>
      <c r="D86" s="8" t="str">
        <f t="shared" si="5"/>
        <v/>
      </c>
      <c r="E86" s="8" t="str">
        <f t="shared" si="6"/>
        <v/>
      </c>
      <c r="F86" s="10" t="str">
        <f t="shared" si="7"/>
        <v/>
      </c>
      <c r="G86" s="14"/>
      <c r="H86" s="12"/>
      <c r="I86" s="12"/>
      <c r="J86" s="7" t="str">
        <f>IF(I86="","",VLOOKUP(I86,'BDD-CDC'!A85:E127,2,0))</f>
        <v/>
      </c>
      <c r="K86" s="131"/>
      <c r="L86" s="18"/>
      <c r="M86" s="18"/>
      <c r="N86" s="19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39"/>
      <c r="AA86" s="18"/>
      <c r="AB86" s="18"/>
      <c r="AC86" s="18"/>
      <c r="AD86" s="18"/>
    </row>
    <row r="87" spans="1:30" ht="17" x14ac:dyDescent="0.2">
      <c r="A87" s="12"/>
      <c r="B87" s="8" t="str">
        <f t="shared" si="4"/>
        <v/>
      </c>
      <c r="C87" s="12"/>
      <c r="D87" s="8" t="str">
        <f t="shared" si="5"/>
        <v/>
      </c>
      <c r="E87" s="8" t="str">
        <f t="shared" si="6"/>
        <v/>
      </c>
      <c r="F87" s="10" t="str">
        <f t="shared" si="7"/>
        <v/>
      </c>
      <c r="G87" s="14"/>
      <c r="H87" s="12"/>
      <c r="I87" s="12"/>
      <c r="J87" s="7" t="str">
        <f>IF(I87="","",VLOOKUP(I87,'BDD-CDC'!A86:E128,2,0))</f>
        <v/>
      </c>
      <c r="K87" s="131"/>
      <c r="L87" s="18"/>
      <c r="M87" s="18"/>
      <c r="N87" s="19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39"/>
      <c r="AA87" s="18"/>
      <c r="AB87" s="18"/>
      <c r="AC87" s="18"/>
      <c r="AD87" s="18"/>
    </row>
    <row r="88" spans="1:30" ht="17" x14ac:dyDescent="0.2">
      <c r="A88" s="12"/>
      <c r="B88" s="8" t="str">
        <f t="shared" si="4"/>
        <v/>
      </c>
      <c r="C88" s="12"/>
      <c r="D88" s="8" t="str">
        <f t="shared" si="5"/>
        <v/>
      </c>
      <c r="E88" s="8" t="str">
        <f t="shared" si="6"/>
        <v/>
      </c>
      <c r="F88" s="10" t="str">
        <f t="shared" si="7"/>
        <v/>
      </c>
      <c r="G88" s="14"/>
      <c r="H88" s="12"/>
      <c r="I88" s="12"/>
      <c r="J88" s="7" t="str">
        <f>IF(I88="","",VLOOKUP(I88,'BDD-CDC'!A87:E129,2,0))</f>
        <v/>
      </c>
      <c r="K88" s="131"/>
      <c r="L88" s="18"/>
      <c r="M88" s="18"/>
      <c r="N88" s="19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39"/>
      <c r="AA88" s="18"/>
      <c r="AB88" s="18"/>
      <c r="AC88" s="18"/>
      <c r="AD88" s="18"/>
    </row>
    <row r="89" spans="1:30" ht="17" x14ac:dyDescent="0.2">
      <c r="A89" s="12"/>
      <c r="B89" s="8" t="str">
        <f t="shared" si="4"/>
        <v/>
      </c>
      <c r="C89" s="12"/>
      <c r="D89" s="8" t="str">
        <f t="shared" si="5"/>
        <v/>
      </c>
      <c r="E89" s="8" t="str">
        <f t="shared" si="6"/>
        <v/>
      </c>
      <c r="F89" s="10" t="str">
        <f t="shared" si="7"/>
        <v/>
      </c>
      <c r="G89" s="14"/>
      <c r="H89" s="12"/>
      <c r="I89" s="12"/>
      <c r="J89" s="7" t="str">
        <f>IF(I89="","",VLOOKUP(I89,'BDD-CDC'!A88:E130,2,0))</f>
        <v/>
      </c>
      <c r="K89" s="131"/>
      <c r="L89" s="18"/>
      <c r="M89" s="18"/>
      <c r="N89" s="19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39"/>
      <c r="AA89" s="18"/>
      <c r="AB89" s="18"/>
      <c r="AC89" s="18"/>
      <c r="AD89" s="18"/>
    </row>
    <row r="90" spans="1:30" ht="17" x14ac:dyDescent="0.2">
      <c r="A90" s="12"/>
      <c r="B90" s="8" t="str">
        <f t="shared" si="4"/>
        <v/>
      </c>
      <c r="C90" s="12"/>
      <c r="D90" s="8" t="str">
        <f t="shared" si="5"/>
        <v/>
      </c>
      <c r="E90" s="8" t="str">
        <f t="shared" si="6"/>
        <v/>
      </c>
      <c r="F90" s="10" t="str">
        <f t="shared" si="7"/>
        <v/>
      </c>
      <c r="G90" s="14"/>
      <c r="H90" s="12"/>
      <c r="I90" s="12"/>
      <c r="J90" s="7" t="str">
        <f>IF(I90="","",VLOOKUP(I90,'BDD-CDC'!A89:E131,2,0))</f>
        <v/>
      </c>
      <c r="K90" s="131"/>
      <c r="L90" s="18"/>
      <c r="M90" s="18"/>
      <c r="N90" s="19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39"/>
      <c r="AA90" s="18"/>
      <c r="AB90" s="18"/>
      <c r="AC90" s="18"/>
      <c r="AD90" s="18"/>
    </row>
    <row r="91" spans="1:30" ht="17" x14ac:dyDescent="0.2">
      <c r="A91" s="12"/>
      <c r="B91" s="8" t="str">
        <f t="shared" si="4"/>
        <v/>
      </c>
      <c r="C91" s="12"/>
      <c r="D91" s="8" t="str">
        <f t="shared" si="5"/>
        <v/>
      </c>
      <c r="E91" s="8" t="str">
        <f t="shared" si="6"/>
        <v/>
      </c>
      <c r="F91" s="10" t="str">
        <f t="shared" si="7"/>
        <v/>
      </c>
      <c r="G91" s="14"/>
      <c r="H91" s="12"/>
      <c r="I91" s="12"/>
      <c r="J91" s="7" t="str">
        <f>IF(I91="","",VLOOKUP(I91,'BDD-CDC'!A90:E132,2,0))</f>
        <v/>
      </c>
      <c r="K91" s="131"/>
      <c r="L91" s="18"/>
      <c r="M91" s="18"/>
      <c r="N91" s="19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39"/>
      <c r="AA91" s="18"/>
      <c r="AB91" s="18"/>
      <c r="AC91" s="18"/>
      <c r="AD91" s="18"/>
    </row>
    <row r="92" spans="1:30" ht="17" x14ac:dyDescent="0.2">
      <c r="A92" s="12"/>
      <c r="B92" s="8" t="str">
        <f t="shared" si="4"/>
        <v/>
      </c>
      <c r="C92" s="12"/>
      <c r="D92" s="8" t="str">
        <f t="shared" si="5"/>
        <v/>
      </c>
      <c r="E92" s="8" t="str">
        <f t="shared" si="6"/>
        <v/>
      </c>
      <c r="F92" s="10" t="str">
        <f t="shared" si="7"/>
        <v/>
      </c>
      <c r="G92" s="14"/>
      <c r="H92" s="12"/>
      <c r="I92" s="12"/>
      <c r="J92" s="7" t="str">
        <f>IF(I92="","",VLOOKUP(I92,'BDD-CDC'!A91:E133,2,0))</f>
        <v/>
      </c>
      <c r="K92" s="131"/>
      <c r="L92" s="18"/>
      <c r="M92" s="18"/>
      <c r="N92" s="19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39"/>
      <c r="AA92" s="18"/>
      <c r="AB92" s="18"/>
      <c r="AC92" s="18"/>
      <c r="AD92" s="18"/>
    </row>
    <row r="93" spans="1:30" ht="17" x14ac:dyDescent="0.2">
      <c r="A93" s="12"/>
      <c r="B93" s="8" t="str">
        <f t="shared" si="4"/>
        <v/>
      </c>
      <c r="C93" s="12"/>
      <c r="D93" s="8" t="str">
        <f t="shared" si="5"/>
        <v/>
      </c>
      <c r="E93" s="8" t="str">
        <f t="shared" si="6"/>
        <v/>
      </c>
      <c r="F93" s="10" t="str">
        <f t="shared" si="7"/>
        <v/>
      </c>
      <c r="G93" s="14"/>
      <c r="H93" s="12"/>
      <c r="I93" s="12"/>
      <c r="J93" s="7" t="str">
        <f>IF(I93="","",VLOOKUP(I93,'BDD-CDC'!A92:E134,2,0))</f>
        <v/>
      </c>
      <c r="K93" s="131"/>
      <c r="L93" s="18"/>
      <c r="M93" s="18"/>
      <c r="N93" s="19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39"/>
      <c r="AA93" s="18"/>
      <c r="AB93" s="18"/>
      <c r="AC93" s="18"/>
      <c r="AD93" s="18"/>
    </row>
    <row r="94" spans="1:30" ht="17" x14ac:dyDescent="0.2">
      <c r="A94" s="12"/>
      <c r="B94" s="8" t="str">
        <f t="shared" si="4"/>
        <v/>
      </c>
      <c r="C94" s="12"/>
      <c r="D94" s="8" t="str">
        <f t="shared" si="5"/>
        <v/>
      </c>
      <c r="E94" s="8" t="str">
        <f t="shared" si="6"/>
        <v/>
      </c>
      <c r="F94" s="10" t="str">
        <f t="shared" si="7"/>
        <v/>
      </c>
      <c r="G94" s="14"/>
      <c r="H94" s="12"/>
      <c r="I94" s="12"/>
      <c r="J94" s="7" t="str">
        <f>IF(I94="","",VLOOKUP(I94,'BDD-CDC'!A93:E135,2,0))</f>
        <v/>
      </c>
      <c r="K94" s="131"/>
      <c r="L94" s="18"/>
      <c r="M94" s="18"/>
      <c r="N94" s="19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39"/>
      <c r="AA94" s="18"/>
      <c r="AB94" s="18"/>
      <c r="AC94" s="18"/>
      <c r="AD94" s="18"/>
    </row>
    <row r="95" spans="1:30" ht="17" x14ac:dyDescent="0.2">
      <c r="A95" s="12"/>
      <c r="B95" s="8" t="str">
        <f t="shared" si="4"/>
        <v/>
      </c>
      <c r="C95" s="12"/>
      <c r="D95" s="8" t="str">
        <f t="shared" si="5"/>
        <v/>
      </c>
      <c r="E95" s="8" t="str">
        <f t="shared" si="6"/>
        <v/>
      </c>
      <c r="F95" s="10" t="str">
        <f t="shared" si="7"/>
        <v/>
      </c>
      <c r="G95" s="14"/>
      <c r="H95" s="12"/>
      <c r="I95" s="12"/>
      <c r="J95" s="7" t="str">
        <f>IF(I95="","",VLOOKUP(I95,'BDD-CDC'!A94:E136,2,0))</f>
        <v/>
      </c>
      <c r="K95" s="131"/>
      <c r="L95" s="18"/>
      <c r="M95" s="18"/>
      <c r="N95" s="19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39"/>
      <c r="AA95" s="18"/>
      <c r="AB95" s="18"/>
      <c r="AC95" s="18"/>
      <c r="AD95" s="18"/>
    </row>
    <row r="96" spans="1:30" ht="17" x14ac:dyDescent="0.2">
      <c r="A96" s="12"/>
      <c r="B96" s="8" t="str">
        <f t="shared" si="4"/>
        <v/>
      </c>
      <c r="C96" s="12"/>
      <c r="D96" s="8" t="str">
        <f t="shared" si="5"/>
        <v/>
      </c>
      <c r="E96" s="8" t="str">
        <f t="shared" si="6"/>
        <v/>
      </c>
      <c r="F96" s="10" t="str">
        <f t="shared" si="7"/>
        <v/>
      </c>
      <c r="G96" s="14"/>
      <c r="H96" s="12"/>
      <c r="I96" s="12"/>
      <c r="J96" s="7" t="str">
        <f>IF(I96="","",VLOOKUP(I96,'BDD-CDC'!A95:E137,2,0))</f>
        <v/>
      </c>
      <c r="K96" s="131"/>
      <c r="L96" s="18"/>
      <c r="M96" s="18"/>
      <c r="N96" s="19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39"/>
      <c r="AA96" s="18"/>
      <c r="AB96" s="18"/>
      <c r="AC96" s="18"/>
      <c r="AD96" s="18"/>
    </row>
    <row r="97" spans="1:30" ht="17" x14ac:dyDescent="0.2">
      <c r="A97" s="12"/>
      <c r="B97" s="8" t="str">
        <f t="shared" si="4"/>
        <v/>
      </c>
      <c r="C97" s="12"/>
      <c r="D97" s="8" t="str">
        <f t="shared" si="5"/>
        <v/>
      </c>
      <c r="E97" s="8" t="str">
        <f t="shared" si="6"/>
        <v/>
      </c>
      <c r="F97" s="10" t="str">
        <f t="shared" si="7"/>
        <v/>
      </c>
      <c r="G97" s="14"/>
      <c r="H97" s="12"/>
      <c r="I97" s="12"/>
      <c r="J97" s="7" t="str">
        <f>IF(I97="","",VLOOKUP(I97,'BDD-CDC'!A96:E138,2,0))</f>
        <v/>
      </c>
      <c r="K97" s="131"/>
      <c r="L97" s="18"/>
      <c r="M97" s="18"/>
      <c r="N97" s="19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39"/>
      <c r="AA97" s="18"/>
      <c r="AB97" s="18"/>
      <c r="AC97" s="18"/>
      <c r="AD97" s="18"/>
    </row>
    <row r="98" spans="1:30" ht="17" x14ac:dyDescent="0.2">
      <c r="A98" s="12"/>
      <c r="B98" s="8" t="str">
        <f t="shared" si="4"/>
        <v/>
      </c>
      <c r="C98" s="12"/>
      <c r="D98" s="8" t="str">
        <f t="shared" si="5"/>
        <v/>
      </c>
      <c r="E98" s="8" t="str">
        <f t="shared" si="6"/>
        <v/>
      </c>
      <c r="F98" s="10" t="str">
        <f t="shared" si="7"/>
        <v/>
      </c>
      <c r="G98" s="14"/>
      <c r="H98" s="12"/>
      <c r="I98" s="12"/>
      <c r="J98" s="7" t="str">
        <f>IF(I98="","",VLOOKUP(I98,'BDD-CDC'!A97:E139,2,0))</f>
        <v/>
      </c>
      <c r="K98" s="131"/>
      <c r="L98" s="18"/>
      <c r="M98" s="18"/>
      <c r="N98" s="19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39"/>
      <c r="AA98" s="18"/>
      <c r="AB98" s="18"/>
      <c r="AC98" s="18"/>
      <c r="AD98" s="18"/>
    </row>
    <row r="99" spans="1:30" ht="17" x14ac:dyDescent="0.2">
      <c r="A99" s="12"/>
      <c r="B99" s="8" t="str">
        <f t="shared" si="4"/>
        <v/>
      </c>
      <c r="C99" s="12"/>
      <c r="D99" s="8" t="str">
        <f t="shared" si="5"/>
        <v/>
      </c>
      <c r="E99" s="8" t="str">
        <f t="shared" si="6"/>
        <v/>
      </c>
      <c r="F99" s="10" t="str">
        <f t="shared" si="7"/>
        <v/>
      </c>
      <c r="G99" s="14"/>
      <c r="H99" s="12"/>
      <c r="I99" s="12"/>
      <c r="J99" s="7" t="str">
        <f>IF(I99="","",VLOOKUP(I99,'BDD-CDC'!A98:E140,2,0))</f>
        <v/>
      </c>
      <c r="K99" s="131"/>
      <c r="L99" s="18"/>
      <c r="M99" s="18"/>
      <c r="N99" s="19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39"/>
      <c r="AA99" s="18"/>
      <c r="AB99" s="18"/>
      <c r="AC99" s="18"/>
      <c r="AD99" s="18"/>
    </row>
    <row r="100" spans="1:30" ht="17" x14ac:dyDescent="0.2">
      <c r="A100" s="12"/>
      <c r="B100" s="8" t="str">
        <f t="shared" si="4"/>
        <v/>
      </c>
      <c r="C100" s="12"/>
      <c r="D100" s="8" t="str">
        <f t="shared" si="5"/>
        <v/>
      </c>
      <c r="E100" s="8" t="str">
        <f t="shared" si="6"/>
        <v/>
      </c>
      <c r="F100" s="10" t="str">
        <f t="shared" si="7"/>
        <v/>
      </c>
      <c r="G100" s="14"/>
      <c r="H100" s="12"/>
      <c r="I100" s="12"/>
      <c r="J100" s="7" t="str">
        <f>IF(I100="","",VLOOKUP(I100,'BDD-CDC'!A99:E141,2,0))</f>
        <v/>
      </c>
      <c r="K100" s="131"/>
      <c r="L100" s="18"/>
      <c r="M100" s="18"/>
      <c r="N100" s="19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39"/>
      <c r="AA100" s="18"/>
      <c r="AB100" s="18"/>
      <c r="AC100" s="18"/>
      <c r="AD100" s="18"/>
    </row>
    <row r="101" spans="1:30" ht="17" x14ac:dyDescent="0.2">
      <c r="A101" s="12"/>
      <c r="B101" s="8" t="str">
        <f t="shared" si="4"/>
        <v/>
      </c>
      <c r="C101" s="12"/>
      <c r="D101" s="8" t="str">
        <f t="shared" si="5"/>
        <v/>
      </c>
      <c r="E101" s="8" t="str">
        <f t="shared" si="6"/>
        <v/>
      </c>
      <c r="F101" s="10" t="str">
        <f t="shared" si="7"/>
        <v/>
      </c>
      <c r="G101" s="14"/>
      <c r="H101" s="12"/>
      <c r="I101" s="12"/>
      <c r="J101" s="7" t="str">
        <f>IF(I101="","",VLOOKUP(I101,'BDD-CDC'!A100:E142,2,0))</f>
        <v/>
      </c>
      <c r="K101" s="131"/>
      <c r="L101" s="18"/>
      <c r="M101" s="18"/>
      <c r="N101" s="19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39"/>
      <c r="AA101" s="18"/>
      <c r="AB101" s="18"/>
      <c r="AC101" s="18"/>
      <c r="AD101" s="18"/>
    </row>
    <row r="102" spans="1:30" ht="17" x14ac:dyDescent="0.2">
      <c r="A102" s="12"/>
      <c r="B102" s="8" t="str">
        <f t="shared" si="4"/>
        <v/>
      </c>
      <c r="C102" s="12"/>
      <c r="D102" s="8" t="str">
        <f t="shared" si="5"/>
        <v/>
      </c>
      <c r="E102" s="8" t="str">
        <f t="shared" si="6"/>
        <v/>
      </c>
      <c r="F102" s="10" t="str">
        <f t="shared" si="7"/>
        <v/>
      </c>
      <c r="G102" s="14"/>
      <c r="H102" s="12"/>
      <c r="I102" s="12"/>
      <c r="J102" s="7" t="str">
        <f>IF(I102="","",VLOOKUP(I102,'BDD-CDC'!A101:E143,2,0))</f>
        <v/>
      </c>
      <c r="K102" s="131"/>
      <c r="L102" s="18"/>
      <c r="M102" s="18"/>
      <c r="N102" s="19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39"/>
      <c r="AA102" s="18"/>
      <c r="AB102" s="18"/>
      <c r="AC102" s="18"/>
      <c r="AD102" s="18"/>
    </row>
    <row r="103" spans="1:30" ht="17" x14ac:dyDescent="0.2">
      <c r="A103" s="12"/>
      <c r="B103" s="8" t="str">
        <f t="shared" si="4"/>
        <v/>
      </c>
      <c r="C103" s="12"/>
      <c r="D103" s="8" t="str">
        <f t="shared" si="5"/>
        <v/>
      </c>
      <c r="E103" s="8" t="str">
        <f t="shared" si="6"/>
        <v/>
      </c>
      <c r="F103" s="10" t="str">
        <f t="shared" si="7"/>
        <v/>
      </c>
      <c r="G103" s="14"/>
      <c r="H103" s="12"/>
      <c r="I103" s="12"/>
      <c r="J103" s="7" t="str">
        <f>IF(I103="","",VLOOKUP(I103,'BDD-CDC'!A102:E144,2,0))</f>
        <v/>
      </c>
      <c r="K103" s="131"/>
      <c r="L103" s="18"/>
      <c r="M103" s="18"/>
      <c r="N103" s="19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39"/>
      <c r="AA103" s="18"/>
      <c r="AB103" s="18"/>
      <c r="AC103" s="18"/>
      <c r="AD103" s="18"/>
    </row>
    <row r="104" spans="1:30" ht="17" x14ac:dyDescent="0.2">
      <c r="A104" s="12"/>
      <c r="B104" s="8" t="str">
        <f t="shared" si="4"/>
        <v/>
      </c>
      <c r="C104" s="12"/>
      <c r="D104" s="8" t="str">
        <f t="shared" si="5"/>
        <v/>
      </c>
      <c r="E104" s="8" t="str">
        <f t="shared" si="6"/>
        <v/>
      </c>
      <c r="F104" s="10" t="str">
        <f t="shared" si="7"/>
        <v/>
      </c>
      <c r="G104" s="14"/>
      <c r="H104" s="12"/>
      <c r="I104" s="12"/>
      <c r="J104" s="7" t="str">
        <f>IF(I104="","",VLOOKUP(I104,'BDD-CDC'!A103:E145,2,0))</f>
        <v/>
      </c>
      <c r="K104" s="131"/>
      <c r="L104" s="18"/>
      <c r="M104" s="18"/>
      <c r="N104" s="19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39"/>
      <c r="AA104" s="18"/>
      <c r="AB104" s="18"/>
      <c r="AC104" s="18"/>
      <c r="AD104" s="18"/>
    </row>
    <row r="105" spans="1:30" ht="17" x14ac:dyDescent="0.2">
      <c r="A105" s="12"/>
      <c r="B105" s="8" t="str">
        <f t="shared" si="4"/>
        <v/>
      </c>
      <c r="C105" s="12"/>
      <c r="D105" s="8" t="str">
        <f t="shared" si="5"/>
        <v/>
      </c>
      <c r="E105" s="8" t="str">
        <f t="shared" si="6"/>
        <v/>
      </c>
      <c r="F105" s="10" t="str">
        <f t="shared" si="7"/>
        <v/>
      </c>
      <c r="G105" s="14"/>
      <c r="H105" s="12"/>
      <c r="I105" s="12"/>
      <c r="J105" s="7" t="str">
        <f>IF(I105="","",VLOOKUP(I105,'BDD-CDC'!A104:E146,2,0))</f>
        <v/>
      </c>
      <c r="K105" s="131"/>
      <c r="L105" s="18"/>
      <c r="M105" s="18"/>
      <c r="N105" s="19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39"/>
      <c r="AA105" s="18"/>
      <c r="AB105" s="18"/>
      <c r="AC105" s="18"/>
      <c r="AD105" s="18"/>
    </row>
    <row r="106" spans="1:30" ht="17" x14ac:dyDescent="0.2">
      <c r="A106" s="12"/>
      <c r="B106" s="8" t="str">
        <f t="shared" si="4"/>
        <v/>
      </c>
      <c r="C106" s="12"/>
      <c r="D106" s="8" t="str">
        <f t="shared" si="5"/>
        <v/>
      </c>
      <c r="E106" s="8" t="str">
        <f t="shared" si="6"/>
        <v/>
      </c>
      <c r="F106" s="10" t="str">
        <f t="shared" si="7"/>
        <v/>
      </c>
      <c r="G106" s="14"/>
      <c r="H106" s="12"/>
      <c r="I106" s="12"/>
      <c r="J106" s="7" t="str">
        <f>IF(I106="","",VLOOKUP(I106,'BDD-CDC'!A105:E147,2,0))</f>
        <v/>
      </c>
      <c r="K106" s="131"/>
      <c r="L106" s="18"/>
      <c r="M106" s="18"/>
      <c r="N106" s="19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39"/>
      <c r="AA106" s="18"/>
      <c r="AB106" s="18"/>
      <c r="AC106" s="18"/>
      <c r="AD106" s="18"/>
    </row>
    <row r="107" spans="1:30" ht="17" x14ac:dyDescent="0.2">
      <c r="A107" s="12"/>
      <c r="B107" s="8" t="str">
        <f t="shared" si="4"/>
        <v/>
      </c>
      <c r="C107" s="12"/>
      <c r="D107" s="8" t="str">
        <f t="shared" si="5"/>
        <v/>
      </c>
      <c r="E107" s="8" t="str">
        <f t="shared" si="6"/>
        <v/>
      </c>
      <c r="F107" s="10" t="str">
        <f t="shared" si="7"/>
        <v/>
      </c>
      <c r="G107" s="14"/>
      <c r="H107" s="12"/>
      <c r="I107" s="12"/>
      <c r="J107" s="7" t="str">
        <f>IF(I107="","",VLOOKUP(I107,'BDD-CDC'!A106:E148,2,0))</f>
        <v/>
      </c>
      <c r="K107" s="131"/>
      <c r="L107" s="18"/>
      <c r="M107" s="18"/>
      <c r="N107" s="19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39"/>
      <c r="AA107" s="18"/>
      <c r="AB107" s="18"/>
      <c r="AC107" s="18"/>
      <c r="AD107" s="18"/>
    </row>
    <row r="108" spans="1:30" ht="17" x14ac:dyDescent="0.2">
      <c r="A108" s="12"/>
      <c r="B108" s="8" t="str">
        <f t="shared" si="4"/>
        <v/>
      </c>
      <c r="C108" s="12"/>
      <c r="D108" s="8" t="str">
        <f t="shared" si="5"/>
        <v/>
      </c>
      <c r="E108" s="8" t="str">
        <f t="shared" si="6"/>
        <v/>
      </c>
      <c r="F108" s="10" t="str">
        <f t="shared" si="7"/>
        <v/>
      </c>
      <c r="G108" s="14"/>
      <c r="H108" s="12"/>
      <c r="I108" s="12"/>
      <c r="J108" s="7" t="str">
        <f>IF(I108="","",VLOOKUP(I108,'BDD-CDC'!A107:E149,2,0))</f>
        <v/>
      </c>
      <c r="K108" s="131"/>
      <c r="L108" s="18"/>
      <c r="M108" s="18"/>
      <c r="N108" s="19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39"/>
      <c r="AA108" s="18"/>
      <c r="AB108" s="18"/>
      <c r="AC108" s="18"/>
      <c r="AD108" s="18"/>
    </row>
    <row r="109" spans="1:30" ht="17" x14ac:dyDescent="0.2">
      <c r="A109" s="12"/>
      <c r="B109" s="8" t="str">
        <f t="shared" si="4"/>
        <v/>
      </c>
      <c r="C109" s="12"/>
      <c r="D109" s="8" t="str">
        <f t="shared" si="5"/>
        <v/>
      </c>
      <c r="E109" s="8" t="str">
        <f t="shared" si="6"/>
        <v/>
      </c>
      <c r="F109" s="10" t="str">
        <f t="shared" si="7"/>
        <v/>
      </c>
      <c r="G109" s="14"/>
      <c r="H109" s="12"/>
      <c r="I109" s="12"/>
      <c r="J109" s="7" t="str">
        <f>IF(I109="","",VLOOKUP(I109,'BDD-CDC'!A108:E150,2,0))</f>
        <v/>
      </c>
      <c r="K109" s="131"/>
      <c r="L109" s="18"/>
      <c r="M109" s="18"/>
      <c r="N109" s="19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39"/>
      <c r="AA109" s="18"/>
      <c r="AB109" s="18"/>
      <c r="AC109" s="18"/>
      <c r="AD109" s="18"/>
    </row>
    <row r="110" spans="1:30" ht="17" x14ac:dyDescent="0.2">
      <c r="A110" s="12"/>
      <c r="B110" s="8" t="str">
        <f t="shared" si="4"/>
        <v/>
      </c>
      <c r="C110" s="12"/>
      <c r="D110" s="8" t="str">
        <f t="shared" si="5"/>
        <v/>
      </c>
      <c r="E110" s="8" t="str">
        <f t="shared" si="6"/>
        <v/>
      </c>
      <c r="F110" s="10" t="str">
        <f t="shared" si="7"/>
        <v/>
      </c>
      <c r="G110" s="14"/>
      <c r="H110" s="12"/>
      <c r="I110" s="12"/>
      <c r="J110" s="7" t="str">
        <f>IF(I110="","",VLOOKUP(I110,'BDD-CDC'!A109:E151,2,0))</f>
        <v/>
      </c>
      <c r="K110" s="131"/>
      <c r="L110" s="18"/>
      <c r="M110" s="18"/>
      <c r="N110" s="19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39"/>
      <c r="AA110" s="18"/>
      <c r="AB110" s="18"/>
      <c r="AC110" s="18"/>
      <c r="AD110" s="18"/>
    </row>
    <row r="111" spans="1:30" ht="17" x14ac:dyDescent="0.2">
      <c r="A111" s="12"/>
      <c r="B111" s="8" t="str">
        <f t="shared" si="4"/>
        <v/>
      </c>
      <c r="C111" s="12"/>
      <c r="D111" s="8" t="str">
        <f t="shared" si="5"/>
        <v/>
      </c>
      <c r="E111" s="8" t="str">
        <f t="shared" si="6"/>
        <v/>
      </c>
      <c r="F111" s="10" t="str">
        <f t="shared" si="7"/>
        <v/>
      </c>
      <c r="G111" s="14"/>
      <c r="H111" s="12"/>
      <c r="I111" s="12"/>
      <c r="J111" s="7" t="str">
        <f>IF(I111="","",VLOOKUP(I111,'BDD-CDC'!A110:E152,2,0))</f>
        <v/>
      </c>
      <c r="K111" s="131"/>
      <c r="L111" s="18"/>
      <c r="M111" s="18"/>
      <c r="N111" s="19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39"/>
      <c r="AA111" s="18"/>
      <c r="AB111" s="18"/>
      <c r="AC111" s="18"/>
      <c r="AD111" s="18"/>
    </row>
    <row r="112" spans="1:30" ht="17" x14ac:dyDescent="0.2">
      <c r="A112" s="12"/>
      <c r="B112" s="8" t="str">
        <f t="shared" si="4"/>
        <v/>
      </c>
      <c r="C112" s="12"/>
      <c r="D112" s="8" t="str">
        <f t="shared" si="5"/>
        <v/>
      </c>
      <c r="E112" s="8" t="str">
        <f t="shared" si="6"/>
        <v/>
      </c>
      <c r="F112" s="10" t="str">
        <f t="shared" si="7"/>
        <v/>
      </c>
      <c r="G112" s="14"/>
      <c r="H112" s="12"/>
      <c r="I112" s="12"/>
      <c r="J112" s="7" t="str">
        <f>IF(I112="","",VLOOKUP(I112,'BDD-CDC'!A111:E153,2,0))</f>
        <v/>
      </c>
      <c r="K112" s="131"/>
      <c r="L112" s="18"/>
      <c r="M112" s="18"/>
      <c r="N112" s="19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39"/>
      <c r="AA112" s="18"/>
      <c r="AB112" s="18"/>
      <c r="AC112" s="18"/>
      <c r="AD112" s="18"/>
    </row>
    <row r="113" spans="1:30" ht="17" x14ac:dyDescent="0.2">
      <c r="A113" s="12"/>
      <c r="B113" s="8" t="str">
        <f t="shared" si="4"/>
        <v/>
      </c>
      <c r="C113" s="12"/>
      <c r="D113" s="8" t="str">
        <f t="shared" si="5"/>
        <v/>
      </c>
      <c r="E113" s="8" t="str">
        <f t="shared" si="6"/>
        <v/>
      </c>
      <c r="F113" s="10" t="str">
        <f t="shared" si="7"/>
        <v/>
      </c>
      <c r="G113" s="14"/>
      <c r="H113" s="12"/>
      <c r="I113" s="12"/>
      <c r="J113" s="7" t="str">
        <f>IF(I113="","",VLOOKUP(I113,'BDD-CDC'!A112:E154,2,0))</f>
        <v/>
      </c>
      <c r="K113" s="131"/>
      <c r="L113" s="18"/>
      <c r="M113" s="18"/>
      <c r="N113" s="19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39"/>
      <c r="AA113" s="18"/>
      <c r="AB113" s="18"/>
      <c r="AC113" s="18"/>
      <c r="AD113" s="18"/>
    </row>
    <row r="114" spans="1:30" ht="17" x14ac:dyDescent="0.2">
      <c r="A114" s="12"/>
      <c r="B114" s="8" t="str">
        <f t="shared" si="4"/>
        <v/>
      </c>
      <c r="C114" s="12"/>
      <c r="D114" s="8" t="str">
        <f t="shared" si="5"/>
        <v/>
      </c>
      <c r="E114" s="8" t="str">
        <f t="shared" si="6"/>
        <v/>
      </c>
      <c r="F114" s="10" t="str">
        <f t="shared" si="7"/>
        <v/>
      </c>
      <c r="G114" s="14"/>
      <c r="H114" s="12"/>
      <c r="I114" s="12"/>
      <c r="J114" s="7" t="str">
        <f>IF(I114="","",VLOOKUP(I114,'BDD-CDC'!A113:E155,2,0))</f>
        <v/>
      </c>
      <c r="K114" s="131"/>
      <c r="L114" s="18"/>
      <c r="M114" s="18"/>
      <c r="N114" s="19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39"/>
      <c r="AA114" s="18"/>
      <c r="AB114" s="18"/>
      <c r="AC114" s="18"/>
      <c r="AD114" s="18"/>
    </row>
    <row r="115" spans="1:30" ht="17" x14ac:dyDescent="0.2">
      <c r="A115" s="12"/>
      <c r="B115" s="8" t="str">
        <f t="shared" si="4"/>
        <v/>
      </c>
      <c r="C115" s="12"/>
      <c r="D115" s="8" t="str">
        <f t="shared" si="5"/>
        <v/>
      </c>
      <c r="E115" s="8" t="str">
        <f t="shared" si="6"/>
        <v/>
      </c>
      <c r="F115" s="10" t="str">
        <f t="shared" si="7"/>
        <v/>
      </c>
      <c r="G115" s="14"/>
      <c r="H115" s="12"/>
      <c r="I115" s="12"/>
      <c r="J115" s="7" t="str">
        <f>IF(I115="","",VLOOKUP(I115,'BDD-CDC'!A114:E156,2,0))</f>
        <v/>
      </c>
      <c r="K115" s="131"/>
      <c r="L115" s="18"/>
      <c r="M115" s="18"/>
      <c r="N115" s="19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39"/>
      <c r="AA115" s="18"/>
      <c r="AB115" s="18"/>
      <c r="AC115" s="18"/>
      <c r="AD115" s="18"/>
    </row>
    <row r="116" spans="1:30" ht="17" x14ac:dyDescent="0.2">
      <c r="A116" s="12"/>
      <c r="B116" s="8" t="str">
        <f t="shared" si="4"/>
        <v/>
      </c>
      <c r="C116" s="12"/>
      <c r="D116" s="8" t="str">
        <f t="shared" si="5"/>
        <v/>
      </c>
      <c r="E116" s="8" t="str">
        <f t="shared" si="6"/>
        <v/>
      </c>
      <c r="F116" s="10" t="str">
        <f t="shared" si="7"/>
        <v/>
      </c>
      <c r="G116" s="14"/>
      <c r="H116" s="12"/>
      <c r="I116" s="12"/>
      <c r="J116" s="7" t="str">
        <f>IF(I116="","",VLOOKUP(I116,'BDD-CDC'!A115:E157,2,0))</f>
        <v/>
      </c>
      <c r="K116" s="131"/>
      <c r="L116" s="18"/>
      <c r="M116" s="18"/>
      <c r="N116" s="19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39"/>
      <c r="AA116" s="18"/>
      <c r="AB116" s="18"/>
      <c r="AC116" s="18"/>
      <c r="AD116" s="18"/>
    </row>
    <row r="117" spans="1:30" ht="17" x14ac:dyDescent="0.2">
      <c r="A117" s="12"/>
      <c r="B117" s="8" t="str">
        <f t="shared" si="4"/>
        <v/>
      </c>
      <c r="C117" s="12"/>
      <c r="D117" s="8" t="str">
        <f t="shared" si="5"/>
        <v/>
      </c>
      <c r="E117" s="8" t="str">
        <f t="shared" si="6"/>
        <v/>
      </c>
      <c r="F117" s="10" t="str">
        <f t="shared" si="7"/>
        <v/>
      </c>
      <c r="G117" s="14"/>
      <c r="H117" s="12"/>
      <c r="I117" s="12"/>
      <c r="J117" s="7" t="str">
        <f>IF(I117="","",VLOOKUP(I117,'BDD-CDC'!A116:E158,2,0))</f>
        <v/>
      </c>
      <c r="K117" s="131"/>
      <c r="L117" s="18"/>
      <c r="M117" s="18"/>
      <c r="N117" s="19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39"/>
      <c r="AA117" s="18"/>
      <c r="AB117" s="18"/>
      <c r="AC117" s="18"/>
      <c r="AD117" s="18"/>
    </row>
    <row r="118" spans="1:30" ht="17" x14ac:dyDescent="0.2">
      <c r="A118" s="12"/>
      <c r="B118" s="8" t="str">
        <f t="shared" si="4"/>
        <v/>
      </c>
      <c r="C118" s="12"/>
      <c r="D118" s="8" t="str">
        <f t="shared" si="5"/>
        <v/>
      </c>
      <c r="E118" s="8" t="str">
        <f t="shared" si="6"/>
        <v/>
      </c>
      <c r="F118" s="10" t="str">
        <f t="shared" si="7"/>
        <v/>
      </c>
      <c r="G118" s="14"/>
      <c r="H118" s="12"/>
      <c r="I118" s="12"/>
      <c r="J118" s="7" t="str">
        <f>IF(I118="","",VLOOKUP(I118,'BDD-CDC'!A117:E159,2,0))</f>
        <v/>
      </c>
      <c r="K118" s="131"/>
      <c r="L118" s="18"/>
      <c r="M118" s="18"/>
      <c r="N118" s="19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39"/>
      <c r="AA118" s="18"/>
      <c r="AB118" s="18"/>
      <c r="AC118" s="18"/>
      <c r="AD118" s="18"/>
    </row>
    <row r="119" spans="1:30" ht="17" x14ac:dyDescent="0.2">
      <c r="A119" s="12"/>
      <c r="B119" s="8" t="str">
        <f t="shared" si="4"/>
        <v/>
      </c>
      <c r="C119" s="12"/>
      <c r="D119" s="8" t="str">
        <f t="shared" si="5"/>
        <v/>
      </c>
      <c r="E119" s="8" t="str">
        <f t="shared" si="6"/>
        <v/>
      </c>
      <c r="F119" s="10" t="str">
        <f t="shared" si="7"/>
        <v/>
      </c>
      <c r="G119" s="14"/>
      <c r="H119" s="12"/>
      <c r="I119" s="12"/>
      <c r="J119" s="7" t="str">
        <f>IF(I119="","",VLOOKUP(I119,'BDD-CDC'!A118:E160,2,0))</f>
        <v/>
      </c>
      <c r="K119" s="131"/>
      <c r="L119" s="18"/>
      <c r="M119" s="18"/>
      <c r="N119" s="19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39"/>
      <c r="AA119" s="18"/>
      <c r="AB119" s="18"/>
      <c r="AC119" s="18"/>
      <c r="AD119" s="18"/>
    </row>
    <row r="120" spans="1:30" ht="17" x14ac:dyDescent="0.2">
      <c r="A120" s="12"/>
      <c r="B120" s="8" t="str">
        <f t="shared" si="4"/>
        <v/>
      </c>
      <c r="C120" s="12"/>
      <c r="D120" s="8" t="str">
        <f t="shared" si="5"/>
        <v/>
      </c>
      <c r="E120" s="8" t="str">
        <f t="shared" si="6"/>
        <v/>
      </c>
      <c r="F120" s="10" t="str">
        <f t="shared" si="7"/>
        <v/>
      </c>
      <c r="G120" s="14"/>
      <c r="H120" s="12"/>
      <c r="I120" s="12"/>
      <c r="J120" s="7" t="str">
        <f>IF(I120="","",VLOOKUP(I120,'BDD-CDC'!A119:E161,2,0))</f>
        <v/>
      </c>
      <c r="K120" s="131"/>
      <c r="L120" s="18"/>
      <c r="M120" s="18"/>
      <c r="N120" s="19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39"/>
      <c r="AA120" s="18"/>
      <c r="AB120" s="18"/>
      <c r="AC120" s="18"/>
      <c r="AD120" s="18"/>
    </row>
    <row r="121" spans="1:30" ht="17" x14ac:dyDescent="0.2">
      <c r="A121" s="12"/>
      <c r="B121" s="8" t="str">
        <f t="shared" si="4"/>
        <v/>
      </c>
      <c r="C121" s="12"/>
      <c r="D121" s="8" t="str">
        <f t="shared" si="5"/>
        <v/>
      </c>
      <c r="E121" s="8" t="str">
        <f t="shared" si="6"/>
        <v/>
      </c>
      <c r="F121" s="10" t="str">
        <f t="shared" si="7"/>
        <v/>
      </c>
      <c r="G121" s="14"/>
      <c r="H121" s="12"/>
      <c r="I121" s="12"/>
      <c r="J121" s="7" t="str">
        <f>IF(I121="","",VLOOKUP(I121,'BDD-CDC'!A120:E162,2,0))</f>
        <v/>
      </c>
      <c r="K121" s="131"/>
      <c r="L121" s="18"/>
      <c r="M121" s="18"/>
      <c r="N121" s="19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39"/>
      <c r="AA121" s="18"/>
      <c r="AB121" s="18"/>
      <c r="AC121" s="18"/>
      <c r="AD121" s="18"/>
    </row>
    <row r="122" spans="1:30" ht="17" x14ac:dyDescent="0.2">
      <c r="A122" s="12"/>
      <c r="B122" s="8" t="str">
        <f t="shared" si="4"/>
        <v/>
      </c>
      <c r="C122" s="12"/>
      <c r="D122" s="8" t="str">
        <f t="shared" si="5"/>
        <v/>
      </c>
      <c r="E122" s="8" t="str">
        <f t="shared" si="6"/>
        <v/>
      </c>
      <c r="F122" s="10" t="str">
        <f t="shared" si="7"/>
        <v/>
      </c>
      <c r="G122" s="14"/>
      <c r="H122" s="12"/>
      <c r="I122" s="12"/>
      <c r="J122" s="7" t="str">
        <f>IF(I122="","",VLOOKUP(I122,'BDD-CDC'!A121:E163,2,0))</f>
        <v/>
      </c>
      <c r="K122" s="131"/>
      <c r="L122" s="18"/>
      <c r="M122" s="18"/>
      <c r="N122" s="19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39"/>
      <c r="AA122" s="18"/>
      <c r="AB122" s="18"/>
      <c r="AC122" s="18"/>
      <c r="AD122" s="18"/>
    </row>
    <row r="123" spans="1:30" ht="17" x14ac:dyDescent="0.2">
      <c r="A123" s="12"/>
      <c r="B123" s="8" t="str">
        <f t="shared" si="4"/>
        <v/>
      </c>
      <c r="C123" s="12"/>
      <c r="D123" s="8" t="str">
        <f t="shared" si="5"/>
        <v/>
      </c>
      <c r="E123" s="8" t="str">
        <f t="shared" si="6"/>
        <v/>
      </c>
      <c r="F123" s="10" t="str">
        <f t="shared" si="7"/>
        <v/>
      </c>
      <c r="G123" s="14"/>
      <c r="H123" s="12"/>
      <c r="I123" s="12"/>
      <c r="J123" s="7" t="str">
        <f>IF(I123="","",VLOOKUP(I123,'BDD-CDC'!A122:E164,2,0))</f>
        <v/>
      </c>
      <c r="K123" s="131"/>
      <c r="L123" s="18"/>
      <c r="M123" s="18"/>
      <c r="N123" s="19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39"/>
      <c r="AA123" s="18"/>
      <c r="AB123" s="18"/>
      <c r="AC123" s="18"/>
      <c r="AD123" s="18"/>
    </row>
    <row r="124" spans="1:30" ht="17" x14ac:dyDescent="0.2">
      <c r="A124" s="12"/>
      <c r="B124" s="8" t="str">
        <f t="shared" si="4"/>
        <v/>
      </c>
      <c r="C124" s="12"/>
      <c r="D124" s="8" t="str">
        <f t="shared" si="5"/>
        <v/>
      </c>
      <c r="E124" s="8" t="str">
        <f t="shared" si="6"/>
        <v/>
      </c>
      <c r="F124" s="10" t="str">
        <f t="shared" si="7"/>
        <v/>
      </c>
      <c r="G124" s="14"/>
      <c r="H124" s="12"/>
      <c r="I124" s="12"/>
      <c r="J124" s="7" t="str">
        <f>IF(I124="","",VLOOKUP(I124,'BDD-CDC'!A123:E165,2,0))</f>
        <v/>
      </c>
      <c r="K124" s="131"/>
      <c r="L124" s="18"/>
      <c r="M124" s="18"/>
      <c r="N124" s="19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39"/>
      <c r="AA124" s="18"/>
      <c r="AB124" s="18"/>
      <c r="AC124" s="18"/>
      <c r="AD124" s="18"/>
    </row>
    <row r="125" spans="1:30" ht="17" x14ac:dyDescent="0.2">
      <c r="A125" s="12"/>
      <c r="B125" s="8" t="str">
        <f t="shared" si="4"/>
        <v/>
      </c>
      <c r="C125" s="12"/>
      <c r="D125" s="8" t="str">
        <f t="shared" si="5"/>
        <v/>
      </c>
      <c r="E125" s="8" t="str">
        <f t="shared" si="6"/>
        <v/>
      </c>
      <c r="F125" s="10" t="str">
        <f t="shared" si="7"/>
        <v/>
      </c>
      <c r="G125" s="14"/>
      <c r="H125" s="12"/>
      <c r="I125" s="12"/>
      <c r="J125" s="7" t="str">
        <f>IF(I125="","",VLOOKUP(I125,'BDD-CDC'!A124:E166,2,0))</f>
        <v/>
      </c>
      <c r="K125" s="131"/>
      <c r="L125" s="18"/>
      <c r="M125" s="18"/>
      <c r="N125" s="19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39"/>
      <c r="AA125" s="18"/>
      <c r="AB125" s="18"/>
      <c r="AC125" s="18"/>
      <c r="AD125" s="18"/>
    </row>
    <row r="126" spans="1:30" ht="17" x14ac:dyDescent="0.2">
      <c r="A126" s="12"/>
      <c r="B126" s="8" t="str">
        <f t="shared" si="4"/>
        <v/>
      </c>
      <c r="C126" s="12"/>
      <c r="D126" s="8" t="str">
        <f t="shared" si="5"/>
        <v/>
      </c>
      <c r="E126" s="8" t="str">
        <f t="shared" si="6"/>
        <v/>
      </c>
      <c r="F126" s="10" t="str">
        <f t="shared" si="7"/>
        <v/>
      </c>
      <c r="G126" s="14"/>
      <c r="H126" s="12"/>
      <c r="I126" s="12"/>
      <c r="J126" s="7" t="str">
        <f>IF(I126="","",VLOOKUP(I126,'BDD-CDC'!A125:E167,2,0))</f>
        <v/>
      </c>
      <c r="K126" s="131"/>
      <c r="L126" s="18"/>
      <c r="M126" s="18"/>
      <c r="N126" s="19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39"/>
      <c r="AA126" s="18"/>
      <c r="AB126" s="18"/>
      <c r="AC126" s="18"/>
      <c r="AD126" s="18"/>
    </row>
    <row r="127" spans="1:30" ht="17" x14ac:dyDescent="0.2">
      <c r="A127" s="12"/>
      <c r="B127" s="8" t="str">
        <f t="shared" si="4"/>
        <v/>
      </c>
      <c r="C127" s="12"/>
      <c r="D127" s="8" t="str">
        <f t="shared" si="5"/>
        <v/>
      </c>
      <c r="E127" s="8" t="str">
        <f t="shared" si="6"/>
        <v/>
      </c>
      <c r="F127" s="10" t="str">
        <f t="shared" si="7"/>
        <v/>
      </c>
      <c r="G127" s="14"/>
      <c r="H127" s="12"/>
      <c r="I127" s="12"/>
      <c r="J127" s="7" t="str">
        <f>IF(I127="","",VLOOKUP(I127,'BDD-CDC'!A126:E168,2,0))</f>
        <v/>
      </c>
      <c r="K127" s="131"/>
      <c r="L127" s="18"/>
      <c r="M127" s="18"/>
      <c r="N127" s="19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39"/>
      <c r="AA127" s="18"/>
      <c r="AB127" s="18"/>
      <c r="AC127" s="18"/>
      <c r="AD127" s="18"/>
    </row>
    <row r="128" spans="1:30" ht="17" x14ac:dyDescent="0.2">
      <c r="A128" s="12"/>
      <c r="B128" s="8" t="str">
        <f t="shared" si="4"/>
        <v/>
      </c>
      <c r="C128" s="12"/>
      <c r="D128" s="8" t="str">
        <f t="shared" si="5"/>
        <v/>
      </c>
      <c r="E128" s="8" t="str">
        <f t="shared" si="6"/>
        <v/>
      </c>
      <c r="F128" s="10" t="str">
        <f t="shared" si="7"/>
        <v/>
      </c>
      <c r="G128" s="14"/>
      <c r="H128" s="12"/>
      <c r="I128" s="12"/>
      <c r="J128" s="7" t="str">
        <f>IF(I128="","",VLOOKUP(I128,'BDD-CDC'!A127:E169,2,0))</f>
        <v/>
      </c>
      <c r="K128" s="131"/>
      <c r="L128" s="18"/>
      <c r="M128" s="18"/>
      <c r="N128" s="19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39"/>
      <c r="AA128" s="18"/>
      <c r="AB128" s="18"/>
      <c r="AC128" s="18"/>
      <c r="AD128" s="18"/>
    </row>
    <row r="129" spans="1:30" ht="17" x14ac:dyDescent="0.2">
      <c r="A129" s="12"/>
      <c r="B129" s="8" t="str">
        <f t="shared" si="4"/>
        <v/>
      </c>
      <c r="C129" s="12"/>
      <c r="D129" s="8" t="str">
        <f t="shared" si="5"/>
        <v/>
      </c>
      <c r="E129" s="8" t="str">
        <f t="shared" si="6"/>
        <v/>
      </c>
      <c r="F129" s="10" t="str">
        <f t="shared" si="7"/>
        <v/>
      </c>
      <c r="G129" s="14"/>
      <c r="H129" s="12"/>
      <c r="I129" s="12"/>
      <c r="J129" s="7" t="str">
        <f>IF(I129="","",VLOOKUP(I129,'BDD-CDC'!A128:E170,2,0))</f>
        <v/>
      </c>
      <c r="K129" s="131"/>
      <c r="L129" s="18"/>
      <c r="M129" s="18"/>
      <c r="N129" s="19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39"/>
      <c r="AA129" s="18"/>
      <c r="AB129" s="18"/>
      <c r="AC129" s="18"/>
      <c r="AD129" s="18"/>
    </row>
    <row r="130" spans="1:30" ht="17" x14ac:dyDescent="0.2">
      <c r="A130" s="12"/>
      <c r="B130" s="8" t="str">
        <f t="shared" si="4"/>
        <v/>
      </c>
      <c r="C130" s="12"/>
      <c r="D130" s="8" t="str">
        <f t="shared" si="5"/>
        <v/>
      </c>
      <c r="E130" s="8" t="str">
        <f t="shared" si="6"/>
        <v/>
      </c>
      <c r="F130" s="10" t="str">
        <f t="shared" si="7"/>
        <v/>
      </c>
      <c r="G130" s="14"/>
      <c r="H130" s="12"/>
      <c r="I130" s="12"/>
      <c r="J130" s="7" t="str">
        <f>IF(I130="","",VLOOKUP(I130,'BDD-CDC'!A129:E171,2,0))</f>
        <v/>
      </c>
      <c r="K130" s="131"/>
      <c r="L130" s="18"/>
      <c r="M130" s="18"/>
      <c r="N130" s="19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39"/>
      <c r="AA130" s="18"/>
      <c r="AB130" s="18"/>
      <c r="AC130" s="18"/>
      <c r="AD130" s="18"/>
    </row>
    <row r="131" spans="1:30" ht="17" x14ac:dyDescent="0.2">
      <c r="A131" s="12"/>
      <c r="B131" s="8" t="str">
        <f t="shared" si="4"/>
        <v/>
      </c>
      <c r="C131" s="12"/>
      <c r="D131" s="8" t="str">
        <f t="shared" si="5"/>
        <v/>
      </c>
      <c r="E131" s="8" t="str">
        <f t="shared" si="6"/>
        <v/>
      </c>
      <c r="F131" s="10" t="str">
        <f t="shared" si="7"/>
        <v/>
      </c>
      <c r="G131" s="14"/>
      <c r="H131" s="12"/>
      <c r="I131" s="12"/>
      <c r="J131" s="7" t="str">
        <f>IF(I131="","",VLOOKUP(I131,'BDD-CDC'!A130:E172,2,0))</f>
        <v/>
      </c>
      <c r="K131" s="131"/>
      <c r="L131" s="18"/>
      <c r="M131" s="18"/>
      <c r="N131" s="19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39"/>
      <c r="AA131" s="18"/>
      <c r="AB131" s="18"/>
      <c r="AC131" s="18"/>
      <c r="AD131" s="18"/>
    </row>
    <row r="132" spans="1:30" ht="17" x14ac:dyDescent="0.2">
      <c r="A132" s="12"/>
      <c r="B132" s="8" t="str">
        <f t="shared" si="4"/>
        <v/>
      </c>
      <c r="C132" s="12"/>
      <c r="D132" s="8" t="str">
        <f t="shared" si="5"/>
        <v/>
      </c>
      <c r="E132" s="8" t="str">
        <f t="shared" si="6"/>
        <v/>
      </c>
      <c r="F132" s="10" t="str">
        <f t="shared" si="7"/>
        <v/>
      </c>
      <c r="G132" s="14"/>
      <c r="H132" s="12"/>
      <c r="I132" s="12"/>
      <c r="J132" s="7" t="str">
        <f>IF(I132="","",VLOOKUP(I132,'BDD-CDC'!A131:E173,2,0))</f>
        <v/>
      </c>
      <c r="K132" s="131"/>
      <c r="L132" s="18"/>
      <c r="M132" s="18"/>
      <c r="N132" s="19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39"/>
      <c r="AA132" s="18"/>
      <c r="AB132" s="18"/>
      <c r="AC132" s="18"/>
      <c r="AD132" s="18"/>
    </row>
    <row r="133" spans="1:30" ht="17" x14ac:dyDescent="0.2">
      <c r="A133" s="12"/>
      <c r="B133" s="8" t="str">
        <f t="shared" si="4"/>
        <v/>
      </c>
      <c r="C133" s="12"/>
      <c r="D133" s="8" t="str">
        <f t="shared" si="5"/>
        <v/>
      </c>
      <c r="E133" s="8" t="str">
        <f t="shared" si="6"/>
        <v/>
      </c>
      <c r="F133" s="10" t="str">
        <f t="shared" si="7"/>
        <v/>
      </c>
      <c r="G133" s="14"/>
      <c r="H133" s="12"/>
      <c r="I133" s="12"/>
      <c r="J133" s="7" t="str">
        <f>IF(I133="","",VLOOKUP(I133,'BDD-CDC'!A132:E174,2,0))</f>
        <v/>
      </c>
      <c r="K133" s="131"/>
      <c r="L133" s="18"/>
      <c r="M133" s="18"/>
      <c r="N133" s="19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39"/>
      <c r="AA133" s="18"/>
      <c r="AB133" s="18"/>
      <c r="AC133" s="18"/>
      <c r="AD133" s="18"/>
    </row>
    <row r="134" spans="1:30" ht="17" x14ac:dyDescent="0.2">
      <c r="A134" s="12"/>
      <c r="B134" s="8" t="str">
        <f t="shared" si="4"/>
        <v/>
      </c>
      <c r="C134" s="12"/>
      <c r="D134" s="8" t="str">
        <f t="shared" si="5"/>
        <v/>
      </c>
      <c r="E134" s="8" t="str">
        <f t="shared" si="6"/>
        <v/>
      </c>
      <c r="F134" s="10" t="str">
        <f t="shared" si="7"/>
        <v/>
      </c>
      <c r="G134" s="14"/>
      <c r="H134" s="12"/>
      <c r="I134" s="12"/>
      <c r="J134" s="7" t="str">
        <f>IF(I134="","",VLOOKUP(I134,'BDD-CDC'!A133:E175,2,0))</f>
        <v/>
      </c>
      <c r="K134" s="131"/>
      <c r="L134" s="18"/>
      <c r="M134" s="18"/>
      <c r="N134" s="19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39"/>
      <c r="AA134" s="18"/>
      <c r="AB134" s="18"/>
      <c r="AC134" s="18"/>
      <c r="AD134" s="18"/>
    </row>
    <row r="135" spans="1:30" ht="17" x14ac:dyDescent="0.2">
      <c r="A135" s="12"/>
      <c r="B135" s="8" t="str">
        <f t="shared" ref="B135:B198" si="8">IF(G135="","",RIGHT(A135,2)&amp;" "&amp;H135&amp;" "&amp;F135&amp;" "&amp;C135)</f>
        <v/>
      </c>
      <c r="C135" s="12"/>
      <c r="D135" s="8" t="str">
        <f t="shared" ref="D135:D198" si="9">IF(G135="","",MONTH(G135))</f>
        <v/>
      </c>
      <c r="E135" s="8" t="str">
        <f t="shared" ref="E135:E198" si="10">IF(G135="","",WEEKNUM(G135,2))</f>
        <v/>
      </c>
      <c r="F135" s="10" t="str">
        <f t="shared" ref="F135:F198" si="11">IF(G135="","",G135-DATE(YEAR(G135),1,0))</f>
        <v/>
      </c>
      <c r="G135" s="14"/>
      <c r="H135" s="12"/>
      <c r="I135" s="12"/>
      <c r="J135" s="7" t="str">
        <f>IF(I135="","",VLOOKUP(I135,'BDD-CDC'!A134:E176,2,0))</f>
        <v/>
      </c>
      <c r="K135" s="131"/>
      <c r="L135" s="18"/>
      <c r="M135" s="18"/>
      <c r="N135" s="19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39"/>
      <c r="AA135" s="18"/>
      <c r="AB135" s="18"/>
      <c r="AC135" s="18"/>
      <c r="AD135" s="18"/>
    </row>
    <row r="136" spans="1:30" ht="17" x14ac:dyDescent="0.2">
      <c r="A136" s="12"/>
      <c r="B136" s="8" t="str">
        <f t="shared" si="8"/>
        <v/>
      </c>
      <c r="C136" s="12"/>
      <c r="D136" s="8" t="str">
        <f t="shared" si="9"/>
        <v/>
      </c>
      <c r="E136" s="8" t="str">
        <f t="shared" si="10"/>
        <v/>
      </c>
      <c r="F136" s="10" t="str">
        <f t="shared" si="11"/>
        <v/>
      </c>
      <c r="G136" s="14"/>
      <c r="H136" s="12"/>
      <c r="I136" s="12"/>
      <c r="J136" s="7" t="str">
        <f>IF(I136="","",VLOOKUP(I136,'BDD-CDC'!A135:E177,2,0))</f>
        <v/>
      </c>
      <c r="K136" s="131"/>
      <c r="L136" s="18"/>
      <c r="M136" s="18"/>
      <c r="N136" s="19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39"/>
      <c r="AA136" s="18"/>
      <c r="AB136" s="18"/>
      <c r="AC136" s="18"/>
      <c r="AD136" s="18"/>
    </row>
    <row r="137" spans="1:30" ht="17" x14ac:dyDescent="0.2">
      <c r="A137" s="12"/>
      <c r="B137" s="8" t="str">
        <f t="shared" si="8"/>
        <v/>
      </c>
      <c r="C137" s="12"/>
      <c r="D137" s="8" t="str">
        <f t="shared" si="9"/>
        <v/>
      </c>
      <c r="E137" s="8" t="str">
        <f t="shared" si="10"/>
        <v/>
      </c>
      <c r="F137" s="10" t="str">
        <f t="shared" si="11"/>
        <v/>
      </c>
      <c r="G137" s="14"/>
      <c r="H137" s="12"/>
      <c r="I137" s="12"/>
      <c r="J137" s="7" t="str">
        <f>IF(I137="","",VLOOKUP(I137,'BDD-CDC'!A136:E178,2,0))</f>
        <v/>
      </c>
      <c r="K137" s="131"/>
      <c r="L137" s="18"/>
      <c r="M137" s="18"/>
      <c r="N137" s="19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39"/>
      <c r="AA137" s="18"/>
      <c r="AB137" s="18"/>
      <c r="AC137" s="18"/>
      <c r="AD137" s="18"/>
    </row>
    <row r="138" spans="1:30" ht="17" x14ac:dyDescent="0.2">
      <c r="A138" s="12"/>
      <c r="B138" s="8" t="str">
        <f t="shared" si="8"/>
        <v/>
      </c>
      <c r="C138" s="12"/>
      <c r="D138" s="8" t="str">
        <f t="shared" si="9"/>
        <v/>
      </c>
      <c r="E138" s="8" t="str">
        <f t="shared" si="10"/>
        <v/>
      </c>
      <c r="F138" s="10" t="str">
        <f t="shared" si="11"/>
        <v/>
      </c>
      <c r="G138" s="14"/>
      <c r="H138" s="12"/>
      <c r="I138" s="12"/>
      <c r="J138" s="7" t="str">
        <f>IF(I138="","",VLOOKUP(I138,'BDD-CDC'!A137:E179,2,0))</f>
        <v/>
      </c>
      <c r="K138" s="131"/>
      <c r="L138" s="18"/>
      <c r="M138" s="18"/>
      <c r="N138" s="19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39"/>
      <c r="AA138" s="18"/>
      <c r="AB138" s="18"/>
      <c r="AC138" s="18"/>
      <c r="AD138" s="18"/>
    </row>
    <row r="139" spans="1:30" ht="17" x14ac:dyDescent="0.2">
      <c r="A139" s="12"/>
      <c r="B139" s="8" t="str">
        <f t="shared" si="8"/>
        <v/>
      </c>
      <c r="C139" s="12"/>
      <c r="D139" s="8" t="str">
        <f t="shared" si="9"/>
        <v/>
      </c>
      <c r="E139" s="8" t="str">
        <f t="shared" si="10"/>
        <v/>
      </c>
      <c r="F139" s="10" t="str">
        <f t="shared" si="11"/>
        <v/>
      </c>
      <c r="G139" s="14"/>
      <c r="H139" s="12"/>
      <c r="I139" s="12"/>
      <c r="J139" s="7" t="str">
        <f>IF(I139="","",VLOOKUP(I139,'BDD-CDC'!A138:E180,2,0))</f>
        <v/>
      </c>
      <c r="K139" s="131"/>
      <c r="L139" s="18"/>
      <c r="M139" s="18"/>
      <c r="N139" s="19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39"/>
      <c r="AA139" s="18"/>
      <c r="AB139" s="18"/>
      <c r="AC139" s="18"/>
      <c r="AD139" s="18"/>
    </row>
    <row r="140" spans="1:30" ht="17" x14ac:dyDescent="0.2">
      <c r="A140" s="12"/>
      <c r="B140" s="8" t="str">
        <f t="shared" si="8"/>
        <v/>
      </c>
      <c r="C140" s="12"/>
      <c r="D140" s="8" t="str">
        <f t="shared" si="9"/>
        <v/>
      </c>
      <c r="E140" s="8" t="str">
        <f t="shared" si="10"/>
        <v/>
      </c>
      <c r="F140" s="10" t="str">
        <f t="shared" si="11"/>
        <v/>
      </c>
      <c r="G140" s="14"/>
      <c r="H140" s="12"/>
      <c r="I140" s="12"/>
      <c r="J140" s="7" t="str">
        <f>IF(I140="","",VLOOKUP(I140,'BDD-CDC'!A139:E181,2,0))</f>
        <v/>
      </c>
      <c r="K140" s="131"/>
      <c r="L140" s="18"/>
      <c r="M140" s="18"/>
      <c r="N140" s="19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39"/>
      <c r="AA140" s="18"/>
      <c r="AB140" s="18"/>
      <c r="AC140" s="18"/>
      <c r="AD140" s="18"/>
    </row>
    <row r="141" spans="1:30" ht="17" x14ac:dyDescent="0.2">
      <c r="A141" s="12"/>
      <c r="B141" s="8" t="str">
        <f t="shared" si="8"/>
        <v/>
      </c>
      <c r="C141" s="12"/>
      <c r="D141" s="8" t="str">
        <f t="shared" si="9"/>
        <v/>
      </c>
      <c r="E141" s="8" t="str">
        <f t="shared" si="10"/>
        <v/>
      </c>
      <c r="F141" s="10" t="str">
        <f t="shared" si="11"/>
        <v/>
      </c>
      <c r="G141" s="14"/>
      <c r="H141" s="12"/>
      <c r="I141" s="12"/>
      <c r="J141" s="7" t="str">
        <f>IF(I141="","",VLOOKUP(I141,'BDD-CDC'!A140:E182,2,0))</f>
        <v/>
      </c>
      <c r="K141" s="131"/>
      <c r="L141" s="18"/>
      <c r="M141" s="18"/>
      <c r="N141" s="19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39"/>
      <c r="AA141" s="18"/>
      <c r="AB141" s="18"/>
      <c r="AC141" s="18"/>
      <c r="AD141" s="18"/>
    </row>
    <row r="142" spans="1:30" ht="17" x14ac:dyDescent="0.2">
      <c r="A142" s="12"/>
      <c r="B142" s="8" t="str">
        <f t="shared" si="8"/>
        <v/>
      </c>
      <c r="C142" s="12"/>
      <c r="D142" s="8" t="str">
        <f t="shared" si="9"/>
        <v/>
      </c>
      <c r="E142" s="8" t="str">
        <f t="shared" si="10"/>
        <v/>
      </c>
      <c r="F142" s="10" t="str">
        <f t="shared" si="11"/>
        <v/>
      </c>
      <c r="G142" s="14"/>
      <c r="H142" s="12"/>
      <c r="I142" s="12"/>
      <c r="J142" s="7" t="str">
        <f>IF(I142="","",VLOOKUP(I142,'BDD-CDC'!A141:E183,2,0))</f>
        <v/>
      </c>
      <c r="K142" s="131"/>
      <c r="L142" s="18"/>
      <c r="M142" s="18"/>
      <c r="N142" s="19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39"/>
      <c r="AA142" s="18"/>
      <c r="AB142" s="18"/>
      <c r="AC142" s="18"/>
      <c r="AD142" s="18"/>
    </row>
    <row r="143" spans="1:30" ht="17" x14ac:dyDescent="0.2">
      <c r="A143" s="12"/>
      <c r="B143" s="8" t="str">
        <f t="shared" si="8"/>
        <v/>
      </c>
      <c r="C143" s="12"/>
      <c r="D143" s="8" t="str">
        <f t="shared" si="9"/>
        <v/>
      </c>
      <c r="E143" s="8" t="str">
        <f t="shared" si="10"/>
        <v/>
      </c>
      <c r="F143" s="10" t="str">
        <f t="shared" si="11"/>
        <v/>
      </c>
      <c r="G143" s="14"/>
      <c r="H143" s="12"/>
      <c r="I143" s="12"/>
      <c r="J143" s="7" t="str">
        <f>IF(I143="","",VLOOKUP(I143,'BDD-CDC'!A142:E184,2,0))</f>
        <v/>
      </c>
      <c r="K143" s="131"/>
      <c r="L143" s="18"/>
      <c r="M143" s="18"/>
      <c r="N143" s="19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39"/>
      <c r="AA143" s="18"/>
      <c r="AB143" s="18"/>
      <c r="AC143" s="18"/>
      <c r="AD143" s="18"/>
    </row>
    <row r="144" spans="1:30" ht="17" x14ac:dyDescent="0.2">
      <c r="A144" s="12"/>
      <c r="B144" s="8" t="str">
        <f t="shared" si="8"/>
        <v/>
      </c>
      <c r="C144" s="12"/>
      <c r="D144" s="8" t="str">
        <f t="shared" si="9"/>
        <v/>
      </c>
      <c r="E144" s="8" t="str">
        <f t="shared" si="10"/>
        <v/>
      </c>
      <c r="F144" s="10" t="str">
        <f t="shared" si="11"/>
        <v/>
      </c>
      <c r="G144" s="14"/>
      <c r="H144" s="12"/>
      <c r="I144" s="12"/>
      <c r="J144" s="7" t="str">
        <f>IF(I144="","",VLOOKUP(I144,'BDD-CDC'!A143:E185,2,0))</f>
        <v/>
      </c>
      <c r="K144" s="131"/>
      <c r="L144" s="18"/>
      <c r="M144" s="18"/>
      <c r="N144" s="19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39"/>
      <c r="AA144" s="18"/>
      <c r="AB144" s="18"/>
      <c r="AC144" s="18"/>
      <c r="AD144" s="18"/>
    </row>
    <row r="145" spans="1:30" ht="17" x14ac:dyDescent="0.2">
      <c r="A145" s="12"/>
      <c r="B145" s="8" t="str">
        <f t="shared" si="8"/>
        <v/>
      </c>
      <c r="C145" s="12"/>
      <c r="D145" s="8" t="str">
        <f t="shared" si="9"/>
        <v/>
      </c>
      <c r="E145" s="8" t="str">
        <f t="shared" si="10"/>
        <v/>
      </c>
      <c r="F145" s="10" t="str">
        <f t="shared" si="11"/>
        <v/>
      </c>
      <c r="G145" s="14"/>
      <c r="H145" s="12"/>
      <c r="I145" s="12"/>
      <c r="J145" s="7" t="str">
        <f>IF(I145="","",VLOOKUP(I145,'BDD-CDC'!A144:E186,2,0))</f>
        <v/>
      </c>
      <c r="K145" s="131"/>
      <c r="L145" s="18"/>
      <c r="M145" s="18"/>
      <c r="N145" s="19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39"/>
      <c r="AA145" s="18"/>
      <c r="AB145" s="18"/>
      <c r="AC145" s="18"/>
      <c r="AD145" s="18"/>
    </row>
    <row r="146" spans="1:30" ht="17" x14ac:dyDescent="0.2">
      <c r="A146" s="12"/>
      <c r="B146" s="8" t="str">
        <f t="shared" si="8"/>
        <v/>
      </c>
      <c r="C146" s="12"/>
      <c r="D146" s="8" t="str">
        <f t="shared" si="9"/>
        <v/>
      </c>
      <c r="E146" s="8" t="str">
        <f t="shared" si="10"/>
        <v/>
      </c>
      <c r="F146" s="10" t="str">
        <f t="shared" si="11"/>
        <v/>
      </c>
      <c r="G146" s="14"/>
      <c r="H146" s="12"/>
      <c r="I146" s="12"/>
      <c r="J146" s="7" t="str">
        <f>IF(I146="","",VLOOKUP(I146,'BDD-CDC'!A145:E187,2,0))</f>
        <v/>
      </c>
      <c r="K146" s="131"/>
      <c r="L146" s="18"/>
      <c r="M146" s="18"/>
      <c r="N146" s="19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39"/>
      <c r="AA146" s="18"/>
      <c r="AB146" s="18"/>
      <c r="AC146" s="18"/>
      <c r="AD146" s="18"/>
    </row>
    <row r="147" spans="1:30" ht="17" x14ac:dyDescent="0.2">
      <c r="A147" s="12"/>
      <c r="B147" s="8" t="str">
        <f t="shared" si="8"/>
        <v/>
      </c>
      <c r="C147" s="12"/>
      <c r="D147" s="8" t="str">
        <f t="shared" si="9"/>
        <v/>
      </c>
      <c r="E147" s="8" t="str">
        <f t="shared" si="10"/>
        <v/>
      </c>
      <c r="F147" s="10" t="str">
        <f t="shared" si="11"/>
        <v/>
      </c>
      <c r="G147" s="14"/>
      <c r="H147" s="12"/>
      <c r="I147" s="12"/>
      <c r="J147" s="7" t="str">
        <f>IF(I147="","",VLOOKUP(I147,'BDD-CDC'!A146:E188,2,0))</f>
        <v/>
      </c>
      <c r="K147" s="131"/>
      <c r="L147" s="18"/>
      <c r="M147" s="18"/>
      <c r="N147" s="19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39"/>
      <c r="AA147" s="18"/>
      <c r="AB147" s="18"/>
      <c r="AC147" s="18"/>
      <c r="AD147" s="18"/>
    </row>
    <row r="148" spans="1:30" ht="17" x14ac:dyDescent="0.2">
      <c r="A148" s="12"/>
      <c r="B148" s="8" t="str">
        <f t="shared" si="8"/>
        <v/>
      </c>
      <c r="C148" s="12"/>
      <c r="D148" s="8" t="str">
        <f t="shared" si="9"/>
        <v/>
      </c>
      <c r="E148" s="8" t="str">
        <f t="shared" si="10"/>
        <v/>
      </c>
      <c r="F148" s="10" t="str">
        <f t="shared" si="11"/>
        <v/>
      </c>
      <c r="G148" s="14"/>
      <c r="H148" s="12"/>
      <c r="I148" s="12"/>
      <c r="J148" s="7" t="str">
        <f>IF(I148="","",VLOOKUP(I148,'BDD-CDC'!A147:E189,2,0))</f>
        <v/>
      </c>
      <c r="K148" s="131"/>
      <c r="L148" s="18"/>
      <c r="M148" s="18"/>
      <c r="N148" s="19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39"/>
      <c r="AA148" s="18"/>
      <c r="AB148" s="18"/>
      <c r="AC148" s="18"/>
      <c r="AD148" s="18"/>
    </row>
    <row r="149" spans="1:30" ht="17" x14ac:dyDescent="0.2">
      <c r="A149" s="12"/>
      <c r="B149" s="8" t="str">
        <f t="shared" si="8"/>
        <v/>
      </c>
      <c r="C149" s="12"/>
      <c r="D149" s="8" t="str">
        <f t="shared" si="9"/>
        <v/>
      </c>
      <c r="E149" s="8" t="str">
        <f t="shared" si="10"/>
        <v/>
      </c>
      <c r="F149" s="10" t="str">
        <f t="shared" si="11"/>
        <v/>
      </c>
      <c r="G149" s="14"/>
      <c r="H149" s="12"/>
      <c r="I149" s="12"/>
      <c r="J149" s="7" t="str">
        <f>IF(I149="","",VLOOKUP(I149,'BDD-CDC'!A148:E190,2,0))</f>
        <v/>
      </c>
      <c r="K149" s="131"/>
      <c r="L149" s="18"/>
      <c r="M149" s="18"/>
      <c r="N149" s="19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39"/>
      <c r="AA149" s="18"/>
      <c r="AB149" s="18"/>
      <c r="AC149" s="18"/>
      <c r="AD149" s="18"/>
    </row>
    <row r="150" spans="1:30" ht="17" x14ac:dyDescent="0.2">
      <c r="A150" s="12"/>
      <c r="B150" s="8" t="str">
        <f t="shared" si="8"/>
        <v/>
      </c>
      <c r="C150" s="12"/>
      <c r="D150" s="8" t="str">
        <f t="shared" si="9"/>
        <v/>
      </c>
      <c r="E150" s="8" t="str">
        <f t="shared" si="10"/>
        <v/>
      </c>
      <c r="F150" s="10" t="str">
        <f t="shared" si="11"/>
        <v/>
      </c>
      <c r="G150" s="14"/>
      <c r="H150" s="12"/>
      <c r="I150" s="12"/>
      <c r="J150" s="7" t="str">
        <f>IF(I150="","",VLOOKUP(I150,'BDD-CDC'!A149:E191,2,0))</f>
        <v/>
      </c>
      <c r="K150" s="131"/>
      <c r="L150" s="18"/>
      <c r="M150" s="18"/>
      <c r="N150" s="19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39"/>
      <c r="AA150" s="18"/>
      <c r="AB150" s="18"/>
      <c r="AC150" s="18"/>
      <c r="AD150" s="18"/>
    </row>
    <row r="151" spans="1:30" ht="17" x14ac:dyDescent="0.2">
      <c r="A151" s="12"/>
      <c r="B151" s="8" t="str">
        <f t="shared" si="8"/>
        <v/>
      </c>
      <c r="C151" s="12"/>
      <c r="D151" s="8" t="str">
        <f t="shared" si="9"/>
        <v/>
      </c>
      <c r="E151" s="8" t="str">
        <f t="shared" si="10"/>
        <v/>
      </c>
      <c r="F151" s="10" t="str">
        <f t="shared" si="11"/>
        <v/>
      </c>
      <c r="G151" s="14"/>
      <c r="H151" s="12"/>
      <c r="I151" s="12"/>
      <c r="J151" s="7" t="str">
        <f>IF(I151="","",VLOOKUP(I151,'BDD-CDC'!A150:E192,2,0))</f>
        <v/>
      </c>
      <c r="K151" s="131"/>
      <c r="L151" s="18"/>
      <c r="M151" s="18"/>
      <c r="N151" s="19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39"/>
      <c r="AA151" s="18"/>
      <c r="AB151" s="18"/>
      <c r="AC151" s="18"/>
      <c r="AD151" s="18"/>
    </row>
    <row r="152" spans="1:30" ht="17" x14ac:dyDescent="0.2">
      <c r="A152" s="12"/>
      <c r="B152" s="8" t="str">
        <f t="shared" si="8"/>
        <v/>
      </c>
      <c r="C152" s="12"/>
      <c r="D152" s="8" t="str">
        <f t="shared" si="9"/>
        <v/>
      </c>
      <c r="E152" s="8" t="str">
        <f t="shared" si="10"/>
        <v/>
      </c>
      <c r="F152" s="10" t="str">
        <f t="shared" si="11"/>
        <v/>
      </c>
      <c r="G152" s="14"/>
      <c r="H152" s="12"/>
      <c r="I152" s="12"/>
      <c r="J152" s="7" t="str">
        <f>IF(I152="","",VLOOKUP(I152,'BDD-CDC'!A151:E193,2,0))</f>
        <v/>
      </c>
      <c r="K152" s="131"/>
      <c r="L152" s="18"/>
      <c r="M152" s="18"/>
      <c r="N152" s="19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39"/>
      <c r="AA152" s="18"/>
      <c r="AB152" s="18"/>
      <c r="AC152" s="18"/>
      <c r="AD152" s="18"/>
    </row>
    <row r="153" spans="1:30" ht="17" x14ac:dyDescent="0.2">
      <c r="A153" s="12"/>
      <c r="B153" s="8" t="str">
        <f t="shared" si="8"/>
        <v/>
      </c>
      <c r="C153" s="12"/>
      <c r="D153" s="8" t="str">
        <f t="shared" si="9"/>
        <v/>
      </c>
      <c r="E153" s="8" t="str">
        <f t="shared" si="10"/>
        <v/>
      </c>
      <c r="F153" s="10" t="str">
        <f t="shared" si="11"/>
        <v/>
      </c>
      <c r="G153" s="14"/>
      <c r="H153" s="12"/>
      <c r="I153" s="12"/>
      <c r="J153" s="7" t="str">
        <f>IF(I153="","",VLOOKUP(I153,'BDD-CDC'!A152:E194,2,0))</f>
        <v/>
      </c>
      <c r="K153" s="131"/>
      <c r="L153" s="18"/>
      <c r="M153" s="18"/>
      <c r="N153" s="19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39"/>
      <c r="AA153" s="18"/>
      <c r="AB153" s="18"/>
      <c r="AC153" s="18"/>
      <c r="AD153" s="18"/>
    </row>
    <row r="154" spans="1:30" ht="17" x14ac:dyDescent="0.2">
      <c r="A154" s="12"/>
      <c r="B154" s="8" t="str">
        <f t="shared" si="8"/>
        <v/>
      </c>
      <c r="C154" s="12"/>
      <c r="D154" s="8" t="str">
        <f t="shared" si="9"/>
        <v/>
      </c>
      <c r="E154" s="8" t="str">
        <f t="shared" si="10"/>
        <v/>
      </c>
      <c r="F154" s="10" t="str">
        <f t="shared" si="11"/>
        <v/>
      </c>
      <c r="G154" s="14"/>
      <c r="H154" s="12"/>
      <c r="I154" s="12"/>
      <c r="J154" s="7" t="str">
        <f>IF(I154="","",VLOOKUP(I154,'BDD-CDC'!A153:E195,2,0))</f>
        <v/>
      </c>
      <c r="K154" s="131"/>
      <c r="L154" s="18"/>
      <c r="M154" s="18"/>
      <c r="N154" s="19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39"/>
      <c r="AA154" s="18"/>
      <c r="AB154" s="18"/>
      <c r="AC154" s="18"/>
      <c r="AD154" s="18"/>
    </row>
    <row r="155" spans="1:30" ht="17" x14ac:dyDescent="0.2">
      <c r="A155" s="12"/>
      <c r="B155" s="8" t="str">
        <f t="shared" si="8"/>
        <v/>
      </c>
      <c r="C155" s="12"/>
      <c r="D155" s="8" t="str">
        <f t="shared" si="9"/>
        <v/>
      </c>
      <c r="E155" s="8" t="str">
        <f t="shared" si="10"/>
        <v/>
      </c>
      <c r="F155" s="10" t="str">
        <f t="shared" si="11"/>
        <v/>
      </c>
      <c r="G155" s="14"/>
      <c r="H155" s="12"/>
      <c r="I155" s="12"/>
      <c r="J155" s="7" t="str">
        <f>IF(I155="","",VLOOKUP(I155,'BDD-CDC'!A154:E196,2,0))</f>
        <v/>
      </c>
      <c r="K155" s="131"/>
      <c r="L155" s="18"/>
      <c r="M155" s="18"/>
      <c r="N155" s="19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39"/>
      <c r="AA155" s="18"/>
      <c r="AB155" s="18"/>
      <c r="AC155" s="18"/>
      <c r="AD155" s="18"/>
    </row>
    <row r="156" spans="1:30" ht="17" x14ac:dyDescent="0.2">
      <c r="A156" s="12"/>
      <c r="B156" s="8" t="str">
        <f t="shared" si="8"/>
        <v/>
      </c>
      <c r="C156" s="12"/>
      <c r="D156" s="8" t="str">
        <f t="shared" si="9"/>
        <v/>
      </c>
      <c r="E156" s="8" t="str">
        <f t="shared" si="10"/>
        <v/>
      </c>
      <c r="F156" s="10" t="str">
        <f t="shared" si="11"/>
        <v/>
      </c>
      <c r="G156" s="14"/>
      <c r="H156" s="12"/>
      <c r="I156" s="12"/>
      <c r="J156" s="7" t="str">
        <f>IF(I156="","",VLOOKUP(I156,'BDD-CDC'!A155:E197,2,0))</f>
        <v/>
      </c>
      <c r="K156" s="131"/>
      <c r="L156" s="18"/>
      <c r="M156" s="18"/>
      <c r="N156" s="19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39"/>
      <c r="AA156" s="18"/>
      <c r="AB156" s="18"/>
      <c r="AC156" s="18"/>
      <c r="AD156" s="18"/>
    </row>
    <row r="157" spans="1:30" ht="17" x14ac:dyDescent="0.2">
      <c r="A157" s="12"/>
      <c r="B157" s="8" t="str">
        <f t="shared" si="8"/>
        <v/>
      </c>
      <c r="C157" s="12"/>
      <c r="D157" s="8" t="str">
        <f t="shared" si="9"/>
        <v/>
      </c>
      <c r="E157" s="8" t="str">
        <f t="shared" si="10"/>
        <v/>
      </c>
      <c r="F157" s="10" t="str">
        <f t="shared" si="11"/>
        <v/>
      </c>
      <c r="G157" s="14"/>
      <c r="H157" s="12"/>
      <c r="I157" s="12"/>
      <c r="J157" s="7" t="str">
        <f>IF(I157="","",VLOOKUP(I157,'BDD-CDC'!A156:E198,2,0))</f>
        <v/>
      </c>
      <c r="K157" s="131"/>
      <c r="L157" s="18"/>
      <c r="M157" s="18"/>
      <c r="N157" s="19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39"/>
      <c r="AA157" s="18"/>
      <c r="AB157" s="18"/>
      <c r="AC157" s="18"/>
      <c r="AD157" s="18"/>
    </row>
    <row r="158" spans="1:30" ht="17" x14ac:dyDescent="0.2">
      <c r="A158" s="12"/>
      <c r="B158" s="8" t="str">
        <f t="shared" si="8"/>
        <v/>
      </c>
      <c r="C158" s="12"/>
      <c r="D158" s="8" t="str">
        <f t="shared" si="9"/>
        <v/>
      </c>
      <c r="E158" s="8" t="str">
        <f t="shared" si="10"/>
        <v/>
      </c>
      <c r="F158" s="10" t="str">
        <f t="shared" si="11"/>
        <v/>
      </c>
      <c r="G158" s="14"/>
      <c r="H158" s="12"/>
      <c r="I158" s="12"/>
      <c r="J158" s="7" t="str">
        <f>IF(I158="","",VLOOKUP(I158,'BDD-CDC'!A157:E199,2,0))</f>
        <v/>
      </c>
      <c r="K158" s="131"/>
      <c r="L158" s="18"/>
      <c r="M158" s="18"/>
      <c r="N158" s="19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39"/>
      <c r="AA158" s="18"/>
      <c r="AB158" s="18"/>
      <c r="AC158" s="18"/>
      <c r="AD158" s="18"/>
    </row>
    <row r="159" spans="1:30" ht="17" x14ac:dyDescent="0.2">
      <c r="A159" s="12"/>
      <c r="B159" s="8" t="str">
        <f t="shared" si="8"/>
        <v/>
      </c>
      <c r="C159" s="12"/>
      <c r="D159" s="8" t="str">
        <f t="shared" si="9"/>
        <v/>
      </c>
      <c r="E159" s="8" t="str">
        <f t="shared" si="10"/>
        <v/>
      </c>
      <c r="F159" s="10" t="str">
        <f t="shared" si="11"/>
        <v/>
      </c>
      <c r="G159" s="14"/>
      <c r="H159" s="12"/>
      <c r="I159" s="12"/>
      <c r="J159" s="7" t="str">
        <f>IF(I159="","",VLOOKUP(I159,'BDD-CDC'!A158:E200,2,0))</f>
        <v/>
      </c>
      <c r="K159" s="131"/>
      <c r="L159" s="18"/>
      <c r="M159" s="18"/>
      <c r="N159" s="19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39"/>
      <c r="AA159" s="18"/>
      <c r="AB159" s="18"/>
      <c r="AC159" s="18"/>
      <c r="AD159" s="18"/>
    </row>
    <row r="160" spans="1:30" ht="17" x14ac:dyDescent="0.2">
      <c r="A160" s="12"/>
      <c r="B160" s="8" t="str">
        <f t="shared" si="8"/>
        <v/>
      </c>
      <c r="C160" s="12"/>
      <c r="D160" s="8" t="str">
        <f t="shared" si="9"/>
        <v/>
      </c>
      <c r="E160" s="8" t="str">
        <f t="shared" si="10"/>
        <v/>
      </c>
      <c r="F160" s="10" t="str">
        <f t="shared" si="11"/>
        <v/>
      </c>
      <c r="G160" s="14"/>
      <c r="H160" s="12"/>
      <c r="I160" s="12"/>
      <c r="J160" s="7" t="str">
        <f>IF(I160="","",VLOOKUP(I160,'BDD-CDC'!A159:E201,2,0))</f>
        <v/>
      </c>
      <c r="K160" s="131"/>
      <c r="L160" s="18"/>
      <c r="M160" s="18"/>
      <c r="N160" s="19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39"/>
      <c r="AA160" s="18"/>
      <c r="AB160" s="18"/>
      <c r="AC160" s="18"/>
      <c r="AD160" s="18"/>
    </row>
    <row r="161" spans="1:30" ht="17" x14ac:dyDescent="0.2">
      <c r="A161" s="12"/>
      <c r="B161" s="8" t="str">
        <f t="shared" si="8"/>
        <v/>
      </c>
      <c r="C161" s="12"/>
      <c r="D161" s="8" t="str">
        <f t="shared" si="9"/>
        <v/>
      </c>
      <c r="E161" s="8" t="str">
        <f t="shared" si="10"/>
        <v/>
      </c>
      <c r="F161" s="10" t="str">
        <f t="shared" si="11"/>
        <v/>
      </c>
      <c r="G161" s="14"/>
      <c r="H161" s="12"/>
      <c r="I161" s="12"/>
      <c r="J161" s="7" t="str">
        <f>IF(I161="","",VLOOKUP(I161,'BDD-CDC'!A160:E202,2,0))</f>
        <v/>
      </c>
      <c r="K161" s="131"/>
      <c r="L161" s="18"/>
      <c r="M161" s="18"/>
      <c r="N161" s="19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39"/>
      <c r="AA161" s="18"/>
      <c r="AB161" s="18"/>
      <c r="AC161" s="18"/>
      <c r="AD161" s="18"/>
    </row>
    <row r="162" spans="1:30" ht="17" x14ac:dyDescent="0.2">
      <c r="A162" s="12"/>
      <c r="B162" s="8" t="str">
        <f t="shared" si="8"/>
        <v/>
      </c>
      <c r="C162" s="12"/>
      <c r="D162" s="8" t="str">
        <f t="shared" si="9"/>
        <v/>
      </c>
      <c r="E162" s="8" t="str">
        <f t="shared" si="10"/>
        <v/>
      </c>
      <c r="F162" s="10" t="str">
        <f t="shared" si="11"/>
        <v/>
      </c>
      <c r="G162" s="14"/>
      <c r="H162" s="12"/>
      <c r="I162" s="12"/>
      <c r="J162" s="7" t="str">
        <f>IF(I162="","",VLOOKUP(I162,'BDD-CDC'!A161:E203,2,0))</f>
        <v/>
      </c>
      <c r="K162" s="131"/>
      <c r="L162" s="18"/>
      <c r="M162" s="18"/>
      <c r="N162" s="19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39"/>
      <c r="AA162" s="18"/>
      <c r="AB162" s="18"/>
      <c r="AC162" s="18"/>
      <c r="AD162" s="18"/>
    </row>
    <row r="163" spans="1:30" ht="17" x14ac:dyDescent="0.2">
      <c r="A163" s="12"/>
      <c r="B163" s="8" t="str">
        <f t="shared" si="8"/>
        <v/>
      </c>
      <c r="C163" s="12"/>
      <c r="D163" s="8" t="str">
        <f t="shared" si="9"/>
        <v/>
      </c>
      <c r="E163" s="8" t="str">
        <f t="shared" si="10"/>
        <v/>
      </c>
      <c r="F163" s="10" t="str">
        <f t="shared" si="11"/>
        <v/>
      </c>
      <c r="G163" s="14"/>
      <c r="H163" s="12"/>
      <c r="I163" s="12"/>
      <c r="J163" s="7" t="str">
        <f>IF(I163="","",VLOOKUP(I163,'BDD-CDC'!A162:E204,2,0))</f>
        <v/>
      </c>
      <c r="K163" s="131"/>
      <c r="L163" s="18"/>
      <c r="M163" s="18"/>
      <c r="N163" s="19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39"/>
      <c r="AA163" s="18"/>
      <c r="AB163" s="18"/>
      <c r="AC163" s="18"/>
      <c r="AD163" s="18"/>
    </row>
    <row r="164" spans="1:30" ht="17" x14ac:dyDescent="0.2">
      <c r="A164" s="12"/>
      <c r="B164" s="8" t="str">
        <f t="shared" si="8"/>
        <v/>
      </c>
      <c r="C164" s="12"/>
      <c r="D164" s="8" t="str">
        <f t="shared" si="9"/>
        <v/>
      </c>
      <c r="E164" s="8" t="str">
        <f t="shared" si="10"/>
        <v/>
      </c>
      <c r="F164" s="10" t="str">
        <f t="shared" si="11"/>
        <v/>
      </c>
      <c r="G164" s="14"/>
      <c r="H164" s="12"/>
      <c r="I164" s="12"/>
      <c r="J164" s="7" t="str">
        <f>IF(I164="","",VLOOKUP(I164,'BDD-CDC'!A163:E205,2,0))</f>
        <v/>
      </c>
      <c r="K164" s="131"/>
      <c r="L164" s="18"/>
      <c r="M164" s="18"/>
      <c r="N164" s="19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39"/>
      <c r="AA164" s="18"/>
      <c r="AB164" s="18"/>
      <c r="AC164" s="18"/>
      <c r="AD164" s="18"/>
    </row>
    <row r="165" spans="1:30" ht="17" x14ac:dyDescent="0.2">
      <c r="A165" s="12"/>
      <c r="B165" s="8" t="str">
        <f t="shared" si="8"/>
        <v/>
      </c>
      <c r="C165" s="12"/>
      <c r="D165" s="8" t="str">
        <f t="shared" si="9"/>
        <v/>
      </c>
      <c r="E165" s="8" t="str">
        <f t="shared" si="10"/>
        <v/>
      </c>
      <c r="F165" s="10" t="str">
        <f t="shared" si="11"/>
        <v/>
      </c>
      <c r="G165" s="14"/>
      <c r="H165" s="12"/>
      <c r="I165" s="12"/>
      <c r="J165" s="7" t="str">
        <f>IF(I165="","",VLOOKUP(I165,'BDD-CDC'!A164:E206,2,0))</f>
        <v/>
      </c>
      <c r="K165" s="131"/>
      <c r="L165" s="18"/>
      <c r="M165" s="18"/>
      <c r="N165" s="19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39"/>
      <c r="AA165" s="18"/>
      <c r="AB165" s="18"/>
      <c r="AC165" s="18"/>
      <c r="AD165" s="18"/>
    </row>
    <row r="166" spans="1:30" ht="17" x14ac:dyDescent="0.2">
      <c r="A166" s="12"/>
      <c r="B166" s="8" t="str">
        <f t="shared" si="8"/>
        <v/>
      </c>
      <c r="C166" s="12"/>
      <c r="D166" s="8" t="str">
        <f t="shared" si="9"/>
        <v/>
      </c>
      <c r="E166" s="8" t="str">
        <f t="shared" si="10"/>
        <v/>
      </c>
      <c r="F166" s="10" t="str">
        <f t="shared" si="11"/>
        <v/>
      </c>
      <c r="G166" s="14"/>
      <c r="H166" s="12"/>
      <c r="I166" s="12"/>
      <c r="J166" s="7" t="str">
        <f>IF(I166="","",VLOOKUP(I166,'BDD-CDC'!A165:E207,2,0))</f>
        <v/>
      </c>
      <c r="K166" s="131"/>
      <c r="L166" s="18"/>
      <c r="M166" s="18"/>
      <c r="N166" s="19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39"/>
      <c r="AA166" s="18"/>
      <c r="AB166" s="18"/>
      <c r="AC166" s="18"/>
      <c r="AD166" s="18"/>
    </row>
    <row r="167" spans="1:30" ht="17" x14ac:dyDescent="0.2">
      <c r="A167" s="12"/>
      <c r="B167" s="8" t="str">
        <f t="shared" si="8"/>
        <v/>
      </c>
      <c r="C167" s="12"/>
      <c r="D167" s="8" t="str">
        <f t="shared" si="9"/>
        <v/>
      </c>
      <c r="E167" s="8" t="str">
        <f t="shared" si="10"/>
        <v/>
      </c>
      <c r="F167" s="10" t="str">
        <f t="shared" si="11"/>
        <v/>
      </c>
      <c r="G167" s="14"/>
      <c r="H167" s="12"/>
      <c r="I167" s="12"/>
      <c r="J167" s="7" t="str">
        <f>IF(I167="","",VLOOKUP(I167,'BDD-CDC'!A166:E208,2,0))</f>
        <v/>
      </c>
      <c r="K167" s="131"/>
      <c r="L167" s="18"/>
      <c r="M167" s="18"/>
      <c r="N167" s="19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39"/>
      <c r="AA167" s="18"/>
      <c r="AB167" s="18"/>
      <c r="AC167" s="18"/>
      <c r="AD167" s="18"/>
    </row>
    <row r="168" spans="1:30" ht="17" x14ac:dyDescent="0.2">
      <c r="A168" s="12"/>
      <c r="B168" s="8" t="str">
        <f t="shared" si="8"/>
        <v/>
      </c>
      <c r="C168" s="12"/>
      <c r="D168" s="8" t="str">
        <f t="shared" si="9"/>
        <v/>
      </c>
      <c r="E168" s="8" t="str">
        <f t="shared" si="10"/>
        <v/>
      </c>
      <c r="F168" s="10" t="str">
        <f t="shared" si="11"/>
        <v/>
      </c>
      <c r="G168" s="14"/>
      <c r="H168" s="12"/>
      <c r="I168" s="12"/>
      <c r="J168" s="7" t="str">
        <f>IF(I168="","",VLOOKUP(I168,'BDD-CDC'!A167:E209,2,0))</f>
        <v/>
      </c>
      <c r="K168" s="131"/>
      <c r="L168" s="18"/>
      <c r="M168" s="18"/>
      <c r="N168" s="19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39"/>
      <c r="AA168" s="18"/>
      <c r="AB168" s="18"/>
      <c r="AC168" s="18"/>
      <c r="AD168" s="18"/>
    </row>
    <row r="169" spans="1:30" ht="17" x14ac:dyDescent="0.2">
      <c r="A169" s="12"/>
      <c r="B169" s="8" t="str">
        <f t="shared" si="8"/>
        <v/>
      </c>
      <c r="C169" s="12"/>
      <c r="D169" s="8" t="str">
        <f t="shared" si="9"/>
        <v/>
      </c>
      <c r="E169" s="8" t="str">
        <f t="shared" si="10"/>
        <v/>
      </c>
      <c r="F169" s="10" t="str">
        <f t="shared" si="11"/>
        <v/>
      </c>
      <c r="G169" s="14"/>
      <c r="H169" s="12"/>
      <c r="I169" s="12"/>
      <c r="J169" s="7" t="str">
        <f>IF(I169="","",VLOOKUP(I169,'BDD-CDC'!A168:E210,2,0))</f>
        <v/>
      </c>
      <c r="K169" s="131"/>
      <c r="L169" s="18"/>
      <c r="M169" s="18"/>
      <c r="N169" s="19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39"/>
      <c r="AA169" s="18"/>
      <c r="AB169" s="18"/>
      <c r="AC169" s="18"/>
      <c r="AD169" s="18"/>
    </row>
    <row r="170" spans="1:30" ht="17" x14ac:dyDescent="0.2">
      <c r="A170" s="12"/>
      <c r="B170" s="8" t="str">
        <f t="shared" si="8"/>
        <v/>
      </c>
      <c r="C170" s="12"/>
      <c r="D170" s="8" t="str">
        <f t="shared" si="9"/>
        <v/>
      </c>
      <c r="E170" s="8" t="str">
        <f t="shared" si="10"/>
        <v/>
      </c>
      <c r="F170" s="10" t="str">
        <f t="shared" si="11"/>
        <v/>
      </c>
      <c r="G170" s="14"/>
      <c r="H170" s="12"/>
      <c r="I170" s="12"/>
      <c r="J170" s="7" t="str">
        <f>IF(I170="","",VLOOKUP(I170,'BDD-CDC'!A169:E211,2,0))</f>
        <v/>
      </c>
      <c r="K170" s="131"/>
      <c r="L170" s="18"/>
      <c r="M170" s="18"/>
      <c r="N170" s="19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39"/>
      <c r="AA170" s="18"/>
      <c r="AB170" s="18"/>
      <c r="AC170" s="18"/>
      <c r="AD170" s="18"/>
    </row>
    <row r="171" spans="1:30" ht="17" x14ac:dyDescent="0.2">
      <c r="A171" s="12"/>
      <c r="B171" s="8" t="str">
        <f t="shared" si="8"/>
        <v/>
      </c>
      <c r="C171" s="12"/>
      <c r="D171" s="8" t="str">
        <f t="shared" si="9"/>
        <v/>
      </c>
      <c r="E171" s="8" t="str">
        <f t="shared" si="10"/>
        <v/>
      </c>
      <c r="F171" s="10" t="str">
        <f t="shared" si="11"/>
        <v/>
      </c>
      <c r="G171" s="14"/>
      <c r="H171" s="12"/>
      <c r="I171" s="12"/>
      <c r="J171" s="7" t="str">
        <f>IF(I171="","",VLOOKUP(I171,'BDD-CDC'!A170:E212,2,0))</f>
        <v/>
      </c>
      <c r="K171" s="131"/>
      <c r="L171" s="18"/>
      <c r="M171" s="18"/>
      <c r="N171" s="19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39"/>
      <c r="AA171" s="18"/>
      <c r="AB171" s="18"/>
      <c r="AC171" s="18"/>
      <c r="AD171" s="18"/>
    </row>
    <row r="172" spans="1:30" ht="17" x14ac:dyDescent="0.2">
      <c r="A172" s="12"/>
      <c r="B172" s="8" t="str">
        <f t="shared" si="8"/>
        <v/>
      </c>
      <c r="C172" s="12"/>
      <c r="D172" s="8" t="str">
        <f t="shared" si="9"/>
        <v/>
      </c>
      <c r="E172" s="8" t="str">
        <f t="shared" si="10"/>
        <v/>
      </c>
      <c r="F172" s="10" t="str">
        <f t="shared" si="11"/>
        <v/>
      </c>
      <c r="G172" s="14"/>
      <c r="H172" s="12"/>
      <c r="I172" s="12"/>
      <c r="J172" s="7" t="str">
        <f>IF(I172="","",VLOOKUP(I172,'BDD-CDC'!A171:E213,2,0))</f>
        <v/>
      </c>
      <c r="K172" s="131"/>
      <c r="L172" s="18"/>
      <c r="M172" s="18"/>
      <c r="N172" s="19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39"/>
      <c r="AA172" s="18"/>
      <c r="AB172" s="18"/>
      <c r="AC172" s="18"/>
      <c r="AD172" s="18"/>
    </row>
    <row r="173" spans="1:30" ht="17" x14ac:dyDescent="0.2">
      <c r="A173" s="12"/>
      <c r="B173" s="8" t="str">
        <f t="shared" si="8"/>
        <v/>
      </c>
      <c r="C173" s="12"/>
      <c r="D173" s="8" t="str">
        <f t="shared" si="9"/>
        <v/>
      </c>
      <c r="E173" s="8" t="str">
        <f t="shared" si="10"/>
        <v/>
      </c>
      <c r="F173" s="10" t="str">
        <f t="shared" si="11"/>
        <v/>
      </c>
      <c r="G173" s="14"/>
      <c r="H173" s="12"/>
      <c r="I173" s="12"/>
      <c r="J173" s="7" t="str">
        <f>IF(I173="","",VLOOKUP(I173,'BDD-CDC'!A172:E214,2,0))</f>
        <v/>
      </c>
      <c r="K173" s="131"/>
      <c r="L173" s="18"/>
      <c r="M173" s="18"/>
      <c r="N173" s="19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39"/>
      <c r="AA173" s="18"/>
      <c r="AB173" s="18"/>
      <c r="AC173" s="18"/>
      <c r="AD173" s="18"/>
    </row>
    <row r="174" spans="1:30" ht="17" x14ac:dyDescent="0.2">
      <c r="A174" s="12"/>
      <c r="B174" s="8" t="str">
        <f t="shared" si="8"/>
        <v/>
      </c>
      <c r="C174" s="12"/>
      <c r="D174" s="8" t="str">
        <f t="shared" si="9"/>
        <v/>
      </c>
      <c r="E174" s="8" t="str">
        <f t="shared" si="10"/>
        <v/>
      </c>
      <c r="F174" s="10" t="str">
        <f t="shared" si="11"/>
        <v/>
      </c>
      <c r="G174" s="14"/>
      <c r="H174" s="12"/>
      <c r="I174" s="12"/>
      <c r="J174" s="7" t="str">
        <f>IF(I174="","",VLOOKUP(I174,'BDD-CDC'!A173:E215,2,0))</f>
        <v/>
      </c>
      <c r="K174" s="131"/>
      <c r="L174" s="18"/>
      <c r="M174" s="18"/>
      <c r="N174" s="19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39"/>
      <c r="AA174" s="18"/>
      <c r="AB174" s="18"/>
      <c r="AC174" s="18"/>
      <c r="AD174" s="18"/>
    </row>
    <row r="175" spans="1:30" ht="17" x14ac:dyDescent="0.2">
      <c r="A175" s="12"/>
      <c r="B175" s="8" t="str">
        <f t="shared" si="8"/>
        <v/>
      </c>
      <c r="C175" s="12"/>
      <c r="D175" s="8" t="str">
        <f t="shared" si="9"/>
        <v/>
      </c>
      <c r="E175" s="8" t="str">
        <f t="shared" si="10"/>
        <v/>
      </c>
      <c r="F175" s="10" t="str">
        <f t="shared" si="11"/>
        <v/>
      </c>
      <c r="G175" s="14"/>
      <c r="H175" s="12"/>
      <c r="I175" s="12"/>
      <c r="J175" s="7" t="str">
        <f>IF(I175="","",VLOOKUP(I175,'BDD-CDC'!A174:E216,2,0))</f>
        <v/>
      </c>
      <c r="K175" s="131"/>
      <c r="L175" s="18"/>
      <c r="M175" s="18"/>
      <c r="N175" s="19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39"/>
      <c r="AA175" s="18"/>
      <c r="AB175" s="18"/>
      <c r="AC175" s="18"/>
      <c r="AD175" s="18"/>
    </row>
    <row r="176" spans="1:30" ht="17" x14ac:dyDescent="0.2">
      <c r="A176" s="12"/>
      <c r="B176" s="8" t="str">
        <f t="shared" si="8"/>
        <v/>
      </c>
      <c r="C176" s="12"/>
      <c r="D176" s="8" t="str">
        <f t="shared" si="9"/>
        <v/>
      </c>
      <c r="E176" s="8" t="str">
        <f t="shared" si="10"/>
        <v/>
      </c>
      <c r="F176" s="10" t="str">
        <f t="shared" si="11"/>
        <v/>
      </c>
      <c r="G176" s="14"/>
      <c r="H176" s="12"/>
      <c r="I176" s="12"/>
      <c r="J176" s="7" t="str">
        <f>IF(I176="","",VLOOKUP(I176,'BDD-CDC'!A175:E217,2,0))</f>
        <v/>
      </c>
      <c r="K176" s="131"/>
      <c r="L176" s="18"/>
      <c r="M176" s="18"/>
      <c r="N176" s="19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39"/>
      <c r="AA176" s="18"/>
      <c r="AB176" s="18"/>
      <c r="AC176" s="18"/>
      <c r="AD176" s="18"/>
    </row>
    <row r="177" spans="1:30" ht="17" x14ac:dyDescent="0.2">
      <c r="A177" s="12"/>
      <c r="B177" s="8" t="str">
        <f t="shared" si="8"/>
        <v/>
      </c>
      <c r="C177" s="12"/>
      <c r="D177" s="8" t="str">
        <f t="shared" si="9"/>
        <v/>
      </c>
      <c r="E177" s="8" t="str">
        <f t="shared" si="10"/>
        <v/>
      </c>
      <c r="F177" s="10" t="str">
        <f t="shared" si="11"/>
        <v/>
      </c>
      <c r="G177" s="14"/>
      <c r="H177" s="12"/>
      <c r="I177" s="12"/>
      <c r="J177" s="7" t="str">
        <f>IF(I177="","",VLOOKUP(I177,'BDD-CDC'!A176:E218,2,0))</f>
        <v/>
      </c>
      <c r="K177" s="131"/>
      <c r="L177" s="18"/>
      <c r="M177" s="18"/>
      <c r="N177" s="19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39"/>
      <c r="AA177" s="18"/>
      <c r="AB177" s="18"/>
      <c r="AC177" s="18"/>
      <c r="AD177" s="18"/>
    </row>
    <row r="178" spans="1:30" ht="17" x14ac:dyDescent="0.2">
      <c r="A178" s="12"/>
      <c r="B178" s="8" t="str">
        <f t="shared" si="8"/>
        <v/>
      </c>
      <c r="C178" s="12"/>
      <c r="D178" s="8" t="str">
        <f t="shared" si="9"/>
        <v/>
      </c>
      <c r="E178" s="8" t="str">
        <f t="shared" si="10"/>
        <v/>
      </c>
      <c r="F178" s="10" t="str">
        <f t="shared" si="11"/>
        <v/>
      </c>
      <c r="G178" s="14"/>
      <c r="H178" s="12"/>
      <c r="I178" s="12"/>
      <c r="J178" s="7" t="str">
        <f>IF(I178="","",VLOOKUP(I178,'BDD-CDC'!A177:E219,2,0))</f>
        <v/>
      </c>
      <c r="K178" s="131"/>
      <c r="L178" s="18"/>
      <c r="M178" s="18"/>
      <c r="N178" s="19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39"/>
      <c r="AA178" s="18"/>
      <c r="AB178" s="18"/>
      <c r="AC178" s="18"/>
      <c r="AD178" s="18"/>
    </row>
    <row r="179" spans="1:30" ht="17" x14ac:dyDescent="0.2">
      <c r="A179" s="12"/>
      <c r="B179" s="8" t="str">
        <f t="shared" si="8"/>
        <v/>
      </c>
      <c r="C179" s="12"/>
      <c r="D179" s="8" t="str">
        <f t="shared" si="9"/>
        <v/>
      </c>
      <c r="E179" s="8" t="str">
        <f t="shared" si="10"/>
        <v/>
      </c>
      <c r="F179" s="10" t="str">
        <f t="shared" si="11"/>
        <v/>
      </c>
      <c r="G179" s="14"/>
      <c r="H179" s="12"/>
      <c r="I179" s="12"/>
      <c r="J179" s="7" t="str">
        <f>IF(I179="","",VLOOKUP(I179,'BDD-CDC'!A178:E220,2,0))</f>
        <v/>
      </c>
      <c r="K179" s="131"/>
      <c r="L179" s="18"/>
      <c r="M179" s="18"/>
      <c r="N179" s="19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39"/>
      <c r="AA179" s="18"/>
      <c r="AB179" s="18"/>
      <c r="AC179" s="18"/>
      <c r="AD179" s="18"/>
    </row>
    <row r="180" spans="1:30" ht="17" x14ac:dyDescent="0.2">
      <c r="A180" s="12"/>
      <c r="B180" s="8" t="str">
        <f t="shared" si="8"/>
        <v/>
      </c>
      <c r="C180" s="12"/>
      <c r="D180" s="8" t="str">
        <f t="shared" si="9"/>
        <v/>
      </c>
      <c r="E180" s="8" t="str">
        <f t="shared" si="10"/>
        <v/>
      </c>
      <c r="F180" s="10" t="str">
        <f t="shared" si="11"/>
        <v/>
      </c>
      <c r="G180" s="14"/>
      <c r="H180" s="12"/>
      <c r="I180" s="12"/>
      <c r="J180" s="7" t="str">
        <f>IF(I180="","",VLOOKUP(I180,'BDD-CDC'!A179:E221,2,0))</f>
        <v/>
      </c>
      <c r="K180" s="131"/>
      <c r="L180" s="18"/>
      <c r="M180" s="18"/>
      <c r="N180" s="19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39"/>
      <c r="AA180" s="18"/>
      <c r="AB180" s="18"/>
      <c r="AC180" s="18"/>
      <c r="AD180" s="18"/>
    </row>
    <row r="181" spans="1:30" ht="17" x14ac:dyDescent="0.2">
      <c r="A181" s="12"/>
      <c r="B181" s="8" t="str">
        <f t="shared" si="8"/>
        <v/>
      </c>
      <c r="C181" s="12"/>
      <c r="D181" s="8" t="str">
        <f t="shared" si="9"/>
        <v/>
      </c>
      <c r="E181" s="8" t="str">
        <f t="shared" si="10"/>
        <v/>
      </c>
      <c r="F181" s="10" t="str">
        <f t="shared" si="11"/>
        <v/>
      </c>
      <c r="G181" s="14"/>
      <c r="H181" s="12"/>
      <c r="I181" s="12"/>
      <c r="J181" s="7" t="str">
        <f>IF(I181="","",VLOOKUP(I181,'BDD-CDC'!A180:E222,2,0))</f>
        <v/>
      </c>
      <c r="K181" s="131"/>
      <c r="L181" s="18"/>
      <c r="M181" s="18"/>
      <c r="N181" s="19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39"/>
      <c r="AA181" s="18"/>
      <c r="AB181" s="18"/>
      <c r="AC181" s="18"/>
      <c r="AD181" s="18"/>
    </row>
    <row r="182" spans="1:30" ht="17" x14ac:dyDescent="0.2">
      <c r="A182" s="12"/>
      <c r="B182" s="8" t="str">
        <f t="shared" si="8"/>
        <v/>
      </c>
      <c r="C182" s="12"/>
      <c r="D182" s="8" t="str">
        <f t="shared" si="9"/>
        <v/>
      </c>
      <c r="E182" s="8" t="str">
        <f t="shared" si="10"/>
        <v/>
      </c>
      <c r="F182" s="10" t="str">
        <f t="shared" si="11"/>
        <v/>
      </c>
      <c r="G182" s="14"/>
      <c r="H182" s="12"/>
      <c r="I182" s="12"/>
      <c r="J182" s="7" t="str">
        <f>IF(I182="","",VLOOKUP(I182,'BDD-CDC'!A181:E223,2,0))</f>
        <v/>
      </c>
      <c r="K182" s="131"/>
      <c r="L182" s="18"/>
      <c r="M182" s="18"/>
      <c r="N182" s="19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39"/>
      <c r="AA182" s="18"/>
      <c r="AB182" s="18"/>
      <c r="AC182" s="18"/>
      <c r="AD182" s="18"/>
    </row>
    <row r="183" spans="1:30" ht="17" x14ac:dyDescent="0.2">
      <c r="A183" s="12"/>
      <c r="B183" s="8" t="str">
        <f t="shared" si="8"/>
        <v/>
      </c>
      <c r="C183" s="12"/>
      <c r="D183" s="8" t="str">
        <f t="shared" si="9"/>
        <v/>
      </c>
      <c r="E183" s="8" t="str">
        <f t="shared" si="10"/>
        <v/>
      </c>
      <c r="F183" s="10" t="str">
        <f t="shared" si="11"/>
        <v/>
      </c>
      <c r="G183" s="14"/>
      <c r="H183" s="12"/>
      <c r="I183" s="12"/>
      <c r="J183" s="7" t="str">
        <f>IF(I183="","",VLOOKUP(I183,'BDD-CDC'!A182:E224,2,0))</f>
        <v/>
      </c>
      <c r="K183" s="131"/>
      <c r="L183" s="18"/>
      <c r="M183" s="18"/>
      <c r="N183" s="19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39"/>
      <c r="AA183" s="18"/>
      <c r="AB183" s="18"/>
      <c r="AC183" s="18"/>
      <c r="AD183" s="18"/>
    </row>
    <row r="184" spans="1:30" ht="17" x14ac:dyDescent="0.2">
      <c r="A184" s="12"/>
      <c r="B184" s="8" t="str">
        <f t="shared" si="8"/>
        <v/>
      </c>
      <c r="C184" s="12"/>
      <c r="D184" s="8" t="str">
        <f t="shared" si="9"/>
        <v/>
      </c>
      <c r="E184" s="8" t="str">
        <f t="shared" si="10"/>
        <v/>
      </c>
      <c r="F184" s="10" t="str">
        <f t="shared" si="11"/>
        <v/>
      </c>
      <c r="G184" s="14"/>
      <c r="H184" s="12"/>
      <c r="I184" s="12"/>
      <c r="J184" s="7" t="str">
        <f>IF(I184="","",VLOOKUP(I184,'BDD-CDC'!A183:E225,2,0))</f>
        <v/>
      </c>
      <c r="K184" s="131"/>
      <c r="L184" s="18"/>
      <c r="M184" s="18"/>
      <c r="N184" s="19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39"/>
      <c r="AA184" s="18"/>
      <c r="AB184" s="18"/>
      <c r="AC184" s="18"/>
      <c r="AD184" s="18"/>
    </row>
    <row r="185" spans="1:30" ht="17" x14ac:dyDescent="0.2">
      <c r="A185" s="12"/>
      <c r="B185" s="8" t="str">
        <f t="shared" si="8"/>
        <v/>
      </c>
      <c r="C185" s="12"/>
      <c r="D185" s="8" t="str">
        <f t="shared" si="9"/>
        <v/>
      </c>
      <c r="E185" s="8" t="str">
        <f t="shared" si="10"/>
        <v/>
      </c>
      <c r="F185" s="10" t="str">
        <f t="shared" si="11"/>
        <v/>
      </c>
      <c r="G185" s="14"/>
      <c r="H185" s="12"/>
      <c r="I185" s="12"/>
      <c r="J185" s="7" t="str">
        <f>IF(I185="","",VLOOKUP(I185,'BDD-CDC'!A184:E226,2,0))</f>
        <v/>
      </c>
      <c r="K185" s="131"/>
      <c r="L185" s="18"/>
      <c r="M185" s="18"/>
      <c r="N185" s="19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39"/>
      <c r="AA185" s="18"/>
      <c r="AB185" s="18"/>
      <c r="AC185" s="18"/>
      <c r="AD185" s="18"/>
    </row>
    <row r="186" spans="1:30" ht="17" x14ac:dyDescent="0.2">
      <c r="A186" s="12"/>
      <c r="B186" s="8" t="str">
        <f t="shared" si="8"/>
        <v/>
      </c>
      <c r="C186" s="12"/>
      <c r="D186" s="8" t="str">
        <f t="shared" si="9"/>
        <v/>
      </c>
      <c r="E186" s="8" t="str">
        <f t="shared" si="10"/>
        <v/>
      </c>
      <c r="F186" s="10" t="str">
        <f t="shared" si="11"/>
        <v/>
      </c>
      <c r="G186" s="14"/>
      <c r="H186" s="12"/>
      <c r="I186" s="12"/>
      <c r="J186" s="7" t="str">
        <f>IF(I186="","",VLOOKUP(I186,'BDD-CDC'!A185:E227,2,0))</f>
        <v/>
      </c>
      <c r="K186" s="131"/>
      <c r="L186" s="18"/>
      <c r="M186" s="18"/>
      <c r="N186" s="19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39"/>
      <c r="AA186" s="18"/>
      <c r="AB186" s="18"/>
      <c r="AC186" s="18"/>
      <c r="AD186" s="18"/>
    </row>
    <row r="187" spans="1:30" ht="17" x14ac:dyDescent="0.2">
      <c r="A187" s="12"/>
      <c r="B187" s="8" t="str">
        <f t="shared" si="8"/>
        <v/>
      </c>
      <c r="C187" s="12"/>
      <c r="D187" s="8" t="str">
        <f t="shared" si="9"/>
        <v/>
      </c>
      <c r="E187" s="8" t="str">
        <f t="shared" si="10"/>
        <v/>
      </c>
      <c r="F187" s="10" t="str">
        <f t="shared" si="11"/>
        <v/>
      </c>
      <c r="G187" s="14"/>
      <c r="H187" s="12"/>
      <c r="I187" s="12"/>
      <c r="J187" s="7" t="str">
        <f>IF(I187="","",VLOOKUP(I187,'BDD-CDC'!A186:E228,2,0))</f>
        <v/>
      </c>
      <c r="K187" s="131"/>
      <c r="L187" s="18"/>
      <c r="M187" s="18"/>
      <c r="N187" s="19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39"/>
      <c r="AA187" s="18"/>
      <c r="AB187" s="18"/>
      <c r="AC187" s="18"/>
      <c r="AD187" s="18"/>
    </row>
    <row r="188" spans="1:30" ht="17" x14ac:dyDescent="0.2">
      <c r="A188" s="12"/>
      <c r="B188" s="8" t="str">
        <f t="shared" si="8"/>
        <v/>
      </c>
      <c r="C188" s="12"/>
      <c r="D188" s="8" t="str">
        <f t="shared" si="9"/>
        <v/>
      </c>
      <c r="E188" s="8" t="str">
        <f t="shared" si="10"/>
        <v/>
      </c>
      <c r="F188" s="10" t="str">
        <f t="shared" si="11"/>
        <v/>
      </c>
      <c r="G188" s="14"/>
      <c r="H188" s="12"/>
      <c r="I188" s="12"/>
      <c r="J188" s="7" t="str">
        <f>IF(I188="","",VLOOKUP(I188,'BDD-CDC'!A187:E229,2,0))</f>
        <v/>
      </c>
      <c r="K188" s="131"/>
      <c r="L188" s="18"/>
      <c r="M188" s="18"/>
      <c r="N188" s="19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39"/>
      <c r="AA188" s="18"/>
      <c r="AB188" s="18"/>
      <c r="AC188" s="18"/>
      <c r="AD188" s="18"/>
    </row>
    <row r="189" spans="1:30" ht="17" x14ac:dyDescent="0.2">
      <c r="A189" s="12"/>
      <c r="B189" s="8" t="str">
        <f t="shared" si="8"/>
        <v/>
      </c>
      <c r="C189" s="12"/>
      <c r="D189" s="8" t="str">
        <f t="shared" si="9"/>
        <v/>
      </c>
      <c r="E189" s="8" t="str">
        <f t="shared" si="10"/>
        <v/>
      </c>
      <c r="F189" s="10" t="str">
        <f t="shared" si="11"/>
        <v/>
      </c>
      <c r="G189" s="14"/>
      <c r="H189" s="12"/>
      <c r="I189" s="12"/>
      <c r="J189" s="7" t="str">
        <f>IF(I189="","",VLOOKUP(I189,'BDD-CDC'!A188:E230,2,0))</f>
        <v/>
      </c>
      <c r="K189" s="131"/>
      <c r="L189" s="18"/>
      <c r="M189" s="18"/>
      <c r="N189" s="19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39"/>
      <c r="AA189" s="18"/>
      <c r="AB189" s="18"/>
      <c r="AC189" s="18"/>
      <c r="AD189" s="18"/>
    </row>
    <row r="190" spans="1:30" ht="17" x14ac:dyDescent="0.2">
      <c r="A190" s="12"/>
      <c r="B190" s="8" t="str">
        <f t="shared" si="8"/>
        <v/>
      </c>
      <c r="C190" s="12"/>
      <c r="D190" s="8" t="str">
        <f t="shared" si="9"/>
        <v/>
      </c>
      <c r="E190" s="8" t="str">
        <f t="shared" si="10"/>
        <v/>
      </c>
      <c r="F190" s="10" t="str">
        <f t="shared" si="11"/>
        <v/>
      </c>
      <c r="G190" s="14"/>
      <c r="H190" s="12"/>
      <c r="I190" s="12"/>
      <c r="J190" s="7" t="str">
        <f>IF(I190="","",VLOOKUP(I190,'BDD-CDC'!A189:E231,2,0))</f>
        <v/>
      </c>
      <c r="K190" s="131"/>
      <c r="L190" s="18"/>
      <c r="M190" s="18"/>
      <c r="N190" s="19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39"/>
      <c r="AA190" s="18"/>
      <c r="AB190" s="18"/>
      <c r="AC190" s="18"/>
      <c r="AD190" s="18"/>
    </row>
    <row r="191" spans="1:30" ht="17" x14ac:dyDescent="0.2">
      <c r="A191" s="12"/>
      <c r="B191" s="8" t="str">
        <f t="shared" si="8"/>
        <v/>
      </c>
      <c r="C191" s="12"/>
      <c r="D191" s="8" t="str">
        <f t="shared" si="9"/>
        <v/>
      </c>
      <c r="E191" s="8" t="str">
        <f t="shared" si="10"/>
        <v/>
      </c>
      <c r="F191" s="10" t="str">
        <f t="shared" si="11"/>
        <v/>
      </c>
      <c r="G191" s="14"/>
      <c r="H191" s="12"/>
      <c r="I191" s="12"/>
      <c r="J191" s="7" t="str">
        <f>IF(I191="","",VLOOKUP(I191,'BDD-CDC'!A190:E232,2,0))</f>
        <v/>
      </c>
      <c r="K191" s="131"/>
      <c r="L191" s="18"/>
      <c r="M191" s="18"/>
      <c r="N191" s="19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39"/>
      <c r="AA191" s="18"/>
      <c r="AB191" s="18"/>
      <c r="AC191" s="18"/>
      <c r="AD191" s="18"/>
    </row>
    <row r="192" spans="1:30" ht="17" x14ac:dyDescent="0.2">
      <c r="A192" s="12"/>
      <c r="B192" s="8" t="str">
        <f t="shared" si="8"/>
        <v/>
      </c>
      <c r="C192" s="12"/>
      <c r="D192" s="8" t="str">
        <f t="shared" si="9"/>
        <v/>
      </c>
      <c r="E192" s="8" t="str">
        <f t="shared" si="10"/>
        <v/>
      </c>
      <c r="F192" s="10" t="str">
        <f t="shared" si="11"/>
        <v/>
      </c>
      <c r="G192" s="14"/>
      <c r="H192" s="12"/>
      <c r="I192" s="12"/>
      <c r="J192" s="7" t="str">
        <f>IF(I192="","",VLOOKUP(I192,'BDD-CDC'!A191:E233,2,0))</f>
        <v/>
      </c>
      <c r="K192" s="131"/>
      <c r="L192" s="18"/>
      <c r="M192" s="18"/>
      <c r="N192" s="19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39"/>
      <c r="AA192" s="18"/>
      <c r="AB192" s="18"/>
      <c r="AC192" s="18"/>
      <c r="AD192" s="18"/>
    </row>
    <row r="193" spans="1:30" ht="17" x14ac:dyDescent="0.2">
      <c r="A193" s="12"/>
      <c r="B193" s="8" t="str">
        <f t="shared" si="8"/>
        <v/>
      </c>
      <c r="C193" s="12"/>
      <c r="D193" s="8" t="str">
        <f t="shared" si="9"/>
        <v/>
      </c>
      <c r="E193" s="8" t="str">
        <f t="shared" si="10"/>
        <v/>
      </c>
      <c r="F193" s="10" t="str">
        <f t="shared" si="11"/>
        <v/>
      </c>
      <c r="G193" s="14"/>
      <c r="H193" s="12"/>
      <c r="I193" s="12"/>
      <c r="J193" s="7" t="str">
        <f>IF(I193="","",VLOOKUP(I193,'BDD-CDC'!A192:E234,2,0))</f>
        <v/>
      </c>
      <c r="K193" s="131"/>
      <c r="L193" s="18"/>
      <c r="M193" s="18"/>
      <c r="N193" s="19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39"/>
      <c r="AA193" s="18"/>
      <c r="AB193" s="18"/>
      <c r="AC193" s="18"/>
      <c r="AD193" s="18"/>
    </row>
    <row r="194" spans="1:30" ht="17" x14ac:dyDescent="0.2">
      <c r="A194" s="12"/>
      <c r="B194" s="8" t="str">
        <f t="shared" si="8"/>
        <v/>
      </c>
      <c r="C194" s="12"/>
      <c r="D194" s="8" t="str">
        <f t="shared" si="9"/>
        <v/>
      </c>
      <c r="E194" s="8" t="str">
        <f t="shared" si="10"/>
        <v/>
      </c>
      <c r="F194" s="10" t="str">
        <f t="shared" si="11"/>
        <v/>
      </c>
      <c r="G194" s="14"/>
      <c r="H194" s="12"/>
      <c r="I194" s="12"/>
      <c r="J194" s="7" t="str">
        <f>IF(I194="","",VLOOKUP(I194,'BDD-CDC'!A193:E235,2,0))</f>
        <v/>
      </c>
      <c r="K194" s="131"/>
      <c r="L194" s="18"/>
      <c r="M194" s="18"/>
      <c r="N194" s="19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39"/>
      <c r="AA194" s="18"/>
      <c r="AB194" s="18"/>
      <c r="AC194" s="18"/>
      <c r="AD194" s="18"/>
    </row>
    <row r="195" spans="1:30" ht="17" x14ac:dyDescent="0.2">
      <c r="A195" s="12"/>
      <c r="B195" s="8" t="str">
        <f t="shared" si="8"/>
        <v/>
      </c>
      <c r="C195" s="12"/>
      <c r="D195" s="8" t="str">
        <f t="shared" si="9"/>
        <v/>
      </c>
      <c r="E195" s="8" t="str">
        <f t="shared" si="10"/>
        <v/>
      </c>
      <c r="F195" s="10" t="str">
        <f t="shared" si="11"/>
        <v/>
      </c>
      <c r="G195" s="14"/>
      <c r="H195" s="12"/>
      <c r="I195" s="12"/>
      <c r="J195" s="7" t="str">
        <f>IF(I195="","",VLOOKUP(I195,'BDD-CDC'!A194:E236,2,0))</f>
        <v/>
      </c>
      <c r="K195" s="131"/>
      <c r="L195" s="18"/>
      <c r="M195" s="18"/>
      <c r="N195" s="19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39"/>
      <c r="AA195" s="18"/>
      <c r="AB195" s="18"/>
      <c r="AC195" s="18"/>
      <c r="AD195" s="18"/>
    </row>
    <row r="196" spans="1:30" ht="17" x14ac:dyDescent="0.2">
      <c r="A196" s="12"/>
      <c r="B196" s="8" t="str">
        <f t="shared" si="8"/>
        <v/>
      </c>
      <c r="C196" s="12"/>
      <c r="D196" s="8" t="str">
        <f t="shared" si="9"/>
        <v/>
      </c>
      <c r="E196" s="8" t="str">
        <f t="shared" si="10"/>
        <v/>
      </c>
      <c r="F196" s="10" t="str">
        <f t="shared" si="11"/>
        <v/>
      </c>
      <c r="G196" s="14"/>
      <c r="H196" s="12"/>
      <c r="I196" s="12"/>
      <c r="J196" s="7" t="str">
        <f>IF(I196="","",VLOOKUP(I196,'BDD-CDC'!A195:E237,2,0))</f>
        <v/>
      </c>
      <c r="K196" s="131"/>
      <c r="L196" s="18"/>
      <c r="M196" s="18"/>
      <c r="N196" s="19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39"/>
      <c r="AA196" s="18"/>
      <c r="AB196" s="18"/>
      <c r="AC196" s="18"/>
      <c r="AD196" s="18"/>
    </row>
    <row r="197" spans="1:30" ht="17" x14ac:dyDescent="0.2">
      <c r="A197" s="12"/>
      <c r="B197" s="8" t="str">
        <f t="shared" si="8"/>
        <v/>
      </c>
      <c r="C197" s="12"/>
      <c r="D197" s="8" t="str">
        <f t="shared" si="9"/>
        <v/>
      </c>
      <c r="E197" s="8" t="str">
        <f t="shared" si="10"/>
        <v/>
      </c>
      <c r="F197" s="10" t="str">
        <f t="shared" si="11"/>
        <v/>
      </c>
      <c r="G197" s="14"/>
      <c r="H197" s="12"/>
      <c r="I197" s="12"/>
      <c r="J197" s="7" t="str">
        <f>IF(I197="","",VLOOKUP(I197,'BDD-CDC'!A196:E238,2,0))</f>
        <v/>
      </c>
      <c r="K197" s="131"/>
      <c r="L197" s="18"/>
      <c r="M197" s="18"/>
      <c r="N197" s="19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39"/>
      <c r="AA197" s="18"/>
      <c r="AB197" s="18"/>
      <c r="AC197" s="18"/>
      <c r="AD197" s="18"/>
    </row>
    <row r="198" spans="1:30" ht="17" x14ac:dyDescent="0.2">
      <c r="A198" s="12"/>
      <c r="B198" s="8" t="str">
        <f t="shared" si="8"/>
        <v/>
      </c>
      <c r="C198" s="12"/>
      <c r="D198" s="8" t="str">
        <f t="shared" si="9"/>
        <v/>
      </c>
      <c r="E198" s="8" t="str">
        <f t="shared" si="10"/>
        <v/>
      </c>
      <c r="F198" s="10" t="str">
        <f t="shared" si="11"/>
        <v/>
      </c>
      <c r="G198" s="14"/>
      <c r="H198" s="12"/>
      <c r="I198" s="12"/>
      <c r="J198" s="7" t="str">
        <f>IF(I198="","",VLOOKUP(I198,'BDD-CDC'!A197:E239,2,0))</f>
        <v/>
      </c>
      <c r="K198" s="131"/>
      <c r="L198" s="18"/>
      <c r="M198" s="18"/>
      <c r="N198" s="19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39"/>
      <c r="AA198" s="18"/>
      <c r="AB198" s="18"/>
      <c r="AC198" s="18"/>
      <c r="AD198" s="18"/>
    </row>
    <row r="199" spans="1:30" ht="17" x14ac:dyDescent="0.2">
      <c r="A199" s="12"/>
      <c r="B199" s="8" t="str">
        <f t="shared" ref="B199:B250" si="12">IF(G199="","",RIGHT(A199,2)&amp;" "&amp;H199&amp;" "&amp;F199&amp;" "&amp;C199)</f>
        <v/>
      </c>
      <c r="C199" s="12"/>
      <c r="D199" s="8" t="str">
        <f t="shared" ref="D199:D250" si="13">IF(G199="","",MONTH(G199))</f>
        <v/>
      </c>
      <c r="E199" s="8" t="str">
        <f t="shared" ref="E199:E250" si="14">IF(G199="","",WEEKNUM(G199,2))</f>
        <v/>
      </c>
      <c r="F199" s="10" t="str">
        <f t="shared" ref="F199:F250" si="15">IF(G199="","",G199-DATE(YEAR(G199),1,0))</f>
        <v/>
      </c>
      <c r="G199" s="14"/>
      <c r="H199" s="12"/>
      <c r="I199" s="12"/>
      <c r="J199" s="7" t="str">
        <f>IF(I199="","",VLOOKUP(I199,'BDD-CDC'!A198:E240,2,0))</f>
        <v/>
      </c>
      <c r="K199" s="131"/>
      <c r="L199" s="18"/>
      <c r="M199" s="18"/>
      <c r="N199" s="19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39"/>
      <c r="AA199" s="18"/>
      <c r="AB199" s="18"/>
      <c r="AC199" s="18"/>
      <c r="AD199" s="18"/>
    </row>
    <row r="200" spans="1:30" ht="17" x14ac:dyDescent="0.2">
      <c r="A200" s="12"/>
      <c r="B200" s="8" t="str">
        <f t="shared" si="12"/>
        <v/>
      </c>
      <c r="C200" s="12"/>
      <c r="D200" s="8" t="str">
        <f t="shared" si="13"/>
        <v/>
      </c>
      <c r="E200" s="8" t="str">
        <f t="shared" si="14"/>
        <v/>
      </c>
      <c r="F200" s="10" t="str">
        <f t="shared" si="15"/>
        <v/>
      </c>
      <c r="G200" s="14"/>
      <c r="H200" s="12"/>
      <c r="I200" s="12"/>
      <c r="J200" s="7" t="str">
        <f>IF(I200="","",VLOOKUP(I200,'BDD-CDC'!A199:E241,2,0))</f>
        <v/>
      </c>
      <c r="K200" s="131"/>
      <c r="L200" s="18"/>
      <c r="M200" s="18"/>
      <c r="N200" s="19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39"/>
      <c r="AA200" s="18"/>
      <c r="AB200" s="18"/>
      <c r="AC200" s="18"/>
      <c r="AD200" s="18"/>
    </row>
    <row r="201" spans="1:30" ht="17" x14ac:dyDescent="0.2">
      <c r="A201" s="12"/>
      <c r="B201" s="8" t="str">
        <f t="shared" si="12"/>
        <v/>
      </c>
      <c r="C201" s="12"/>
      <c r="D201" s="8" t="str">
        <f t="shared" si="13"/>
        <v/>
      </c>
      <c r="E201" s="8" t="str">
        <f t="shared" si="14"/>
        <v/>
      </c>
      <c r="F201" s="10" t="str">
        <f t="shared" si="15"/>
        <v/>
      </c>
      <c r="G201" s="14"/>
      <c r="H201" s="12"/>
      <c r="I201" s="12"/>
      <c r="J201" s="7" t="str">
        <f>IF(I201="","",VLOOKUP(I201,'BDD-CDC'!A200:E242,2,0))</f>
        <v/>
      </c>
      <c r="K201" s="131"/>
      <c r="L201" s="18"/>
      <c r="M201" s="18"/>
      <c r="N201" s="19"/>
      <c r="O201" s="18"/>
      <c r="P201" s="18"/>
      <c r="Q201" s="18"/>
      <c r="R201" s="18"/>
      <c r="S201" s="18"/>
      <c r="T201" s="18"/>
      <c r="U201" s="18"/>
      <c r="V201" s="18"/>
      <c r="W201" s="18"/>
      <c r="X201" s="18"/>
      <c r="Y201" s="18"/>
      <c r="Z201" s="139"/>
      <c r="AA201" s="18"/>
      <c r="AB201" s="18"/>
      <c r="AC201" s="18"/>
      <c r="AD201" s="18"/>
    </row>
    <row r="202" spans="1:30" ht="17" x14ac:dyDescent="0.2">
      <c r="A202" s="12"/>
      <c r="B202" s="8" t="str">
        <f t="shared" si="12"/>
        <v/>
      </c>
      <c r="C202" s="12"/>
      <c r="D202" s="8" t="str">
        <f t="shared" si="13"/>
        <v/>
      </c>
      <c r="E202" s="8" t="str">
        <f t="shared" si="14"/>
        <v/>
      </c>
      <c r="F202" s="10" t="str">
        <f t="shared" si="15"/>
        <v/>
      </c>
      <c r="G202" s="14"/>
      <c r="H202" s="12"/>
      <c r="I202" s="12"/>
      <c r="J202" s="7" t="str">
        <f>IF(I202="","",VLOOKUP(I202,'BDD-CDC'!A201:E243,2,0))</f>
        <v/>
      </c>
      <c r="K202" s="131"/>
      <c r="L202" s="18"/>
      <c r="M202" s="18"/>
      <c r="N202" s="19"/>
      <c r="O202" s="18"/>
      <c r="P202" s="18"/>
      <c r="Q202" s="18"/>
      <c r="R202" s="18"/>
      <c r="S202" s="18"/>
      <c r="T202" s="18"/>
      <c r="U202" s="18"/>
      <c r="V202" s="18"/>
      <c r="W202" s="18"/>
      <c r="X202" s="18"/>
      <c r="Y202" s="18"/>
      <c r="Z202" s="139"/>
      <c r="AA202" s="18"/>
      <c r="AB202" s="18"/>
      <c r="AC202" s="18"/>
      <c r="AD202" s="18"/>
    </row>
    <row r="203" spans="1:30" ht="17" x14ac:dyDescent="0.2">
      <c r="A203" s="12"/>
      <c r="B203" s="8" t="str">
        <f t="shared" si="12"/>
        <v/>
      </c>
      <c r="C203" s="12"/>
      <c r="D203" s="8" t="str">
        <f t="shared" si="13"/>
        <v/>
      </c>
      <c r="E203" s="8" t="str">
        <f t="shared" si="14"/>
        <v/>
      </c>
      <c r="F203" s="10" t="str">
        <f t="shared" si="15"/>
        <v/>
      </c>
      <c r="G203" s="14"/>
      <c r="H203" s="12"/>
      <c r="I203" s="12"/>
      <c r="J203" s="7" t="str">
        <f>IF(I203="","",VLOOKUP(I203,'BDD-CDC'!A202:E244,2,0))</f>
        <v/>
      </c>
      <c r="K203" s="131"/>
      <c r="L203" s="18"/>
      <c r="M203" s="18"/>
      <c r="N203" s="19"/>
      <c r="O203" s="18"/>
      <c r="P203" s="18"/>
      <c r="Q203" s="18"/>
      <c r="R203" s="18"/>
      <c r="S203" s="18"/>
      <c r="T203" s="18"/>
      <c r="U203" s="18"/>
      <c r="V203" s="18"/>
      <c r="W203" s="18"/>
      <c r="X203" s="18"/>
      <c r="Y203" s="18"/>
      <c r="Z203" s="139"/>
      <c r="AA203" s="18"/>
      <c r="AB203" s="18"/>
      <c r="AC203" s="18"/>
      <c r="AD203" s="18"/>
    </row>
    <row r="204" spans="1:30" ht="17" x14ac:dyDescent="0.2">
      <c r="A204" s="12"/>
      <c r="B204" s="8" t="str">
        <f t="shared" si="12"/>
        <v/>
      </c>
      <c r="C204" s="12"/>
      <c r="D204" s="8" t="str">
        <f t="shared" si="13"/>
        <v/>
      </c>
      <c r="E204" s="8" t="str">
        <f t="shared" si="14"/>
        <v/>
      </c>
      <c r="F204" s="10" t="str">
        <f t="shared" si="15"/>
        <v/>
      </c>
      <c r="G204" s="14"/>
      <c r="H204" s="12"/>
      <c r="I204" s="12"/>
      <c r="J204" s="7" t="str">
        <f>IF(I204="","",VLOOKUP(I204,'BDD-CDC'!A203:E245,2,0))</f>
        <v/>
      </c>
      <c r="K204" s="131"/>
      <c r="L204" s="18"/>
      <c r="M204" s="18"/>
      <c r="N204" s="19"/>
      <c r="O204" s="18"/>
      <c r="P204" s="18"/>
      <c r="Q204" s="18"/>
      <c r="R204" s="18"/>
      <c r="S204" s="18"/>
      <c r="T204" s="18"/>
      <c r="U204" s="18"/>
      <c r="V204" s="18"/>
      <c r="W204" s="18"/>
      <c r="X204" s="18"/>
      <c r="Y204" s="18"/>
      <c r="Z204" s="139"/>
      <c r="AA204" s="18"/>
      <c r="AB204" s="18"/>
      <c r="AC204" s="18"/>
      <c r="AD204" s="18"/>
    </row>
    <row r="205" spans="1:30" ht="17" x14ac:dyDescent="0.2">
      <c r="A205" s="12"/>
      <c r="B205" s="8" t="str">
        <f t="shared" si="12"/>
        <v/>
      </c>
      <c r="C205" s="12"/>
      <c r="D205" s="8" t="str">
        <f t="shared" si="13"/>
        <v/>
      </c>
      <c r="E205" s="8" t="str">
        <f t="shared" si="14"/>
        <v/>
      </c>
      <c r="F205" s="10" t="str">
        <f t="shared" si="15"/>
        <v/>
      </c>
      <c r="G205" s="14"/>
      <c r="H205" s="12"/>
      <c r="I205" s="12"/>
      <c r="J205" s="7" t="str">
        <f>IF(I205="","",VLOOKUP(I205,'BDD-CDC'!A204:E246,2,0))</f>
        <v/>
      </c>
      <c r="K205" s="131"/>
      <c r="L205" s="18"/>
      <c r="M205" s="18"/>
      <c r="N205" s="19"/>
      <c r="O205" s="18"/>
      <c r="P205" s="18"/>
      <c r="Q205" s="18"/>
      <c r="R205" s="18"/>
      <c r="S205" s="18"/>
      <c r="T205" s="18"/>
      <c r="U205" s="18"/>
      <c r="V205" s="18"/>
      <c r="W205" s="18"/>
      <c r="X205" s="18"/>
      <c r="Y205" s="18"/>
      <c r="Z205" s="139"/>
      <c r="AA205" s="18"/>
      <c r="AB205" s="18"/>
      <c r="AC205" s="18"/>
      <c r="AD205" s="18"/>
    </row>
    <row r="206" spans="1:30" ht="17" x14ac:dyDescent="0.2">
      <c r="A206" s="12"/>
      <c r="B206" s="8" t="str">
        <f t="shared" si="12"/>
        <v/>
      </c>
      <c r="C206" s="12"/>
      <c r="D206" s="8" t="str">
        <f t="shared" si="13"/>
        <v/>
      </c>
      <c r="E206" s="8" t="str">
        <f t="shared" si="14"/>
        <v/>
      </c>
      <c r="F206" s="10" t="str">
        <f t="shared" si="15"/>
        <v/>
      </c>
      <c r="G206" s="14"/>
      <c r="H206" s="12"/>
      <c r="I206" s="12"/>
      <c r="J206" s="7" t="str">
        <f>IF(I206="","",VLOOKUP(I206,'BDD-CDC'!A205:E247,2,0))</f>
        <v/>
      </c>
      <c r="K206" s="131"/>
      <c r="L206" s="18"/>
      <c r="M206" s="18"/>
      <c r="N206" s="19"/>
      <c r="O206" s="18"/>
      <c r="P206" s="18"/>
      <c r="Q206" s="18"/>
      <c r="R206" s="18"/>
      <c r="S206" s="18"/>
      <c r="T206" s="18"/>
      <c r="U206" s="18"/>
      <c r="V206" s="18"/>
      <c r="W206" s="18"/>
      <c r="X206" s="18"/>
      <c r="Y206" s="18"/>
      <c r="Z206" s="139"/>
      <c r="AA206" s="18"/>
      <c r="AB206" s="18"/>
      <c r="AC206" s="18"/>
      <c r="AD206" s="18"/>
    </row>
    <row r="207" spans="1:30" ht="17" x14ac:dyDescent="0.2">
      <c r="A207" s="12"/>
      <c r="B207" s="8" t="str">
        <f t="shared" si="12"/>
        <v/>
      </c>
      <c r="C207" s="12"/>
      <c r="D207" s="8" t="str">
        <f t="shared" si="13"/>
        <v/>
      </c>
      <c r="E207" s="8" t="str">
        <f t="shared" si="14"/>
        <v/>
      </c>
      <c r="F207" s="10" t="str">
        <f t="shared" si="15"/>
        <v/>
      </c>
      <c r="G207" s="14"/>
      <c r="H207" s="12"/>
      <c r="I207" s="12"/>
      <c r="J207" s="7" t="str">
        <f>IF(I207="","",VLOOKUP(I207,'BDD-CDC'!A206:E248,2,0))</f>
        <v/>
      </c>
      <c r="K207" s="131"/>
      <c r="L207" s="18"/>
      <c r="M207" s="18"/>
      <c r="N207" s="19"/>
      <c r="O207" s="18"/>
      <c r="P207" s="18"/>
      <c r="Q207" s="18"/>
      <c r="R207" s="18"/>
      <c r="S207" s="18"/>
      <c r="T207" s="18"/>
      <c r="U207" s="18"/>
      <c r="V207" s="18"/>
      <c r="W207" s="18"/>
      <c r="X207" s="18"/>
      <c r="Y207" s="18"/>
      <c r="Z207" s="139"/>
      <c r="AA207" s="18"/>
      <c r="AB207" s="18"/>
      <c r="AC207" s="18"/>
      <c r="AD207" s="18"/>
    </row>
    <row r="208" spans="1:30" ht="17" x14ac:dyDescent="0.2">
      <c r="A208" s="12"/>
      <c r="B208" s="8" t="str">
        <f t="shared" si="12"/>
        <v/>
      </c>
      <c r="C208" s="12"/>
      <c r="D208" s="8" t="str">
        <f t="shared" si="13"/>
        <v/>
      </c>
      <c r="E208" s="8" t="str">
        <f t="shared" si="14"/>
        <v/>
      </c>
      <c r="F208" s="10" t="str">
        <f t="shared" si="15"/>
        <v/>
      </c>
      <c r="G208" s="14"/>
      <c r="H208" s="12"/>
      <c r="I208" s="12"/>
      <c r="J208" s="7" t="str">
        <f>IF(I208="","",VLOOKUP(I208,'BDD-CDC'!A207:E249,2,0))</f>
        <v/>
      </c>
      <c r="K208" s="131"/>
      <c r="L208" s="18"/>
      <c r="M208" s="18"/>
      <c r="N208" s="19"/>
      <c r="O208" s="18"/>
      <c r="P208" s="18"/>
      <c r="Q208" s="18"/>
      <c r="R208" s="18"/>
      <c r="S208" s="18"/>
      <c r="T208" s="18"/>
      <c r="U208" s="18"/>
      <c r="V208" s="18"/>
      <c r="W208" s="18"/>
      <c r="X208" s="18"/>
      <c r="Y208" s="18"/>
      <c r="Z208" s="139"/>
      <c r="AA208" s="18"/>
      <c r="AB208" s="18"/>
      <c r="AC208" s="18"/>
      <c r="AD208" s="18"/>
    </row>
    <row r="209" spans="1:30" ht="17" x14ac:dyDescent="0.2">
      <c r="A209" s="12"/>
      <c r="B209" s="8" t="str">
        <f t="shared" si="12"/>
        <v/>
      </c>
      <c r="C209" s="12"/>
      <c r="D209" s="8" t="str">
        <f t="shared" si="13"/>
        <v/>
      </c>
      <c r="E209" s="8" t="str">
        <f t="shared" si="14"/>
        <v/>
      </c>
      <c r="F209" s="10" t="str">
        <f t="shared" si="15"/>
        <v/>
      </c>
      <c r="G209" s="14"/>
      <c r="H209" s="12"/>
      <c r="I209" s="12"/>
      <c r="J209" s="7" t="str">
        <f>IF(I209="","",VLOOKUP(I209,'BDD-CDC'!A208:E250,2,0))</f>
        <v/>
      </c>
      <c r="K209" s="131"/>
      <c r="L209" s="18"/>
      <c r="M209" s="18"/>
      <c r="N209" s="19"/>
      <c r="O209" s="18"/>
      <c r="P209" s="18"/>
      <c r="Q209" s="18"/>
      <c r="R209" s="18"/>
      <c r="S209" s="18"/>
      <c r="T209" s="18"/>
      <c r="U209" s="18"/>
      <c r="V209" s="18"/>
      <c r="W209" s="18"/>
      <c r="X209" s="18"/>
      <c r="Y209" s="18"/>
      <c r="Z209" s="139"/>
      <c r="AA209" s="18"/>
      <c r="AB209" s="18"/>
      <c r="AC209" s="18"/>
      <c r="AD209" s="18"/>
    </row>
    <row r="210" spans="1:30" ht="17" x14ac:dyDescent="0.2">
      <c r="A210" s="12"/>
      <c r="B210" s="8" t="str">
        <f t="shared" si="12"/>
        <v/>
      </c>
      <c r="C210" s="12"/>
      <c r="D210" s="8" t="str">
        <f t="shared" si="13"/>
        <v/>
      </c>
      <c r="E210" s="8" t="str">
        <f t="shared" si="14"/>
        <v/>
      </c>
      <c r="F210" s="10" t="str">
        <f t="shared" si="15"/>
        <v/>
      </c>
      <c r="G210" s="14"/>
      <c r="H210" s="12"/>
      <c r="I210" s="12"/>
      <c r="J210" s="7" t="str">
        <f>IF(I210="","",VLOOKUP(I210,'BDD-CDC'!A209:E251,2,0))</f>
        <v/>
      </c>
      <c r="K210" s="131"/>
      <c r="L210" s="18"/>
      <c r="M210" s="18"/>
      <c r="N210" s="19"/>
      <c r="O210" s="18"/>
      <c r="P210" s="18"/>
      <c r="Q210" s="18"/>
      <c r="R210" s="18"/>
      <c r="S210" s="18"/>
      <c r="T210" s="18"/>
      <c r="U210" s="18"/>
      <c r="V210" s="18"/>
      <c r="W210" s="18"/>
      <c r="X210" s="18"/>
      <c r="Y210" s="18"/>
      <c r="Z210" s="139"/>
      <c r="AA210" s="18"/>
      <c r="AB210" s="18"/>
      <c r="AC210" s="18"/>
      <c r="AD210" s="18"/>
    </row>
    <row r="211" spans="1:30" ht="17" x14ac:dyDescent="0.2">
      <c r="A211" s="12"/>
      <c r="B211" s="8" t="str">
        <f t="shared" si="12"/>
        <v/>
      </c>
      <c r="C211" s="12"/>
      <c r="D211" s="8" t="str">
        <f t="shared" si="13"/>
        <v/>
      </c>
      <c r="E211" s="8" t="str">
        <f t="shared" si="14"/>
        <v/>
      </c>
      <c r="F211" s="10" t="str">
        <f t="shared" si="15"/>
        <v/>
      </c>
      <c r="G211" s="14"/>
      <c r="H211" s="12"/>
      <c r="I211" s="12"/>
      <c r="J211" s="7" t="str">
        <f>IF(I211="","",VLOOKUP(I211,'BDD-CDC'!A210:E252,2,0))</f>
        <v/>
      </c>
      <c r="K211" s="131"/>
      <c r="L211" s="18"/>
      <c r="M211" s="18"/>
      <c r="N211" s="19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39"/>
      <c r="AA211" s="18"/>
      <c r="AB211" s="18"/>
      <c r="AC211" s="18"/>
      <c r="AD211" s="18"/>
    </row>
    <row r="212" spans="1:30" ht="17" x14ac:dyDescent="0.2">
      <c r="A212" s="12"/>
      <c r="B212" s="8" t="str">
        <f t="shared" si="12"/>
        <v/>
      </c>
      <c r="C212" s="12"/>
      <c r="D212" s="8" t="str">
        <f t="shared" si="13"/>
        <v/>
      </c>
      <c r="E212" s="8" t="str">
        <f t="shared" si="14"/>
        <v/>
      </c>
      <c r="F212" s="10" t="str">
        <f t="shared" si="15"/>
        <v/>
      </c>
      <c r="G212" s="14"/>
      <c r="H212" s="12"/>
      <c r="I212" s="12"/>
      <c r="J212" s="7" t="str">
        <f>IF(I212="","",VLOOKUP(I212,'BDD-CDC'!A211:E253,2,0))</f>
        <v/>
      </c>
      <c r="K212" s="131"/>
      <c r="L212" s="18"/>
      <c r="M212" s="18"/>
      <c r="N212" s="19"/>
      <c r="O212" s="18"/>
      <c r="P212" s="18"/>
      <c r="Q212" s="18"/>
      <c r="R212" s="18"/>
      <c r="S212" s="18"/>
      <c r="T212" s="18"/>
      <c r="U212" s="18"/>
      <c r="V212" s="18"/>
      <c r="W212" s="18"/>
      <c r="X212" s="18"/>
      <c r="Y212" s="18"/>
      <c r="Z212" s="139"/>
      <c r="AA212" s="18"/>
      <c r="AB212" s="18"/>
      <c r="AC212" s="18"/>
      <c r="AD212" s="18"/>
    </row>
    <row r="213" spans="1:30" ht="17" x14ac:dyDescent="0.2">
      <c r="A213" s="12"/>
      <c r="B213" s="8" t="str">
        <f t="shared" si="12"/>
        <v/>
      </c>
      <c r="C213" s="12"/>
      <c r="D213" s="8" t="str">
        <f t="shared" si="13"/>
        <v/>
      </c>
      <c r="E213" s="8" t="str">
        <f t="shared" si="14"/>
        <v/>
      </c>
      <c r="F213" s="10" t="str">
        <f t="shared" si="15"/>
        <v/>
      </c>
      <c r="G213" s="14"/>
      <c r="H213" s="12"/>
      <c r="I213" s="12"/>
      <c r="J213" s="7" t="str">
        <f>IF(I213="","",VLOOKUP(I213,'BDD-CDC'!A212:E254,2,0))</f>
        <v/>
      </c>
      <c r="K213" s="131"/>
      <c r="L213" s="18"/>
      <c r="M213" s="18"/>
      <c r="N213" s="19"/>
      <c r="O213" s="18"/>
      <c r="P213" s="18"/>
      <c r="Q213" s="18"/>
      <c r="R213" s="18"/>
      <c r="S213" s="18"/>
      <c r="T213" s="18"/>
      <c r="U213" s="18"/>
      <c r="V213" s="18"/>
      <c r="W213" s="18"/>
      <c r="X213" s="18"/>
      <c r="Y213" s="18"/>
      <c r="Z213" s="139"/>
      <c r="AA213" s="18"/>
      <c r="AB213" s="18"/>
      <c r="AC213" s="18"/>
      <c r="AD213" s="18"/>
    </row>
    <row r="214" spans="1:30" ht="17" x14ac:dyDescent="0.2">
      <c r="A214" s="12"/>
      <c r="B214" s="8" t="str">
        <f t="shared" si="12"/>
        <v/>
      </c>
      <c r="C214" s="12"/>
      <c r="D214" s="8" t="str">
        <f t="shared" si="13"/>
        <v/>
      </c>
      <c r="E214" s="8" t="str">
        <f t="shared" si="14"/>
        <v/>
      </c>
      <c r="F214" s="10" t="str">
        <f t="shared" si="15"/>
        <v/>
      </c>
      <c r="G214" s="14"/>
      <c r="H214" s="12"/>
      <c r="I214" s="12"/>
      <c r="J214" s="7" t="str">
        <f>IF(I214="","",VLOOKUP(I214,'BDD-CDC'!A213:E255,2,0))</f>
        <v/>
      </c>
      <c r="K214" s="131"/>
      <c r="L214" s="18"/>
      <c r="M214" s="18"/>
      <c r="N214" s="19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39"/>
      <c r="AA214" s="18"/>
      <c r="AB214" s="18"/>
      <c r="AC214" s="18"/>
      <c r="AD214" s="18"/>
    </row>
    <row r="215" spans="1:30" ht="17" x14ac:dyDescent="0.2">
      <c r="A215" s="12"/>
      <c r="B215" s="8" t="str">
        <f t="shared" si="12"/>
        <v/>
      </c>
      <c r="C215" s="12"/>
      <c r="D215" s="8" t="str">
        <f t="shared" si="13"/>
        <v/>
      </c>
      <c r="E215" s="8" t="str">
        <f t="shared" si="14"/>
        <v/>
      </c>
      <c r="F215" s="10" t="str">
        <f t="shared" si="15"/>
        <v/>
      </c>
      <c r="G215" s="14"/>
      <c r="H215" s="12"/>
      <c r="I215" s="12"/>
      <c r="J215" s="7" t="str">
        <f>IF(I215="","",VLOOKUP(I215,'BDD-CDC'!A214:E256,2,0))</f>
        <v/>
      </c>
      <c r="K215" s="131"/>
      <c r="L215" s="18"/>
      <c r="M215" s="18"/>
      <c r="N215" s="19"/>
      <c r="O215" s="18"/>
      <c r="P215" s="18"/>
      <c r="Q215" s="18"/>
      <c r="R215" s="18"/>
      <c r="S215" s="18"/>
      <c r="T215" s="18"/>
      <c r="U215" s="18"/>
      <c r="V215" s="18"/>
      <c r="W215" s="18"/>
      <c r="X215" s="18"/>
      <c r="Y215" s="18"/>
      <c r="Z215" s="139"/>
      <c r="AA215" s="18"/>
      <c r="AB215" s="18"/>
      <c r="AC215" s="18"/>
      <c r="AD215" s="18"/>
    </row>
    <row r="216" spans="1:30" ht="17" x14ac:dyDescent="0.2">
      <c r="A216" s="12"/>
      <c r="B216" s="8" t="str">
        <f t="shared" si="12"/>
        <v/>
      </c>
      <c r="C216" s="12"/>
      <c r="D216" s="8" t="str">
        <f t="shared" si="13"/>
        <v/>
      </c>
      <c r="E216" s="8" t="str">
        <f t="shared" si="14"/>
        <v/>
      </c>
      <c r="F216" s="10" t="str">
        <f t="shared" si="15"/>
        <v/>
      </c>
      <c r="G216" s="14"/>
      <c r="H216" s="12"/>
      <c r="I216" s="12"/>
      <c r="J216" s="7" t="str">
        <f>IF(I216="","",VLOOKUP(I216,'BDD-CDC'!A215:E257,2,0))</f>
        <v/>
      </c>
      <c r="K216" s="131"/>
      <c r="L216" s="18"/>
      <c r="M216" s="18"/>
      <c r="N216" s="19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39"/>
      <c r="AA216" s="18"/>
      <c r="AB216" s="18"/>
      <c r="AC216" s="18"/>
      <c r="AD216" s="18"/>
    </row>
    <row r="217" spans="1:30" ht="17" x14ac:dyDescent="0.2">
      <c r="A217" s="12"/>
      <c r="B217" s="8" t="str">
        <f t="shared" si="12"/>
        <v/>
      </c>
      <c r="C217" s="12"/>
      <c r="D217" s="8" t="str">
        <f t="shared" si="13"/>
        <v/>
      </c>
      <c r="E217" s="8" t="str">
        <f t="shared" si="14"/>
        <v/>
      </c>
      <c r="F217" s="10" t="str">
        <f t="shared" si="15"/>
        <v/>
      </c>
      <c r="G217" s="14"/>
      <c r="H217" s="12"/>
      <c r="I217" s="12"/>
      <c r="J217" s="7" t="str">
        <f>IF(I217="","",VLOOKUP(I217,'BDD-CDC'!A216:E258,2,0))</f>
        <v/>
      </c>
      <c r="K217" s="131"/>
      <c r="L217" s="18"/>
      <c r="M217" s="18"/>
      <c r="N217" s="19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39"/>
      <c r="AA217" s="18"/>
      <c r="AB217" s="18"/>
      <c r="AC217" s="18"/>
      <c r="AD217" s="18"/>
    </row>
    <row r="218" spans="1:30" ht="17" x14ac:dyDescent="0.2">
      <c r="A218" s="12"/>
      <c r="B218" s="8" t="str">
        <f t="shared" si="12"/>
        <v/>
      </c>
      <c r="C218" s="12"/>
      <c r="D218" s="8" t="str">
        <f t="shared" si="13"/>
        <v/>
      </c>
      <c r="E218" s="8" t="str">
        <f t="shared" si="14"/>
        <v/>
      </c>
      <c r="F218" s="10" t="str">
        <f t="shared" si="15"/>
        <v/>
      </c>
      <c r="G218" s="14"/>
      <c r="H218" s="12"/>
      <c r="I218" s="12"/>
      <c r="J218" s="7" t="str">
        <f>IF(I218="","",VLOOKUP(I218,'BDD-CDC'!A217:E259,2,0))</f>
        <v/>
      </c>
      <c r="K218" s="131"/>
      <c r="L218" s="18"/>
      <c r="M218" s="18"/>
      <c r="N218" s="19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39"/>
      <c r="AA218" s="18"/>
      <c r="AB218" s="18"/>
      <c r="AC218" s="18"/>
      <c r="AD218" s="18"/>
    </row>
    <row r="219" spans="1:30" ht="17" x14ac:dyDescent="0.2">
      <c r="A219" s="12"/>
      <c r="B219" s="8" t="str">
        <f t="shared" si="12"/>
        <v/>
      </c>
      <c r="C219" s="12"/>
      <c r="D219" s="8" t="str">
        <f t="shared" si="13"/>
        <v/>
      </c>
      <c r="E219" s="8" t="str">
        <f t="shared" si="14"/>
        <v/>
      </c>
      <c r="F219" s="10" t="str">
        <f t="shared" si="15"/>
        <v/>
      </c>
      <c r="G219" s="14"/>
      <c r="H219" s="12"/>
      <c r="I219" s="12"/>
      <c r="J219" s="7" t="str">
        <f>IF(I219="","",VLOOKUP(I219,'BDD-CDC'!A218:E260,2,0))</f>
        <v/>
      </c>
      <c r="K219" s="131"/>
      <c r="L219" s="18"/>
      <c r="M219" s="18"/>
      <c r="N219" s="19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39"/>
      <c r="AA219" s="18"/>
      <c r="AB219" s="18"/>
      <c r="AC219" s="18"/>
      <c r="AD219" s="18"/>
    </row>
    <row r="220" spans="1:30" ht="17" x14ac:dyDescent="0.2">
      <c r="A220" s="12"/>
      <c r="B220" s="8" t="str">
        <f t="shared" si="12"/>
        <v/>
      </c>
      <c r="C220" s="12"/>
      <c r="D220" s="8" t="str">
        <f t="shared" si="13"/>
        <v/>
      </c>
      <c r="E220" s="8" t="str">
        <f t="shared" si="14"/>
        <v/>
      </c>
      <c r="F220" s="10" t="str">
        <f t="shared" si="15"/>
        <v/>
      </c>
      <c r="G220" s="14"/>
      <c r="H220" s="12"/>
      <c r="I220" s="12"/>
      <c r="J220" s="7" t="str">
        <f>IF(I220="","",VLOOKUP(I220,'BDD-CDC'!A219:E261,2,0))</f>
        <v/>
      </c>
      <c r="K220" s="131"/>
      <c r="L220" s="18"/>
      <c r="M220" s="18"/>
      <c r="N220" s="19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39"/>
      <c r="AA220" s="18"/>
      <c r="AB220" s="18"/>
      <c r="AC220" s="18"/>
      <c r="AD220" s="18"/>
    </row>
    <row r="221" spans="1:30" ht="17" x14ac:dyDescent="0.2">
      <c r="A221" s="12"/>
      <c r="B221" s="8" t="str">
        <f t="shared" si="12"/>
        <v/>
      </c>
      <c r="C221" s="12"/>
      <c r="D221" s="8" t="str">
        <f t="shared" si="13"/>
        <v/>
      </c>
      <c r="E221" s="8" t="str">
        <f t="shared" si="14"/>
        <v/>
      </c>
      <c r="F221" s="10" t="str">
        <f t="shared" si="15"/>
        <v/>
      </c>
      <c r="G221" s="14"/>
      <c r="H221" s="12"/>
      <c r="I221" s="12"/>
      <c r="J221" s="7" t="str">
        <f>IF(I221="","",VLOOKUP(I221,'BDD-CDC'!A220:E262,2,0))</f>
        <v/>
      </c>
      <c r="K221" s="131"/>
      <c r="L221" s="18"/>
      <c r="M221" s="18"/>
      <c r="N221" s="19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39"/>
      <c r="AA221" s="18"/>
      <c r="AB221" s="18"/>
      <c r="AC221" s="18"/>
      <c r="AD221" s="18"/>
    </row>
    <row r="222" spans="1:30" ht="17" x14ac:dyDescent="0.2">
      <c r="A222" s="12"/>
      <c r="B222" s="8" t="str">
        <f t="shared" si="12"/>
        <v/>
      </c>
      <c r="C222" s="12"/>
      <c r="D222" s="8" t="str">
        <f t="shared" si="13"/>
        <v/>
      </c>
      <c r="E222" s="8" t="str">
        <f t="shared" si="14"/>
        <v/>
      </c>
      <c r="F222" s="10" t="str">
        <f t="shared" si="15"/>
        <v/>
      </c>
      <c r="G222" s="14"/>
      <c r="H222" s="12"/>
      <c r="I222" s="12"/>
      <c r="J222" s="7" t="str">
        <f>IF(I222="","",VLOOKUP(I222,'BDD-CDC'!A221:E263,2,0))</f>
        <v/>
      </c>
      <c r="K222" s="131"/>
      <c r="L222" s="18"/>
      <c r="M222" s="18"/>
      <c r="N222" s="19"/>
      <c r="O222" s="18"/>
      <c r="P222" s="18"/>
      <c r="Q222" s="18"/>
      <c r="R222" s="18"/>
      <c r="S222" s="18"/>
      <c r="T222" s="18"/>
      <c r="U222" s="18"/>
      <c r="V222" s="18"/>
      <c r="W222" s="18"/>
      <c r="X222" s="18"/>
      <c r="Y222" s="18"/>
      <c r="Z222" s="139"/>
      <c r="AA222" s="18"/>
      <c r="AB222" s="18"/>
      <c r="AC222" s="18"/>
      <c r="AD222" s="18"/>
    </row>
    <row r="223" spans="1:30" ht="17" x14ac:dyDescent="0.2">
      <c r="A223" s="12"/>
      <c r="B223" s="8" t="str">
        <f t="shared" si="12"/>
        <v/>
      </c>
      <c r="C223" s="12"/>
      <c r="D223" s="8" t="str">
        <f t="shared" si="13"/>
        <v/>
      </c>
      <c r="E223" s="8" t="str">
        <f t="shared" si="14"/>
        <v/>
      </c>
      <c r="F223" s="10" t="str">
        <f t="shared" si="15"/>
        <v/>
      </c>
      <c r="G223" s="14"/>
      <c r="H223" s="12"/>
      <c r="I223" s="12"/>
      <c r="J223" s="7" t="str">
        <f>IF(I223="","",VLOOKUP(I223,'BDD-CDC'!A222:E264,2,0))</f>
        <v/>
      </c>
      <c r="K223" s="131"/>
      <c r="L223" s="18"/>
      <c r="M223" s="18"/>
      <c r="N223" s="19"/>
      <c r="O223" s="18"/>
      <c r="P223" s="18"/>
      <c r="Q223" s="18"/>
      <c r="R223" s="18"/>
      <c r="S223" s="18"/>
      <c r="T223" s="18"/>
      <c r="U223" s="18"/>
      <c r="V223" s="18"/>
      <c r="W223" s="18"/>
      <c r="X223" s="18"/>
      <c r="Y223" s="18"/>
      <c r="Z223" s="139"/>
      <c r="AA223" s="18"/>
      <c r="AB223" s="18"/>
      <c r="AC223" s="18"/>
      <c r="AD223" s="18"/>
    </row>
    <row r="224" spans="1:30" ht="17" x14ac:dyDescent="0.2">
      <c r="A224" s="12"/>
      <c r="B224" s="8" t="str">
        <f t="shared" si="12"/>
        <v/>
      </c>
      <c r="C224" s="12"/>
      <c r="D224" s="8" t="str">
        <f t="shared" si="13"/>
        <v/>
      </c>
      <c r="E224" s="8" t="str">
        <f t="shared" si="14"/>
        <v/>
      </c>
      <c r="F224" s="10" t="str">
        <f t="shared" si="15"/>
        <v/>
      </c>
      <c r="G224" s="14"/>
      <c r="H224" s="12"/>
      <c r="I224" s="12"/>
      <c r="J224" s="7" t="str">
        <f>IF(I224="","",VLOOKUP(I224,'BDD-CDC'!A223:E265,2,0))</f>
        <v/>
      </c>
      <c r="K224" s="131"/>
      <c r="L224" s="18"/>
      <c r="M224" s="18"/>
      <c r="N224" s="19"/>
      <c r="O224" s="18"/>
      <c r="P224" s="18"/>
      <c r="Q224" s="18"/>
      <c r="R224" s="18"/>
      <c r="S224" s="18"/>
      <c r="T224" s="18"/>
      <c r="U224" s="18"/>
      <c r="V224" s="18"/>
      <c r="W224" s="18"/>
      <c r="X224" s="18"/>
      <c r="Y224" s="18"/>
      <c r="Z224" s="139"/>
      <c r="AA224" s="18"/>
      <c r="AB224" s="18"/>
      <c r="AC224" s="18"/>
      <c r="AD224" s="18"/>
    </row>
    <row r="225" spans="1:30" ht="17" x14ac:dyDescent="0.2">
      <c r="A225" s="12"/>
      <c r="B225" s="8" t="str">
        <f t="shared" si="12"/>
        <v/>
      </c>
      <c r="C225" s="12"/>
      <c r="D225" s="8" t="str">
        <f t="shared" si="13"/>
        <v/>
      </c>
      <c r="E225" s="8" t="str">
        <f t="shared" si="14"/>
        <v/>
      </c>
      <c r="F225" s="10" t="str">
        <f t="shared" si="15"/>
        <v/>
      </c>
      <c r="G225" s="14"/>
      <c r="H225" s="12"/>
      <c r="I225" s="12"/>
      <c r="J225" s="7" t="str">
        <f>IF(I225="","",VLOOKUP(I225,'BDD-CDC'!A224:E266,2,0))</f>
        <v/>
      </c>
      <c r="K225" s="131"/>
      <c r="L225" s="18"/>
      <c r="M225" s="18"/>
      <c r="N225" s="19"/>
      <c r="O225" s="18"/>
      <c r="P225" s="18"/>
      <c r="Q225" s="18"/>
      <c r="R225" s="18"/>
      <c r="S225" s="18"/>
      <c r="T225" s="18"/>
      <c r="U225" s="18"/>
      <c r="V225" s="18"/>
      <c r="W225" s="18"/>
      <c r="X225" s="18"/>
      <c r="Y225" s="18"/>
      <c r="Z225" s="139"/>
      <c r="AA225" s="18"/>
      <c r="AB225" s="18"/>
      <c r="AC225" s="18"/>
      <c r="AD225" s="18"/>
    </row>
    <row r="226" spans="1:30" ht="17" x14ac:dyDescent="0.2">
      <c r="A226" s="12"/>
      <c r="B226" s="8" t="str">
        <f t="shared" si="12"/>
        <v/>
      </c>
      <c r="C226" s="12"/>
      <c r="D226" s="8" t="str">
        <f t="shared" si="13"/>
        <v/>
      </c>
      <c r="E226" s="8" t="str">
        <f t="shared" si="14"/>
        <v/>
      </c>
      <c r="F226" s="10" t="str">
        <f t="shared" si="15"/>
        <v/>
      </c>
      <c r="G226" s="14"/>
      <c r="H226" s="12"/>
      <c r="I226" s="12"/>
      <c r="J226" s="7" t="str">
        <f>IF(I226="","",VLOOKUP(I226,'BDD-CDC'!A225:E267,2,0))</f>
        <v/>
      </c>
      <c r="K226" s="131"/>
      <c r="L226" s="18"/>
      <c r="M226" s="18"/>
      <c r="N226" s="19"/>
      <c r="O226" s="18"/>
      <c r="P226" s="18"/>
      <c r="Q226" s="18"/>
      <c r="R226" s="18"/>
      <c r="S226" s="18"/>
      <c r="T226" s="18"/>
      <c r="U226" s="18"/>
      <c r="V226" s="18"/>
      <c r="W226" s="18"/>
      <c r="X226" s="18"/>
      <c r="Y226" s="18"/>
      <c r="Z226" s="139"/>
      <c r="AA226" s="18"/>
      <c r="AB226" s="18"/>
      <c r="AC226" s="18"/>
      <c r="AD226" s="18"/>
    </row>
    <row r="227" spans="1:30" ht="17" x14ac:dyDescent="0.2">
      <c r="A227" s="12"/>
      <c r="B227" s="8" t="str">
        <f t="shared" si="12"/>
        <v/>
      </c>
      <c r="C227" s="12"/>
      <c r="D227" s="8" t="str">
        <f t="shared" si="13"/>
        <v/>
      </c>
      <c r="E227" s="8" t="str">
        <f t="shared" si="14"/>
        <v/>
      </c>
      <c r="F227" s="10" t="str">
        <f t="shared" si="15"/>
        <v/>
      </c>
      <c r="G227" s="14"/>
      <c r="H227" s="12"/>
      <c r="I227" s="12"/>
      <c r="J227" s="7" t="str">
        <f>IF(I227="","",VLOOKUP(I227,'BDD-CDC'!A226:E268,2,0))</f>
        <v/>
      </c>
      <c r="K227" s="131"/>
      <c r="L227" s="18"/>
      <c r="M227" s="18"/>
      <c r="N227" s="19"/>
      <c r="O227" s="18"/>
      <c r="P227" s="18"/>
      <c r="Q227" s="18"/>
      <c r="R227" s="18"/>
      <c r="S227" s="18"/>
      <c r="T227" s="18"/>
      <c r="U227" s="18"/>
      <c r="V227" s="18"/>
      <c r="W227" s="18"/>
      <c r="X227" s="18"/>
      <c r="Y227" s="18"/>
      <c r="Z227" s="139"/>
      <c r="AA227" s="18"/>
      <c r="AB227" s="18"/>
      <c r="AC227" s="18"/>
      <c r="AD227" s="18"/>
    </row>
    <row r="228" spans="1:30" ht="17" x14ac:dyDescent="0.2">
      <c r="A228" s="12"/>
      <c r="B228" s="8" t="str">
        <f t="shared" si="12"/>
        <v/>
      </c>
      <c r="C228" s="12"/>
      <c r="D228" s="8" t="str">
        <f t="shared" si="13"/>
        <v/>
      </c>
      <c r="E228" s="8" t="str">
        <f t="shared" si="14"/>
        <v/>
      </c>
      <c r="F228" s="10" t="str">
        <f t="shared" si="15"/>
        <v/>
      </c>
      <c r="G228" s="14"/>
      <c r="H228" s="12"/>
      <c r="I228" s="12"/>
      <c r="J228" s="7" t="str">
        <f>IF(I228="","",VLOOKUP(I228,'BDD-CDC'!A227:E269,2,0))</f>
        <v/>
      </c>
      <c r="K228" s="131"/>
      <c r="L228" s="18"/>
      <c r="M228" s="18"/>
      <c r="N228" s="19"/>
      <c r="O228" s="18"/>
      <c r="P228" s="18"/>
      <c r="Q228" s="18"/>
      <c r="R228" s="18"/>
      <c r="S228" s="18"/>
      <c r="T228" s="18"/>
      <c r="U228" s="18"/>
      <c r="V228" s="18"/>
      <c r="W228" s="18"/>
      <c r="X228" s="18"/>
      <c r="Y228" s="18"/>
      <c r="Z228" s="139"/>
      <c r="AA228" s="18"/>
      <c r="AB228" s="18"/>
      <c r="AC228" s="18"/>
      <c r="AD228" s="18"/>
    </row>
    <row r="229" spans="1:30" ht="17" x14ac:dyDescent="0.2">
      <c r="A229" s="12"/>
      <c r="B229" s="8" t="str">
        <f t="shared" si="12"/>
        <v/>
      </c>
      <c r="C229" s="12"/>
      <c r="D229" s="8" t="str">
        <f t="shared" si="13"/>
        <v/>
      </c>
      <c r="E229" s="8" t="str">
        <f t="shared" si="14"/>
        <v/>
      </c>
      <c r="F229" s="10" t="str">
        <f t="shared" si="15"/>
        <v/>
      </c>
      <c r="G229" s="14"/>
      <c r="H229" s="12"/>
      <c r="I229" s="12"/>
      <c r="J229" s="7" t="str">
        <f>IF(I229="","",VLOOKUP(I229,'BDD-CDC'!A228:E270,2,0))</f>
        <v/>
      </c>
      <c r="K229" s="131"/>
      <c r="L229" s="18"/>
      <c r="M229" s="18"/>
      <c r="N229" s="19"/>
      <c r="O229" s="18"/>
      <c r="P229" s="18"/>
      <c r="Q229" s="18"/>
      <c r="R229" s="18"/>
      <c r="S229" s="18"/>
      <c r="T229" s="18"/>
      <c r="U229" s="18"/>
      <c r="V229" s="18"/>
      <c r="W229" s="18"/>
      <c r="X229" s="18"/>
      <c r="Y229" s="18"/>
      <c r="Z229" s="139"/>
      <c r="AA229" s="18"/>
      <c r="AB229" s="18"/>
      <c r="AC229" s="18"/>
      <c r="AD229" s="18"/>
    </row>
    <row r="230" spans="1:30" ht="17" x14ac:dyDescent="0.2">
      <c r="A230" s="12"/>
      <c r="B230" s="8" t="str">
        <f t="shared" si="12"/>
        <v/>
      </c>
      <c r="C230" s="12"/>
      <c r="D230" s="8" t="str">
        <f t="shared" si="13"/>
        <v/>
      </c>
      <c r="E230" s="8" t="str">
        <f t="shared" si="14"/>
        <v/>
      </c>
      <c r="F230" s="10" t="str">
        <f t="shared" si="15"/>
        <v/>
      </c>
      <c r="G230" s="14"/>
      <c r="H230" s="12"/>
      <c r="I230" s="12"/>
      <c r="J230" s="7" t="str">
        <f>IF(I230="","",VLOOKUP(I230,'BDD-CDC'!A229:E271,2,0))</f>
        <v/>
      </c>
      <c r="K230" s="131"/>
      <c r="L230" s="18"/>
      <c r="M230" s="18"/>
      <c r="N230" s="19"/>
      <c r="O230" s="18"/>
      <c r="P230" s="18"/>
      <c r="Q230" s="18"/>
      <c r="R230" s="18"/>
      <c r="S230" s="18"/>
      <c r="T230" s="18"/>
      <c r="U230" s="18"/>
      <c r="V230" s="18"/>
      <c r="W230" s="18"/>
      <c r="X230" s="18"/>
      <c r="Y230" s="18"/>
      <c r="Z230" s="139"/>
      <c r="AA230" s="18"/>
      <c r="AB230" s="18"/>
      <c r="AC230" s="18"/>
      <c r="AD230" s="18"/>
    </row>
    <row r="231" spans="1:30" ht="17" x14ac:dyDescent="0.2">
      <c r="A231" s="12"/>
      <c r="B231" s="8" t="str">
        <f t="shared" si="12"/>
        <v/>
      </c>
      <c r="C231" s="12"/>
      <c r="D231" s="8" t="str">
        <f t="shared" si="13"/>
        <v/>
      </c>
      <c r="E231" s="8" t="str">
        <f t="shared" si="14"/>
        <v/>
      </c>
      <c r="F231" s="10" t="str">
        <f t="shared" si="15"/>
        <v/>
      </c>
      <c r="G231" s="14"/>
      <c r="H231" s="12"/>
      <c r="I231" s="12"/>
      <c r="J231" s="7" t="str">
        <f>IF(I231="","",VLOOKUP(I231,'BDD-CDC'!A230:E272,2,0))</f>
        <v/>
      </c>
      <c r="K231" s="131"/>
      <c r="L231" s="18"/>
      <c r="M231" s="18"/>
      <c r="N231" s="19"/>
      <c r="O231" s="18"/>
      <c r="P231" s="18"/>
      <c r="Q231" s="18"/>
      <c r="R231" s="18"/>
      <c r="S231" s="18"/>
      <c r="T231" s="18"/>
      <c r="U231" s="18"/>
      <c r="V231" s="18"/>
      <c r="W231" s="18"/>
      <c r="X231" s="18"/>
      <c r="Y231" s="18"/>
      <c r="Z231" s="139"/>
      <c r="AA231" s="18"/>
      <c r="AB231" s="18"/>
      <c r="AC231" s="18"/>
      <c r="AD231" s="18"/>
    </row>
    <row r="232" spans="1:30" ht="17" x14ac:dyDescent="0.2">
      <c r="A232" s="12"/>
      <c r="B232" s="8" t="str">
        <f t="shared" si="12"/>
        <v/>
      </c>
      <c r="C232" s="12"/>
      <c r="D232" s="8" t="str">
        <f t="shared" si="13"/>
        <v/>
      </c>
      <c r="E232" s="8" t="str">
        <f t="shared" si="14"/>
        <v/>
      </c>
      <c r="F232" s="10" t="str">
        <f t="shared" si="15"/>
        <v/>
      </c>
      <c r="G232" s="14"/>
      <c r="H232" s="12"/>
      <c r="I232" s="12"/>
      <c r="J232" s="7" t="str">
        <f>IF(I232="","",VLOOKUP(I232,'BDD-CDC'!A231:E273,2,0))</f>
        <v/>
      </c>
      <c r="K232" s="131"/>
      <c r="L232" s="18"/>
      <c r="M232" s="18"/>
      <c r="N232" s="19"/>
      <c r="O232" s="18"/>
      <c r="P232" s="18"/>
      <c r="Q232" s="18"/>
      <c r="R232" s="18"/>
      <c r="S232" s="18"/>
      <c r="T232" s="18"/>
      <c r="U232" s="18"/>
      <c r="V232" s="18"/>
      <c r="W232" s="18"/>
      <c r="X232" s="18"/>
      <c r="Y232" s="18"/>
      <c r="Z232" s="139"/>
      <c r="AA232" s="18"/>
      <c r="AB232" s="18"/>
      <c r="AC232" s="18"/>
      <c r="AD232" s="18"/>
    </row>
    <row r="233" spans="1:30" ht="17" x14ac:dyDescent="0.2">
      <c r="A233" s="12"/>
      <c r="B233" s="8" t="str">
        <f t="shared" si="12"/>
        <v/>
      </c>
      <c r="C233" s="12"/>
      <c r="D233" s="8" t="str">
        <f t="shared" si="13"/>
        <v/>
      </c>
      <c r="E233" s="8" t="str">
        <f t="shared" si="14"/>
        <v/>
      </c>
      <c r="F233" s="10" t="str">
        <f t="shared" si="15"/>
        <v/>
      </c>
      <c r="G233" s="14"/>
      <c r="H233" s="12"/>
      <c r="I233" s="12"/>
      <c r="J233" s="7" t="str">
        <f>IF(I233="","",VLOOKUP(I233,'BDD-CDC'!A232:E274,2,0))</f>
        <v/>
      </c>
      <c r="K233" s="131"/>
      <c r="L233" s="18"/>
      <c r="M233" s="18"/>
      <c r="N233" s="19"/>
      <c r="O233" s="18"/>
      <c r="P233" s="18"/>
      <c r="Q233" s="18"/>
      <c r="R233" s="18"/>
      <c r="S233" s="18"/>
      <c r="T233" s="18"/>
      <c r="U233" s="18"/>
      <c r="V233" s="18"/>
      <c r="W233" s="18"/>
      <c r="X233" s="18"/>
      <c r="Y233" s="18"/>
      <c r="Z233" s="139"/>
      <c r="AA233" s="18"/>
      <c r="AB233" s="18"/>
      <c r="AC233" s="18"/>
      <c r="AD233" s="18"/>
    </row>
    <row r="234" spans="1:30" ht="17" x14ac:dyDescent="0.2">
      <c r="A234" s="12"/>
      <c r="B234" s="8" t="str">
        <f t="shared" si="12"/>
        <v/>
      </c>
      <c r="C234" s="12"/>
      <c r="D234" s="8" t="str">
        <f t="shared" si="13"/>
        <v/>
      </c>
      <c r="E234" s="8" t="str">
        <f t="shared" si="14"/>
        <v/>
      </c>
      <c r="F234" s="10" t="str">
        <f t="shared" si="15"/>
        <v/>
      </c>
      <c r="G234" s="14"/>
      <c r="H234" s="12"/>
      <c r="I234" s="12"/>
      <c r="J234" s="7" t="str">
        <f>IF(I234="","",VLOOKUP(I234,'BDD-CDC'!A233:E275,2,0))</f>
        <v/>
      </c>
      <c r="K234" s="131"/>
      <c r="L234" s="18"/>
      <c r="M234" s="18"/>
      <c r="N234" s="19"/>
      <c r="O234" s="18"/>
      <c r="P234" s="18"/>
      <c r="Q234" s="18"/>
      <c r="R234" s="18"/>
      <c r="S234" s="18"/>
      <c r="T234" s="18"/>
      <c r="U234" s="18"/>
      <c r="V234" s="18"/>
      <c r="W234" s="18"/>
      <c r="X234" s="18"/>
      <c r="Y234" s="18"/>
      <c r="Z234" s="139"/>
      <c r="AA234" s="18"/>
      <c r="AB234" s="18"/>
      <c r="AC234" s="18"/>
      <c r="AD234" s="18"/>
    </row>
    <row r="235" spans="1:30" ht="17" x14ac:dyDescent="0.2">
      <c r="A235" s="12"/>
      <c r="B235" s="8" t="str">
        <f t="shared" si="12"/>
        <v/>
      </c>
      <c r="C235" s="12"/>
      <c r="D235" s="8" t="str">
        <f t="shared" si="13"/>
        <v/>
      </c>
      <c r="E235" s="8" t="str">
        <f t="shared" si="14"/>
        <v/>
      </c>
      <c r="F235" s="10" t="str">
        <f t="shared" si="15"/>
        <v/>
      </c>
      <c r="G235" s="14"/>
      <c r="H235" s="12"/>
      <c r="I235" s="12"/>
      <c r="J235" s="7" t="str">
        <f>IF(I235="","",VLOOKUP(I235,'BDD-CDC'!A234:E276,2,0))</f>
        <v/>
      </c>
      <c r="K235" s="131"/>
      <c r="L235" s="18"/>
      <c r="M235" s="18"/>
      <c r="N235" s="19"/>
      <c r="O235" s="18"/>
      <c r="P235" s="18"/>
      <c r="Q235" s="18"/>
      <c r="R235" s="18"/>
      <c r="S235" s="18"/>
      <c r="T235" s="18"/>
      <c r="U235" s="18"/>
      <c r="V235" s="18"/>
      <c r="W235" s="18"/>
      <c r="X235" s="18"/>
      <c r="Y235" s="18"/>
      <c r="Z235" s="139"/>
      <c r="AA235" s="18"/>
      <c r="AB235" s="18"/>
      <c r="AC235" s="18"/>
      <c r="AD235" s="18"/>
    </row>
    <row r="236" spans="1:30" ht="17" x14ac:dyDescent="0.2">
      <c r="A236" s="12"/>
      <c r="B236" s="8" t="str">
        <f t="shared" si="12"/>
        <v/>
      </c>
      <c r="C236" s="12"/>
      <c r="D236" s="8" t="str">
        <f t="shared" si="13"/>
        <v/>
      </c>
      <c r="E236" s="8" t="str">
        <f t="shared" si="14"/>
        <v/>
      </c>
      <c r="F236" s="10" t="str">
        <f t="shared" si="15"/>
        <v/>
      </c>
      <c r="G236" s="14"/>
      <c r="H236" s="12"/>
      <c r="I236" s="12"/>
      <c r="J236" s="7" t="str">
        <f>IF(I236="","",VLOOKUP(I236,'BDD-CDC'!A235:E277,2,0))</f>
        <v/>
      </c>
      <c r="K236" s="131"/>
      <c r="L236" s="18"/>
      <c r="M236" s="18"/>
      <c r="N236" s="19"/>
      <c r="O236" s="18"/>
      <c r="P236" s="18"/>
      <c r="Q236" s="18"/>
      <c r="R236" s="18"/>
      <c r="S236" s="18"/>
      <c r="T236" s="18"/>
      <c r="U236" s="18"/>
      <c r="V236" s="18"/>
      <c r="W236" s="18"/>
      <c r="X236" s="18"/>
      <c r="Y236" s="18"/>
      <c r="Z236" s="139"/>
      <c r="AA236" s="18"/>
      <c r="AB236" s="18"/>
      <c r="AC236" s="18"/>
      <c r="AD236" s="18"/>
    </row>
    <row r="237" spans="1:30" ht="17" x14ac:dyDescent="0.2">
      <c r="A237" s="12"/>
      <c r="B237" s="8" t="str">
        <f t="shared" si="12"/>
        <v/>
      </c>
      <c r="C237" s="12"/>
      <c r="D237" s="8" t="str">
        <f t="shared" si="13"/>
        <v/>
      </c>
      <c r="E237" s="8" t="str">
        <f t="shared" si="14"/>
        <v/>
      </c>
      <c r="F237" s="10" t="str">
        <f t="shared" si="15"/>
        <v/>
      </c>
      <c r="G237" s="14"/>
      <c r="H237" s="12"/>
      <c r="I237" s="12"/>
      <c r="J237" s="7" t="str">
        <f>IF(I237="","",VLOOKUP(I237,'BDD-CDC'!A236:E278,2,0))</f>
        <v/>
      </c>
      <c r="K237" s="131"/>
      <c r="L237" s="18"/>
      <c r="M237" s="18"/>
      <c r="N237" s="19"/>
      <c r="O237" s="18"/>
      <c r="P237" s="18"/>
      <c r="Q237" s="18"/>
      <c r="R237" s="18"/>
      <c r="S237" s="18"/>
      <c r="T237" s="18"/>
      <c r="U237" s="18"/>
      <c r="V237" s="18"/>
      <c r="W237" s="18"/>
      <c r="X237" s="18"/>
      <c r="Y237" s="18"/>
      <c r="Z237" s="139"/>
      <c r="AA237" s="18"/>
      <c r="AB237" s="18"/>
      <c r="AC237" s="18"/>
      <c r="AD237" s="18"/>
    </row>
    <row r="238" spans="1:30" ht="17" x14ac:dyDescent="0.2">
      <c r="A238" s="12"/>
      <c r="B238" s="8" t="str">
        <f t="shared" si="12"/>
        <v/>
      </c>
      <c r="C238" s="12"/>
      <c r="D238" s="8" t="str">
        <f t="shared" si="13"/>
        <v/>
      </c>
      <c r="E238" s="8" t="str">
        <f t="shared" si="14"/>
        <v/>
      </c>
      <c r="F238" s="10" t="str">
        <f t="shared" si="15"/>
        <v/>
      </c>
      <c r="G238" s="14"/>
      <c r="H238" s="12"/>
      <c r="I238" s="12"/>
      <c r="J238" s="7" t="str">
        <f>IF(I238="","",VLOOKUP(I238,'BDD-CDC'!A237:E279,2,0))</f>
        <v/>
      </c>
      <c r="K238" s="131"/>
      <c r="L238" s="18"/>
      <c r="M238" s="18"/>
      <c r="N238" s="19"/>
      <c r="O238" s="18"/>
      <c r="P238" s="18"/>
      <c r="Q238" s="18"/>
      <c r="R238" s="18"/>
      <c r="S238" s="18"/>
      <c r="T238" s="18"/>
      <c r="U238" s="18"/>
      <c r="V238" s="18"/>
      <c r="W238" s="18"/>
      <c r="X238" s="18"/>
      <c r="Y238" s="18"/>
      <c r="Z238" s="139"/>
      <c r="AA238" s="18"/>
      <c r="AB238" s="18"/>
      <c r="AC238" s="18"/>
      <c r="AD238" s="18"/>
    </row>
    <row r="239" spans="1:30" ht="17" x14ac:dyDescent="0.2">
      <c r="A239" s="12"/>
      <c r="B239" s="8" t="str">
        <f t="shared" si="12"/>
        <v/>
      </c>
      <c r="C239" s="12"/>
      <c r="D239" s="8" t="str">
        <f t="shared" si="13"/>
        <v/>
      </c>
      <c r="E239" s="8" t="str">
        <f t="shared" si="14"/>
        <v/>
      </c>
      <c r="F239" s="10" t="str">
        <f t="shared" si="15"/>
        <v/>
      </c>
      <c r="G239" s="14"/>
      <c r="H239" s="12"/>
      <c r="I239" s="12"/>
      <c r="J239" s="7" t="str">
        <f>IF(I239="","",VLOOKUP(I239,'BDD-CDC'!A238:E280,2,0))</f>
        <v/>
      </c>
      <c r="K239" s="131"/>
      <c r="L239" s="18"/>
      <c r="M239" s="18"/>
      <c r="N239" s="19"/>
      <c r="O239" s="18"/>
      <c r="P239" s="18"/>
      <c r="Q239" s="18"/>
      <c r="R239" s="18"/>
      <c r="S239" s="18"/>
      <c r="T239" s="18"/>
      <c r="U239" s="18"/>
      <c r="V239" s="18"/>
      <c r="W239" s="18"/>
      <c r="X239" s="18"/>
      <c r="Y239" s="18"/>
      <c r="Z239" s="139"/>
      <c r="AA239" s="18"/>
      <c r="AB239" s="18"/>
      <c r="AC239" s="18"/>
      <c r="AD239" s="18"/>
    </row>
    <row r="240" spans="1:30" ht="17" x14ac:dyDescent="0.2">
      <c r="A240" s="12"/>
      <c r="B240" s="8" t="str">
        <f t="shared" si="12"/>
        <v/>
      </c>
      <c r="C240" s="12"/>
      <c r="D240" s="8" t="str">
        <f t="shared" si="13"/>
        <v/>
      </c>
      <c r="E240" s="8" t="str">
        <f t="shared" si="14"/>
        <v/>
      </c>
      <c r="F240" s="10" t="str">
        <f t="shared" si="15"/>
        <v/>
      </c>
      <c r="G240" s="14"/>
      <c r="H240" s="12"/>
      <c r="I240" s="12"/>
      <c r="J240" s="7" t="str">
        <f>IF(I240="","",VLOOKUP(I240,'BDD-CDC'!A239:E281,2,0))</f>
        <v/>
      </c>
      <c r="K240" s="131"/>
      <c r="L240" s="18"/>
      <c r="M240" s="18"/>
      <c r="N240" s="19"/>
      <c r="O240" s="18"/>
      <c r="P240" s="18"/>
      <c r="Q240" s="18"/>
      <c r="R240" s="18"/>
      <c r="S240" s="18"/>
      <c r="T240" s="18"/>
      <c r="U240" s="18"/>
      <c r="V240" s="18"/>
      <c r="W240" s="18"/>
      <c r="X240" s="18"/>
      <c r="Y240" s="18"/>
      <c r="Z240" s="139"/>
      <c r="AA240" s="18"/>
      <c r="AB240" s="18"/>
      <c r="AC240" s="18"/>
      <c r="AD240" s="18"/>
    </row>
    <row r="241" spans="1:30" ht="17" x14ac:dyDescent="0.2">
      <c r="A241" s="12"/>
      <c r="B241" s="8" t="str">
        <f t="shared" si="12"/>
        <v/>
      </c>
      <c r="C241" s="12"/>
      <c r="D241" s="8" t="str">
        <f t="shared" si="13"/>
        <v/>
      </c>
      <c r="E241" s="8" t="str">
        <f t="shared" si="14"/>
        <v/>
      </c>
      <c r="F241" s="10" t="str">
        <f t="shared" si="15"/>
        <v/>
      </c>
      <c r="G241" s="14"/>
      <c r="H241" s="12"/>
      <c r="I241" s="12"/>
      <c r="J241" s="7" t="str">
        <f>IF(I241="","",VLOOKUP(I241,'BDD-CDC'!A240:E282,2,0))</f>
        <v/>
      </c>
      <c r="K241" s="131"/>
      <c r="L241" s="18"/>
      <c r="M241" s="18"/>
      <c r="N241" s="19"/>
      <c r="O241" s="18"/>
      <c r="P241" s="18"/>
      <c r="Q241" s="18"/>
      <c r="R241" s="18"/>
      <c r="S241" s="18"/>
      <c r="T241" s="18"/>
      <c r="U241" s="18"/>
      <c r="V241" s="18"/>
      <c r="W241" s="18"/>
      <c r="X241" s="18"/>
      <c r="Y241" s="18"/>
      <c r="Z241" s="139"/>
      <c r="AA241" s="18"/>
      <c r="AB241" s="18"/>
      <c r="AC241" s="18"/>
      <c r="AD241" s="18"/>
    </row>
    <row r="242" spans="1:30" ht="17" x14ac:dyDescent="0.2">
      <c r="A242" s="12"/>
      <c r="B242" s="8" t="str">
        <f t="shared" si="12"/>
        <v/>
      </c>
      <c r="C242" s="12"/>
      <c r="D242" s="8" t="str">
        <f t="shared" si="13"/>
        <v/>
      </c>
      <c r="E242" s="8" t="str">
        <f t="shared" si="14"/>
        <v/>
      </c>
      <c r="F242" s="10" t="str">
        <f t="shared" si="15"/>
        <v/>
      </c>
      <c r="G242" s="14"/>
      <c r="H242" s="12"/>
      <c r="I242" s="12"/>
      <c r="J242" s="7" t="str">
        <f>IF(I242="","",VLOOKUP(I242,'BDD-CDC'!A241:E283,2,0))</f>
        <v/>
      </c>
      <c r="K242" s="131"/>
      <c r="L242" s="18"/>
      <c r="M242" s="18"/>
      <c r="N242" s="19"/>
      <c r="O242" s="18"/>
      <c r="P242" s="18"/>
      <c r="Q242" s="18"/>
      <c r="R242" s="18"/>
      <c r="S242" s="18"/>
      <c r="T242" s="18"/>
      <c r="U242" s="18"/>
      <c r="V242" s="18"/>
      <c r="W242" s="18"/>
      <c r="X242" s="18"/>
      <c r="Y242" s="18"/>
      <c r="Z242" s="139"/>
      <c r="AA242" s="18"/>
      <c r="AB242" s="18"/>
      <c r="AC242" s="18"/>
      <c r="AD242" s="18"/>
    </row>
    <row r="243" spans="1:30" ht="17" x14ac:dyDescent="0.2">
      <c r="A243" s="12"/>
      <c r="B243" s="8" t="str">
        <f t="shared" si="12"/>
        <v/>
      </c>
      <c r="C243" s="12"/>
      <c r="D243" s="8" t="str">
        <f t="shared" si="13"/>
        <v/>
      </c>
      <c r="E243" s="8" t="str">
        <f t="shared" si="14"/>
        <v/>
      </c>
      <c r="F243" s="10" t="str">
        <f t="shared" si="15"/>
        <v/>
      </c>
      <c r="G243" s="14"/>
      <c r="H243" s="12"/>
      <c r="I243" s="12"/>
      <c r="J243" s="7" t="str">
        <f>IF(I243="","",VLOOKUP(I243,'BDD-CDC'!A242:E284,2,0))</f>
        <v/>
      </c>
      <c r="K243" s="131"/>
      <c r="L243" s="18"/>
      <c r="M243" s="18"/>
      <c r="N243" s="19"/>
      <c r="O243" s="18"/>
      <c r="P243" s="18"/>
      <c r="Q243" s="18"/>
      <c r="R243" s="18"/>
      <c r="S243" s="18"/>
      <c r="T243" s="18"/>
      <c r="U243" s="18"/>
      <c r="V243" s="18"/>
      <c r="W243" s="18"/>
      <c r="X243" s="18"/>
      <c r="Y243" s="18"/>
      <c r="Z243" s="139"/>
      <c r="AA243" s="18"/>
      <c r="AB243" s="18"/>
      <c r="AC243" s="18"/>
      <c r="AD243" s="18"/>
    </row>
    <row r="244" spans="1:30" ht="17" x14ac:dyDescent="0.2">
      <c r="A244" s="12"/>
      <c r="B244" s="8" t="str">
        <f t="shared" si="12"/>
        <v/>
      </c>
      <c r="C244" s="12"/>
      <c r="D244" s="8" t="str">
        <f t="shared" si="13"/>
        <v/>
      </c>
      <c r="E244" s="8" t="str">
        <f t="shared" si="14"/>
        <v/>
      </c>
      <c r="F244" s="10" t="str">
        <f t="shared" si="15"/>
        <v/>
      </c>
      <c r="G244" s="14"/>
      <c r="H244" s="12"/>
      <c r="I244" s="12"/>
      <c r="J244" s="7" t="str">
        <f>IF(I244="","",VLOOKUP(I244,'BDD-CDC'!A243:E285,2,0))</f>
        <v/>
      </c>
      <c r="K244" s="131"/>
      <c r="L244" s="18"/>
      <c r="M244" s="18"/>
      <c r="N244" s="19"/>
      <c r="O244" s="18"/>
      <c r="P244" s="18"/>
      <c r="Q244" s="18"/>
      <c r="R244" s="18"/>
      <c r="S244" s="18"/>
      <c r="T244" s="18"/>
      <c r="U244" s="18"/>
      <c r="V244" s="18"/>
      <c r="W244" s="18"/>
      <c r="X244" s="18"/>
      <c r="Y244" s="18"/>
      <c r="Z244" s="139"/>
      <c r="AA244" s="18"/>
      <c r="AB244" s="18"/>
      <c r="AC244" s="18"/>
      <c r="AD244" s="18"/>
    </row>
    <row r="245" spans="1:30" ht="17" x14ac:dyDescent="0.2">
      <c r="A245" s="12"/>
      <c r="B245" s="8" t="str">
        <f t="shared" si="12"/>
        <v/>
      </c>
      <c r="C245" s="12"/>
      <c r="D245" s="8" t="str">
        <f t="shared" si="13"/>
        <v/>
      </c>
      <c r="E245" s="8" t="str">
        <f t="shared" si="14"/>
        <v/>
      </c>
      <c r="F245" s="10" t="str">
        <f t="shared" si="15"/>
        <v/>
      </c>
      <c r="G245" s="14"/>
      <c r="H245" s="12"/>
      <c r="I245" s="12"/>
      <c r="J245" s="7" t="str">
        <f>IF(I245="","",VLOOKUP(I245,'BDD-CDC'!A244:E286,2,0))</f>
        <v/>
      </c>
      <c r="K245" s="131"/>
      <c r="L245" s="18"/>
      <c r="M245" s="18"/>
      <c r="N245" s="19"/>
      <c r="O245" s="18"/>
      <c r="P245" s="18"/>
      <c r="Q245" s="18"/>
      <c r="R245" s="18"/>
      <c r="S245" s="18"/>
      <c r="T245" s="18"/>
      <c r="U245" s="18"/>
      <c r="V245" s="18"/>
      <c r="W245" s="18"/>
      <c r="X245" s="18"/>
      <c r="Y245" s="18"/>
      <c r="Z245" s="139"/>
      <c r="AA245" s="18"/>
      <c r="AB245" s="18"/>
      <c r="AC245" s="18"/>
      <c r="AD245" s="18"/>
    </row>
    <row r="246" spans="1:30" ht="17" x14ac:dyDescent="0.2">
      <c r="A246" s="12"/>
      <c r="B246" s="8" t="str">
        <f t="shared" si="12"/>
        <v/>
      </c>
      <c r="C246" s="12"/>
      <c r="D246" s="8" t="str">
        <f t="shared" si="13"/>
        <v/>
      </c>
      <c r="E246" s="8" t="str">
        <f t="shared" si="14"/>
        <v/>
      </c>
      <c r="F246" s="10" t="str">
        <f t="shared" si="15"/>
        <v/>
      </c>
      <c r="G246" s="14"/>
      <c r="H246" s="12"/>
      <c r="I246" s="12"/>
      <c r="J246" s="7" t="str">
        <f>IF(I246="","",VLOOKUP(I246,'BDD-CDC'!A245:E287,2,0))</f>
        <v/>
      </c>
      <c r="K246" s="131"/>
      <c r="L246" s="18"/>
      <c r="M246" s="18"/>
      <c r="N246" s="19"/>
      <c r="O246" s="18"/>
      <c r="P246" s="18"/>
      <c r="Q246" s="18"/>
      <c r="R246" s="18"/>
      <c r="S246" s="18"/>
      <c r="T246" s="18"/>
      <c r="U246" s="18"/>
      <c r="V246" s="18"/>
      <c r="W246" s="18"/>
      <c r="X246" s="18"/>
      <c r="Y246" s="18"/>
      <c r="Z246" s="139"/>
      <c r="AA246" s="18"/>
      <c r="AB246" s="18"/>
      <c r="AC246" s="18"/>
      <c r="AD246" s="18"/>
    </row>
    <row r="247" spans="1:30" ht="17" x14ac:dyDescent="0.2">
      <c r="A247" s="12"/>
      <c r="B247" s="8" t="str">
        <f t="shared" si="12"/>
        <v/>
      </c>
      <c r="C247" s="12"/>
      <c r="D247" s="8" t="str">
        <f t="shared" si="13"/>
        <v/>
      </c>
      <c r="E247" s="8" t="str">
        <f t="shared" si="14"/>
        <v/>
      </c>
      <c r="F247" s="10" t="str">
        <f t="shared" si="15"/>
        <v/>
      </c>
      <c r="G247" s="14"/>
      <c r="H247" s="12"/>
      <c r="I247" s="12"/>
      <c r="J247" s="7" t="str">
        <f>IF(I247="","",VLOOKUP(I247,'BDD-CDC'!A246:E288,2,0))</f>
        <v/>
      </c>
      <c r="K247" s="131"/>
      <c r="L247" s="18"/>
      <c r="M247" s="18"/>
      <c r="N247" s="19"/>
      <c r="O247" s="18"/>
      <c r="P247" s="18"/>
      <c r="Q247" s="18"/>
      <c r="R247" s="18"/>
      <c r="S247" s="18"/>
      <c r="T247" s="18"/>
      <c r="U247" s="18"/>
      <c r="V247" s="18"/>
      <c r="W247" s="18"/>
      <c r="X247" s="18"/>
      <c r="Y247" s="18"/>
      <c r="Z247" s="139"/>
      <c r="AA247" s="18"/>
      <c r="AB247" s="18"/>
      <c r="AC247" s="18"/>
      <c r="AD247" s="18"/>
    </row>
    <row r="248" spans="1:30" ht="17" x14ac:dyDescent="0.2">
      <c r="A248" s="12"/>
      <c r="B248" s="8" t="str">
        <f t="shared" si="12"/>
        <v/>
      </c>
      <c r="C248" s="12"/>
      <c r="D248" s="8" t="str">
        <f t="shared" si="13"/>
        <v/>
      </c>
      <c r="E248" s="8" t="str">
        <f t="shared" si="14"/>
        <v/>
      </c>
      <c r="F248" s="10" t="str">
        <f t="shared" si="15"/>
        <v/>
      </c>
      <c r="G248" s="14"/>
      <c r="H248" s="12"/>
      <c r="I248" s="12"/>
      <c r="J248" s="7" t="str">
        <f>IF(I248="","",VLOOKUP(I248,'BDD-CDC'!A247:E289,2,0))</f>
        <v/>
      </c>
      <c r="K248" s="131"/>
      <c r="L248" s="18"/>
      <c r="M248" s="18"/>
      <c r="N248" s="19"/>
      <c r="O248" s="18"/>
      <c r="P248" s="18"/>
      <c r="Q248" s="18"/>
      <c r="R248" s="18"/>
      <c r="S248" s="18"/>
      <c r="T248" s="18"/>
      <c r="U248" s="18"/>
      <c r="V248" s="18"/>
      <c r="W248" s="18"/>
      <c r="X248" s="18"/>
      <c r="Y248" s="18"/>
      <c r="Z248" s="139"/>
      <c r="AA248" s="18"/>
      <c r="AB248" s="18"/>
      <c r="AC248" s="18"/>
      <c r="AD248" s="18"/>
    </row>
    <row r="249" spans="1:30" ht="17" x14ac:dyDescent="0.2">
      <c r="A249" s="12"/>
      <c r="B249" s="8" t="str">
        <f t="shared" si="12"/>
        <v/>
      </c>
      <c r="C249" s="12"/>
      <c r="D249" s="8" t="str">
        <f t="shared" si="13"/>
        <v/>
      </c>
      <c r="E249" s="8" t="str">
        <f t="shared" si="14"/>
        <v/>
      </c>
      <c r="F249" s="10" t="str">
        <f t="shared" si="15"/>
        <v/>
      </c>
      <c r="G249" s="14"/>
      <c r="H249" s="12"/>
      <c r="I249" s="12"/>
      <c r="J249" s="7" t="str">
        <f>IF(I249="","",VLOOKUP(I249,'BDD-CDC'!A248:E290,2,0))</f>
        <v/>
      </c>
      <c r="K249" s="131"/>
      <c r="L249" s="18"/>
      <c r="M249" s="18"/>
      <c r="N249" s="19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39"/>
      <c r="AA249" s="18"/>
      <c r="AB249" s="18"/>
      <c r="AC249" s="18"/>
      <c r="AD249" s="18"/>
    </row>
    <row r="250" spans="1:30" ht="17" x14ac:dyDescent="0.2">
      <c r="A250" s="12"/>
      <c r="B250" s="8" t="str">
        <f t="shared" si="12"/>
        <v/>
      </c>
      <c r="C250" s="12"/>
      <c r="D250" s="8" t="str">
        <f t="shared" si="13"/>
        <v/>
      </c>
      <c r="E250" s="8" t="str">
        <f t="shared" si="14"/>
        <v/>
      </c>
      <c r="F250" s="10" t="str">
        <f t="shared" si="15"/>
        <v/>
      </c>
      <c r="G250" s="14"/>
      <c r="H250" s="12"/>
      <c r="I250" s="12"/>
      <c r="J250" s="7" t="str">
        <f>IF(I250="","",VLOOKUP(I250,'BDD-CDC'!A249:E291,2,0))</f>
        <v/>
      </c>
      <c r="K250" s="131"/>
      <c r="L250" s="18"/>
      <c r="M250" s="18"/>
      <c r="N250" s="19"/>
      <c r="O250" s="18"/>
      <c r="P250" s="18"/>
      <c r="Q250" s="18"/>
      <c r="R250" s="18"/>
      <c r="S250" s="18"/>
      <c r="T250" s="18"/>
      <c r="U250" s="18"/>
      <c r="V250" s="18"/>
      <c r="W250" s="18"/>
      <c r="X250" s="18"/>
      <c r="Y250" s="18"/>
      <c r="Z250" s="139"/>
      <c r="AA250" s="18"/>
      <c r="AB250" s="18"/>
      <c r="AC250" s="18"/>
      <c r="AD250" s="18"/>
    </row>
    <row r="251" spans="1:30" x14ac:dyDescent="0.2">
      <c r="F251" s="2"/>
    </row>
    <row r="252" spans="1:30" x14ac:dyDescent="0.2">
      <c r="F252" s="2"/>
    </row>
    <row r="253" spans="1:30" x14ac:dyDescent="0.2">
      <c r="F253" s="2"/>
    </row>
    <row r="254" spans="1:30" x14ac:dyDescent="0.2">
      <c r="F254" s="2"/>
    </row>
    <row r="255" spans="1:30" x14ac:dyDescent="0.2">
      <c r="F255" s="2"/>
    </row>
    <row r="256" spans="1:30" x14ac:dyDescent="0.2">
      <c r="F256" s="2"/>
    </row>
    <row r="257" spans="6:6" x14ac:dyDescent="0.2">
      <c r="F257" s="2"/>
    </row>
    <row r="258" spans="6:6" x14ac:dyDescent="0.2">
      <c r="F258" s="2"/>
    </row>
    <row r="259" spans="6:6" x14ac:dyDescent="0.2">
      <c r="F259" s="2"/>
    </row>
    <row r="260" spans="6:6" x14ac:dyDescent="0.2">
      <c r="F260" s="2"/>
    </row>
    <row r="261" spans="6:6" x14ac:dyDescent="0.2">
      <c r="F261" s="2"/>
    </row>
    <row r="262" spans="6:6" x14ac:dyDescent="0.2">
      <c r="F262" s="2"/>
    </row>
    <row r="263" spans="6:6" x14ac:dyDescent="0.2">
      <c r="F263" s="2"/>
    </row>
    <row r="264" spans="6:6" x14ac:dyDescent="0.2">
      <c r="F264" s="2"/>
    </row>
    <row r="265" spans="6:6" x14ac:dyDescent="0.2">
      <c r="F265" s="2"/>
    </row>
    <row r="266" spans="6:6" x14ac:dyDescent="0.2">
      <c r="F266" s="2"/>
    </row>
    <row r="267" spans="6:6" x14ac:dyDescent="0.2">
      <c r="F267" s="2"/>
    </row>
    <row r="268" spans="6:6" x14ac:dyDescent="0.2">
      <c r="F268" s="2"/>
    </row>
    <row r="269" spans="6:6" x14ac:dyDescent="0.2">
      <c r="F269" s="2"/>
    </row>
    <row r="270" spans="6:6" x14ac:dyDescent="0.2">
      <c r="F270" s="2"/>
    </row>
    <row r="271" spans="6:6" x14ac:dyDescent="0.2">
      <c r="F271" s="2"/>
    </row>
    <row r="272" spans="6:6" x14ac:dyDescent="0.2">
      <c r="F272" s="2"/>
    </row>
    <row r="273" spans="6:6" x14ac:dyDescent="0.2">
      <c r="F273" s="2"/>
    </row>
    <row r="274" spans="6:6" x14ac:dyDescent="0.2">
      <c r="F274" s="2"/>
    </row>
    <row r="275" spans="6:6" x14ac:dyDescent="0.2">
      <c r="F275" s="2"/>
    </row>
    <row r="276" spans="6:6" x14ac:dyDescent="0.2">
      <c r="F276" s="2"/>
    </row>
    <row r="277" spans="6:6" x14ac:dyDescent="0.2">
      <c r="F277" s="2"/>
    </row>
    <row r="278" spans="6:6" x14ac:dyDescent="0.2">
      <c r="F278" s="2"/>
    </row>
    <row r="279" spans="6:6" x14ac:dyDescent="0.2">
      <c r="F279" s="2"/>
    </row>
    <row r="280" spans="6:6" x14ac:dyDescent="0.2">
      <c r="F280" s="2"/>
    </row>
    <row r="281" spans="6:6" x14ac:dyDescent="0.2">
      <c r="F281" s="2"/>
    </row>
    <row r="282" spans="6:6" x14ac:dyDescent="0.2">
      <c r="F282" s="2"/>
    </row>
    <row r="283" spans="6:6" x14ac:dyDescent="0.2">
      <c r="F283" s="2"/>
    </row>
    <row r="284" spans="6:6" x14ac:dyDescent="0.2">
      <c r="F284" s="2"/>
    </row>
    <row r="285" spans="6:6" x14ac:dyDescent="0.2">
      <c r="F285" s="2"/>
    </row>
    <row r="286" spans="6:6" x14ac:dyDescent="0.2">
      <c r="F286" s="2"/>
    </row>
    <row r="287" spans="6:6" x14ac:dyDescent="0.2">
      <c r="F287" s="2"/>
    </row>
    <row r="288" spans="6:6" x14ac:dyDescent="0.2">
      <c r="F288" s="2"/>
    </row>
    <row r="289" spans="6:6" x14ac:dyDescent="0.2">
      <c r="F289" s="2"/>
    </row>
    <row r="290" spans="6:6" x14ac:dyDescent="0.2">
      <c r="F290" s="2"/>
    </row>
    <row r="291" spans="6:6" x14ac:dyDescent="0.2">
      <c r="F291" s="2"/>
    </row>
    <row r="292" spans="6:6" x14ac:dyDescent="0.2">
      <c r="F292" s="2"/>
    </row>
    <row r="293" spans="6:6" x14ac:dyDescent="0.2">
      <c r="F293" s="2"/>
    </row>
    <row r="294" spans="6:6" x14ac:dyDescent="0.2">
      <c r="F294" s="2"/>
    </row>
    <row r="295" spans="6:6" x14ac:dyDescent="0.2">
      <c r="F295" s="2"/>
    </row>
    <row r="296" spans="6:6" x14ac:dyDescent="0.2">
      <c r="F296" s="2"/>
    </row>
    <row r="297" spans="6:6" x14ac:dyDescent="0.2">
      <c r="F297" s="2"/>
    </row>
    <row r="298" spans="6:6" x14ac:dyDescent="0.2">
      <c r="F298" s="2"/>
    </row>
    <row r="299" spans="6:6" x14ac:dyDescent="0.2">
      <c r="F299" s="2"/>
    </row>
    <row r="300" spans="6:6" x14ac:dyDescent="0.2">
      <c r="F300" s="2"/>
    </row>
    <row r="301" spans="6:6" x14ac:dyDescent="0.2">
      <c r="F301" s="2"/>
    </row>
    <row r="302" spans="6:6" x14ac:dyDescent="0.2">
      <c r="F302" s="2"/>
    </row>
    <row r="303" spans="6:6" x14ac:dyDescent="0.2">
      <c r="F303" s="2"/>
    </row>
    <row r="304" spans="6:6" x14ac:dyDescent="0.2">
      <c r="F304" s="2"/>
    </row>
    <row r="305" spans="6:6" x14ac:dyDescent="0.2">
      <c r="F305" s="2"/>
    </row>
    <row r="306" spans="6:6" x14ac:dyDescent="0.2">
      <c r="F306" s="2"/>
    </row>
    <row r="307" spans="6:6" x14ac:dyDescent="0.2">
      <c r="F307" s="2"/>
    </row>
    <row r="308" spans="6:6" x14ac:dyDescent="0.2">
      <c r="F308" s="2"/>
    </row>
    <row r="309" spans="6:6" x14ac:dyDescent="0.2">
      <c r="F309" s="2"/>
    </row>
    <row r="310" spans="6:6" x14ac:dyDescent="0.2">
      <c r="F310" s="2"/>
    </row>
    <row r="311" spans="6:6" x14ac:dyDescent="0.2">
      <c r="F311" s="2"/>
    </row>
    <row r="312" spans="6:6" x14ac:dyDescent="0.2">
      <c r="F312" s="2"/>
    </row>
    <row r="313" spans="6:6" x14ac:dyDescent="0.2">
      <c r="F313" s="2"/>
    </row>
    <row r="314" spans="6:6" x14ac:dyDescent="0.2">
      <c r="F314" s="2"/>
    </row>
    <row r="315" spans="6:6" x14ac:dyDescent="0.2">
      <c r="F315" s="2"/>
    </row>
    <row r="316" spans="6:6" x14ac:dyDescent="0.2">
      <c r="F316" s="2"/>
    </row>
    <row r="317" spans="6:6" x14ac:dyDescent="0.2">
      <c r="F317" s="2"/>
    </row>
    <row r="318" spans="6:6" x14ac:dyDescent="0.2">
      <c r="F318" s="2"/>
    </row>
    <row r="319" spans="6:6" x14ac:dyDescent="0.2">
      <c r="F319" s="2"/>
    </row>
    <row r="320" spans="6:6" x14ac:dyDescent="0.2">
      <c r="F320" s="2"/>
    </row>
    <row r="321" spans="6:6" x14ac:dyDescent="0.2">
      <c r="F321" s="2"/>
    </row>
    <row r="322" spans="6:6" x14ac:dyDescent="0.2">
      <c r="F322" s="2"/>
    </row>
    <row r="323" spans="6:6" x14ac:dyDescent="0.2">
      <c r="F323" s="2"/>
    </row>
    <row r="324" spans="6:6" x14ac:dyDescent="0.2">
      <c r="F324" s="2"/>
    </row>
    <row r="325" spans="6:6" x14ac:dyDescent="0.2">
      <c r="F325" s="2"/>
    </row>
    <row r="326" spans="6:6" x14ac:dyDescent="0.2">
      <c r="F326" s="2"/>
    </row>
    <row r="327" spans="6:6" x14ac:dyDescent="0.2">
      <c r="F327" s="2"/>
    </row>
    <row r="328" spans="6:6" x14ac:dyDescent="0.2">
      <c r="F328" s="2"/>
    </row>
    <row r="329" spans="6:6" x14ac:dyDescent="0.2">
      <c r="F329" s="2"/>
    </row>
    <row r="330" spans="6:6" x14ac:dyDescent="0.2">
      <c r="F330" s="2"/>
    </row>
    <row r="331" spans="6:6" x14ac:dyDescent="0.2">
      <c r="F331" s="2"/>
    </row>
    <row r="332" spans="6:6" x14ac:dyDescent="0.2">
      <c r="F332" s="2"/>
    </row>
    <row r="333" spans="6:6" x14ac:dyDescent="0.2">
      <c r="F333" s="2"/>
    </row>
    <row r="334" spans="6:6" x14ac:dyDescent="0.2">
      <c r="F334" s="2"/>
    </row>
    <row r="335" spans="6:6" x14ac:dyDescent="0.2">
      <c r="F335" s="2"/>
    </row>
    <row r="336" spans="6:6" x14ac:dyDescent="0.2">
      <c r="F336" s="2"/>
    </row>
    <row r="337" spans="6:6" x14ac:dyDescent="0.2">
      <c r="F337" s="2"/>
    </row>
    <row r="338" spans="6:6" x14ac:dyDescent="0.2">
      <c r="F338" s="2"/>
    </row>
    <row r="339" spans="6:6" x14ac:dyDescent="0.2">
      <c r="F339" s="2"/>
    </row>
    <row r="340" spans="6:6" x14ac:dyDescent="0.2">
      <c r="F340" s="2"/>
    </row>
  </sheetData>
  <sheetProtection formatCells="0" formatRows="0" sort="0" autoFilter="0"/>
  <autoFilter ref="A4:AD5" xr:uid="{3CEE7F53-113D-4D4F-B593-B92A2CA29B38}">
    <filterColumn colId="18" showButton="0"/>
    <filterColumn colId="19" showButton="0"/>
  </autoFilter>
  <mergeCells count="30">
    <mergeCell ref="AA3:AC3"/>
    <mergeCell ref="AA4:AA5"/>
    <mergeCell ref="AB4:AB5"/>
    <mergeCell ref="AC4:AC5"/>
    <mergeCell ref="AD4:AD5"/>
    <mergeCell ref="L3:Z3"/>
    <mergeCell ref="K4:K5"/>
    <mergeCell ref="G4:G5"/>
    <mergeCell ref="H4:H5"/>
    <mergeCell ref="I4:I5"/>
    <mergeCell ref="M4:M5"/>
    <mergeCell ref="J4:J5"/>
    <mergeCell ref="L4:L5"/>
    <mergeCell ref="W4:W5"/>
    <mergeCell ref="X4:X5"/>
    <mergeCell ref="Y4:Y5"/>
    <mergeCell ref="Z4:Z5"/>
    <mergeCell ref="N4:N5"/>
    <mergeCell ref="O4:O5"/>
    <mergeCell ref="P4:P5"/>
    <mergeCell ref="Q4:Q5"/>
    <mergeCell ref="R4:R5"/>
    <mergeCell ref="V4:V5"/>
    <mergeCell ref="S4:U4"/>
    <mergeCell ref="A4:A5"/>
    <mergeCell ref="B4:B5"/>
    <mergeCell ref="D4:D5"/>
    <mergeCell ref="E4:E5"/>
    <mergeCell ref="F4:F5"/>
    <mergeCell ref="C4:C5"/>
  </mergeCells>
  <dataValidations count="4">
    <dataValidation type="list" allowBlank="1" showInputMessage="1" showErrorMessage="1" sqref="R6:R1048576" xr:uid="{EF761A25-140C-2D46-85B9-F2621108002A}">
      <formula1>NO2NO3</formula1>
    </dataValidation>
    <dataValidation type="list" allowBlank="1" showInputMessage="1" showErrorMessage="1" sqref="L6:L1048576" xr:uid="{E20DF6B0-28C7-5A4B-AF9E-B92203B67BE7}">
      <formula1>ordre</formula1>
    </dataValidation>
    <dataValidation type="list" allowBlank="1" showInputMessage="1" showErrorMessage="1" sqref="H6:H1048576" xr:uid="{E09227FE-479D-A946-B75B-2373EBE277D2}">
      <formula1>installation</formula1>
    </dataValidation>
    <dataValidation type="list" allowBlank="1" showInputMessage="1" showErrorMessage="1" sqref="K6:K250" xr:uid="{FE098C71-E474-4E4B-B7E2-02270EEAC4B5}">
      <formula1>intervention</formula1>
    </dataValidation>
  </dataValidations>
  <pageMargins left="0.7" right="0.7" top="0.75" bottom="0.75" header="0.3" footer="0.3"/>
  <pageSetup paperSize="9" orientation="portrait" horizontalDpi="0" verticalDpi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rapporter">
                <anchor moveWithCells="1" sizeWithCells="1">
                  <from>
                    <xdr:col>0</xdr:col>
                    <xdr:colOff>444500</xdr:colOff>
                    <xdr:row>0</xdr:row>
                    <xdr:rowOff>63500</xdr:rowOff>
                  </from>
                  <to>
                    <xdr:col>3</xdr:col>
                    <xdr:colOff>419100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4" name="Button 30">
              <controlPr defaultSize="0" print="0" autoFill="0" autoPict="0" macro="[0]!Ajuster">
                <anchor moveWithCells="1" sizeWithCells="1">
                  <from>
                    <xdr:col>4</xdr:col>
                    <xdr:colOff>495300</xdr:colOff>
                    <xdr:row>0</xdr:row>
                    <xdr:rowOff>114300</xdr:rowOff>
                  </from>
                  <to>
                    <xdr:col>6</xdr:col>
                    <xdr:colOff>698500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559DA5-19E6-EC42-BA27-2F79E59B1AE1}">
  <sheetPr codeName="Feuil2"/>
  <dimension ref="A1:IK69"/>
  <sheetViews>
    <sheetView tabSelected="1" topLeftCell="HZ1" workbookViewId="0">
      <selection activeCell="Y4" sqref="Y4:Y5"/>
    </sheetView>
  </sheetViews>
  <sheetFormatPr baseColWidth="10" defaultRowHeight="16" x14ac:dyDescent="0.2"/>
  <cols>
    <col min="1" max="1" width="14.5" style="8" bestFit="1" customWidth="1"/>
    <col min="2" max="2" width="19.33203125" style="8" customWidth="1"/>
    <col min="3" max="3" width="14.6640625" style="8" customWidth="1"/>
    <col min="4" max="5" width="10.83203125" style="8"/>
    <col min="6" max="6" width="13.1640625" style="8" customWidth="1"/>
    <col min="7" max="7" width="19.33203125" style="69" customWidth="1"/>
    <col min="8" max="8" width="17.1640625" style="8" customWidth="1"/>
    <col min="9" max="9" width="10.83203125" style="8"/>
    <col min="10" max="10" width="13.6640625" style="8" customWidth="1"/>
    <col min="11" max="11" width="26.6640625" style="8" customWidth="1"/>
    <col min="12" max="12" width="15" style="8" customWidth="1"/>
    <col min="13" max="13" width="19.5" style="8" customWidth="1"/>
    <col min="14" max="14" width="10.83203125" style="70"/>
    <col min="15" max="15" width="12.33203125" style="8" customWidth="1"/>
    <col min="16" max="16" width="14" style="8" customWidth="1"/>
    <col min="17" max="17" width="15.33203125" style="8" customWidth="1"/>
    <col min="18" max="18" width="11.6640625" style="8" customWidth="1"/>
    <col min="19" max="19" width="10.83203125" style="8"/>
    <col min="20" max="21" width="11" style="8" customWidth="1"/>
    <col min="22" max="22" width="15.6640625" style="8" customWidth="1"/>
    <col min="23" max="23" width="19.83203125" style="8" customWidth="1"/>
    <col min="24" max="24" width="17" style="8" customWidth="1"/>
    <col min="25" max="25" width="25.1640625" style="8" customWidth="1"/>
    <col min="26" max="30" width="10.83203125" style="8"/>
    <col min="31" max="31" width="12.33203125" style="4" customWidth="1"/>
    <col min="32" max="32" width="13.83203125" style="4" hidden="1" customWidth="1"/>
    <col min="33" max="33" width="12.33203125" style="4" customWidth="1"/>
    <col min="34" max="34" width="13.83203125" style="4" hidden="1" customWidth="1"/>
    <col min="35" max="35" width="12.33203125" style="4" customWidth="1"/>
    <col min="36" max="36" width="13.83203125" style="4" hidden="1" customWidth="1"/>
    <col min="37" max="37" width="12.33203125" style="4" customWidth="1"/>
    <col min="38" max="38" width="13.6640625" style="4" hidden="1" customWidth="1"/>
    <col min="39" max="39" width="10.83203125" style="4"/>
    <col min="40" max="40" width="13" style="4" hidden="1" customWidth="1"/>
    <col min="41" max="41" width="10.83203125" style="4"/>
    <col min="42" max="42" width="13.5" style="4" hidden="1" customWidth="1"/>
    <col min="43" max="43" width="10.83203125" style="4"/>
    <col min="44" max="44" width="14.33203125" style="4" hidden="1" customWidth="1"/>
    <col min="45" max="45" width="22.6640625" style="4" customWidth="1"/>
    <col min="46" max="46" width="13" style="4" hidden="1" customWidth="1"/>
    <col min="47" max="47" width="10.83203125" style="4"/>
    <col min="48" max="48" width="13" style="4" hidden="1" customWidth="1"/>
    <col min="49" max="49" width="10.83203125" style="4"/>
    <col min="50" max="50" width="13.83203125" style="4" hidden="1" customWidth="1"/>
    <col min="51" max="51" width="13" style="4" customWidth="1"/>
    <col min="52" max="52" width="13" style="4" hidden="1" customWidth="1"/>
    <col min="53" max="53" width="10.83203125" style="4"/>
    <col min="54" max="54" width="13" style="4" hidden="1" customWidth="1"/>
    <col min="55" max="55" width="10.83203125" style="4"/>
    <col min="56" max="56" width="13.1640625" style="4" hidden="1" customWidth="1"/>
    <col min="57" max="57" width="10.83203125" style="4"/>
    <col min="58" max="58" width="13.33203125" style="4" hidden="1" customWidth="1"/>
    <col min="59" max="59" width="10.83203125" style="4"/>
    <col min="60" max="60" width="12.83203125" style="4" hidden="1" customWidth="1"/>
    <col min="61" max="61" width="10.83203125" style="4"/>
    <col min="62" max="62" width="13" style="4" hidden="1" customWidth="1"/>
    <col min="63" max="63" width="10.83203125" style="4"/>
    <col min="64" max="64" width="13.83203125" style="4" hidden="1" customWidth="1"/>
    <col min="65" max="65" width="11.83203125" style="4" customWidth="1"/>
    <col min="66" max="66" width="14.5" style="4" hidden="1" customWidth="1"/>
    <col min="67" max="67" width="12.5" style="4" customWidth="1"/>
    <col min="68" max="68" width="13.1640625" style="4" hidden="1" customWidth="1"/>
    <col min="69" max="69" width="11.83203125" style="4" customWidth="1"/>
    <col min="70" max="70" width="13" style="4" hidden="1" customWidth="1"/>
    <col min="71" max="71" width="13.83203125" style="4" customWidth="1"/>
    <col min="72" max="72" width="13.83203125" style="4" hidden="1" customWidth="1"/>
    <col min="73" max="73" width="13.83203125" style="4" customWidth="1"/>
    <col min="74" max="74" width="13.83203125" style="4" hidden="1" customWidth="1"/>
    <col min="75" max="75" width="13.83203125" style="4" customWidth="1"/>
    <col min="76" max="76" width="13.83203125" style="4" hidden="1" customWidth="1"/>
    <col min="77" max="77" width="13.83203125" style="4" customWidth="1"/>
    <col min="78" max="78" width="13.83203125" style="4" hidden="1" customWidth="1"/>
    <col min="79" max="79" width="13.83203125" style="4" customWidth="1"/>
    <col min="80" max="80" width="13.83203125" style="4" hidden="1" customWidth="1"/>
    <col min="81" max="81" width="14" style="4" customWidth="1"/>
    <col min="82" max="82" width="14" style="4" hidden="1" customWidth="1"/>
    <col min="83" max="83" width="14.33203125" style="4" customWidth="1"/>
    <col min="84" max="84" width="14.33203125" style="4" hidden="1" customWidth="1"/>
    <col min="85" max="85" width="15" style="4" customWidth="1"/>
    <col min="86" max="86" width="15" style="4" hidden="1" customWidth="1"/>
    <col min="87" max="87" width="15" style="4" customWidth="1"/>
    <col min="88" max="88" width="15" style="4" hidden="1" customWidth="1"/>
    <col min="89" max="89" width="15" style="4" customWidth="1"/>
    <col min="90" max="90" width="15" style="4" hidden="1" customWidth="1"/>
    <col min="91" max="91" width="21.33203125" style="4" customWidth="1"/>
    <col min="92" max="92" width="21.33203125" style="4" hidden="1" customWidth="1"/>
    <col min="93" max="93" width="21.33203125" style="4" customWidth="1"/>
    <col min="94" max="94" width="21.33203125" style="4" hidden="1" customWidth="1"/>
    <col min="95" max="95" width="21.33203125" style="4" customWidth="1"/>
    <col min="96" max="96" width="21.33203125" style="4" hidden="1" customWidth="1"/>
    <col min="97" max="97" width="21.33203125" style="4" customWidth="1"/>
    <col min="98" max="98" width="21.33203125" style="4" hidden="1" customWidth="1"/>
    <col min="99" max="99" width="21.1640625" style="4" customWidth="1"/>
    <col min="100" max="100" width="21.1640625" style="4" hidden="1" customWidth="1"/>
    <col min="101" max="101" width="21.1640625" style="4" customWidth="1"/>
    <col min="102" max="102" width="21.1640625" style="4" hidden="1" customWidth="1"/>
    <col min="103" max="103" width="21.1640625" style="4" customWidth="1"/>
    <col min="104" max="104" width="21.1640625" style="4" hidden="1" customWidth="1"/>
    <col min="105" max="105" width="21.1640625" style="4" customWidth="1"/>
    <col min="106" max="106" width="21.1640625" style="4" hidden="1" customWidth="1"/>
    <col min="107" max="107" width="21.1640625" style="4" customWidth="1"/>
    <col min="108" max="108" width="21.1640625" style="4" hidden="1" customWidth="1"/>
    <col min="109" max="109" width="20" style="4" customWidth="1"/>
    <col min="110" max="110" width="20" style="4" hidden="1" customWidth="1"/>
    <col min="111" max="111" width="28.1640625" style="4" customWidth="1"/>
    <col min="112" max="112" width="28.1640625" style="4" hidden="1" customWidth="1"/>
    <col min="113" max="113" width="10.83203125" style="4"/>
    <col min="114" max="114" width="13.33203125" style="4" hidden="1" customWidth="1"/>
    <col min="115" max="115" width="10.83203125" style="4"/>
    <col min="116" max="116" width="13.1640625" style="4" hidden="1" customWidth="1"/>
    <col min="117" max="117" width="10.83203125" style="4"/>
    <col min="118" max="118" width="14.1640625" style="4" hidden="1" customWidth="1"/>
    <col min="119" max="119" width="10.83203125" style="4"/>
    <col min="120" max="120" width="13.6640625" style="4" hidden="1" customWidth="1"/>
    <col min="121" max="121" width="10.83203125" style="4"/>
    <col min="122" max="122" width="14.1640625" style="4" hidden="1" customWidth="1"/>
    <col min="123" max="123" width="17.33203125" style="4" customWidth="1"/>
    <col min="124" max="124" width="10.83203125" style="4"/>
    <col min="125" max="125" width="15" style="4" customWidth="1"/>
    <col min="126" max="126" width="15" style="4" hidden="1" customWidth="1"/>
    <col min="127" max="127" width="10.83203125" style="4"/>
    <col min="128" max="128" width="12.83203125" style="4" hidden="1" customWidth="1"/>
    <col min="129" max="129" width="10.83203125" style="4"/>
    <col min="130" max="130" width="14.33203125" style="4" hidden="1" customWidth="1"/>
    <col min="131" max="131" width="10.83203125" style="4"/>
    <col min="132" max="132" width="14.5" style="4" hidden="1" customWidth="1"/>
    <col min="133" max="133" width="10.83203125" style="4"/>
    <col min="134" max="134" width="13" style="4" hidden="1" customWidth="1"/>
    <col min="135" max="135" width="10.83203125" style="4"/>
    <col min="136" max="136" width="13" style="4" hidden="1" customWidth="1"/>
    <col min="137" max="137" width="10.83203125" style="4"/>
    <col min="138" max="138" width="13" style="4" hidden="1" customWidth="1"/>
    <col min="139" max="139" width="12.83203125" style="4" customWidth="1"/>
    <col min="140" max="140" width="12.83203125" style="4" hidden="1" customWidth="1"/>
    <col min="141" max="141" width="12.83203125" style="4" customWidth="1"/>
    <col min="142" max="142" width="12.83203125" style="4" hidden="1" customWidth="1"/>
    <col min="143" max="143" width="16.5" style="4" customWidth="1"/>
    <col min="144" max="144" width="16.5" style="4" hidden="1" customWidth="1"/>
    <col min="145" max="145" width="13.1640625" style="4" customWidth="1"/>
    <col min="146" max="146" width="13.1640625" style="4" hidden="1" customWidth="1"/>
    <col min="147" max="147" width="13.1640625" style="4" customWidth="1"/>
    <col min="148" max="148" width="13.1640625" style="4" hidden="1" customWidth="1"/>
    <col min="149" max="149" width="10.83203125" style="4"/>
    <col min="150" max="150" width="14.5" style="4" hidden="1" customWidth="1"/>
    <col min="151" max="151" width="10.83203125" style="4"/>
    <col min="152" max="152" width="14.5" style="4" hidden="1" customWidth="1"/>
    <col min="153" max="153" width="10.83203125" style="4"/>
    <col min="154" max="154" width="13.33203125" style="4" hidden="1" customWidth="1"/>
    <col min="155" max="155" width="10.83203125" style="4"/>
    <col min="156" max="156" width="15.1640625" style="4" hidden="1" customWidth="1"/>
    <col min="157" max="157" width="10.83203125" style="4"/>
    <col min="158" max="158" width="13.5" style="4" hidden="1" customWidth="1"/>
    <col min="159" max="159" width="10.83203125" style="4"/>
    <col min="160" max="160" width="13.5" style="4" hidden="1" customWidth="1"/>
    <col min="161" max="161" width="10.83203125" style="4"/>
    <col min="162" max="162" width="13.33203125" style="4" hidden="1" customWidth="1"/>
    <col min="163" max="163" width="13.1640625" style="4" customWidth="1"/>
    <col min="164" max="164" width="13.1640625" style="4" hidden="1" customWidth="1"/>
    <col min="165" max="165" width="21.5" style="4" customWidth="1"/>
    <col min="166" max="166" width="21.5" style="4" hidden="1" customWidth="1"/>
    <col min="167" max="167" width="14.83203125" style="4" customWidth="1"/>
    <col min="168" max="168" width="14.83203125" style="4" hidden="1" customWidth="1"/>
    <col min="169" max="169" width="10.83203125" style="4"/>
    <col min="170" max="170" width="14.1640625" style="4" hidden="1" customWidth="1"/>
    <col min="171" max="171" width="10.83203125" style="4"/>
    <col min="172" max="172" width="13.33203125" style="4" hidden="1" customWidth="1"/>
    <col min="173" max="173" width="10.83203125" style="4"/>
    <col min="174" max="174" width="13.33203125" style="4" hidden="1" customWidth="1"/>
    <col min="175" max="175" width="10.83203125" style="4"/>
    <col min="176" max="176" width="13.33203125" style="4" hidden="1" customWidth="1"/>
    <col min="177" max="177" width="10.83203125" style="4"/>
    <col min="178" max="178" width="14.6640625" style="4" hidden="1" customWidth="1"/>
    <col min="179" max="179" width="10.83203125" style="4"/>
    <col min="180" max="180" width="13.33203125" style="4" hidden="1" customWidth="1"/>
    <col min="181" max="181" width="10.83203125" style="4"/>
    <col min="182" max="182" width="13.1640625" style="4" hidden="1" customWidth="1"/>
    <col min="183" max="183" width="15.83203125" style="4" customWidth="1"/>
    <col min="184" max="184" width="15.83203125" style="4" hidden="1" customWidth="1"/>
    <col min="185" max="185" width="15.83203125" style="4" customWidth="1"/>
    <col min="186" max="186" width="15.83203125" style="4" hidden="1" customWidth="1"/>
    <col min="187" max="187" width="15.83203125" style="4" customWidth="1"/>
    <col min="188" max="188" width="15.83203125" style="4" hidden="1" customWidth="1"/>
    <col min="189" max="189" width="15.83203125" style="4" customWidth="1"/>
    <col min="190" max="190" width="15.83203125" style="4" hidden="1" customWidth="1"/>
    <col min="191" max="191" width="15.83203125" style="4" customWidth="1"/>
    <col min="192" max="192" width="15.83203125" style="4" hidden="1" customWidth="1"/>
    <col min="193" max="193" width="15.83203125" style="4" customWidth="1"/>
    <col min="194" max="194" width="15.83203125" style="4" hidden="1" customWidth="1"/>
    <col min="195" max="195" width="15.83203125" style="4" customWidth="1"/>
    <col min="196" max="196" width="15.83203125" style="4" hidden="1" customWidth="1"/>
    <col min="197" max="197" width="14.33203125" style="4" customWidth="1"/>
    <col min="198" max="198" width="14.33203125" style="4" hidden="1" customWidth="1"/>
    <col min="199" max="199" width="15.33203125" style="4" customWidth="1"/>
    <col min="200" max="200" width="15.33203125" style="4" hidden="1" customWidth="1"/>
    <col min="201" max="201" width="12.83203125" style="4" customWidth="1"/>
    <col min="202" max="202" width="12.83203125" style="4" hidden="1" customWidth="1"/>
    <col min="203" max="203" width="13" style="4" customWidth="1"/>
    <col min="204" max="204" width="13" style="4" hidden="1" customWidth="1"/>
    <col min="205" max="205" width="12.83203125" style="4" customWidth="1"/>
    <col min="206" max="206" width="12.83203125" style="4" hidden="1" customWidth="1"/>
    <col min="207" max="207" width="13.6640625" style="4" customWidth="1"/>
    <col min="208" max="208" width="13.6640625" style="4" hidden="1" customWidth="1"/>
    <col min="209" max="209" width="13.6640625" style="4" customWidth="1"/>
    <col min="210" max="210" width="13.6640625" style="4" hidden="1" customWidth="1"/>
    <col min="211" max="211" width="16.33203125" style="4" customWidth="1"/>
    <col min="212" max="212" width="16.33203125" style="4" hidden="1" customWidth="1"/>
    <col min="213" max="213" width="16.83203125" style="4" customWidth="1"/>
    <col min="214" max="214" width="16.83203125" style="4" hidden="1" customWidth="1"/>
    <col min="215" max="215" width="15.5" style="4" customWidth="1"/>
    <col min="216" max="216" width="15.5" style="4" hidden="1" customWidth="1"/>
    <col min="217" max="217" width="14.6640625" style="4" customWidth="1"/>
    <col min="218" max="218" width="14.6640625" style="4" hidden="1" customWidth="1"/>
    <col min="219" max="219" width="17" style="4" customWidth="1"/>
    <col min="220" max="220" width="17" style="4" hidden="1" customWidth="1"/>
    <col min="221" max="221" width="15.1640625" style="4" customWidth="1"/>
    <col min="222" max="222" width="15.1640625" style="4" hidden="1" customWidth="1"/>
    <col min="223" max="223" width="10.83203125" style="4"/>
    <col min="224" max="224" width="14.83203125" style="4" hidden="1" customWidth="1"/>
    <col min="225" max="225" width="10.83203125" style="4"/>
    <col min="226" max="226" width="15.33203125" style="4" hidden="1" customWidth="1"/>
    <col min="227" max="227" width="10.83203125" style="4"/>
    <col min="228" max="228" width="13.33203125" style="4" hidden="1" customWidth="1"/>
    <col min="229" max="229" width="18.5" style="4" customWidth="1"/>
    <col min="230" max="231" width="18.5" style="4" hidden="1" customWidth="1"/>
    <col min="232" max="232" width="17.1640625" style="4" customWidth="1"/>
    <col min="233" max="233" width="17.1640625" style="4" hidden="1" customWidth="1"/>
    <col min="234" max="234" width="17.1640625" style="4" customWidth="1"/>
    <col min="235" max="235" width="17.1640625" style="4" hidden="1" customWidth="1"/>
    <col min="236" max="236" width="17.1640625" style="4" customWidth="1"/>
    <col min="237" max="237" width="17.1640625" style="4" hidden="1" customWidth="1"/>
    <col min="238" max="238" width="18.6640625" style="4" customWidth="1"/>
    <col min="239" max="239" width="18.6640625" style="4" hidden="1" customWidth="1"/>
    <col min="240" max="240" width="18.6640625" style="4" customWidth="1"/>
    <col min="241" max="241" width="15.1640625" style="4" customWidth="1"/>
    <col min="242" max="242" width="15" style="4" customWidth="1"/>
    <col min="243" max="243" width="21.33203125" style="4" customWidth="1"/>
    <col min="244" max="244" width="11" style="4" customWidth="1"/>
    <col min="245" max="245" width="15" style="4" customWidth="1"/>
    <col min="246" max="16384" width="10.83203125" style="125"/>
  </cols>
  <sheetData>
    <row r="1" spans="1:245" ht="17" thickBot="1" x14ac:dyDescent="0.25">
      <c r="A1" s="125"/>
      <c r="B1" s="125"/>
      <c r="C1" s="125"/>
      <c r="D1" s="125"/>
      <c r="E1" s="125"/>
      <c r="F1" s="125"/>
      <c r="G1" s="2"/>
      <c r="H1" s="125"/>
      <c r="I1" s="125"/>
      <c r="J1" s="125"/>
      <c r="K1" s="125"/>
      <c r="L1" s="125"/>
      <c r="M1" s="125"/>
      <c r="N1" s="2"/>
      <c r="O1" s="125"/>
      <c r="P1" s="125"/>
      <c r="Q1" s="125"/>
      <c r="R1" s="125"/>
      <c r="S1" s="125"/>
      <c r="T1" s="125"/>
      <c r="U1" s="125"/>
      <c r="V1" s="125"/>
      <c r="W1" s="125"/>
      <c r="X1" s="125"/>
      <c r="Y1" s="125"/>
      <c r="Z1" s="125"/>
      <c r="AA1" s="136"/>
      <c r="AB1" s="136"/>
      <c r="AC1" s="136"/>
      <c r="AD1" s="136"/>
      <c r="AE1" s="125"/>
      <c r="AF1" s="136"/>
      <c r="AG1" s="125"/>
      <c r="AH1" s="136"/>
      <c r="AI1" s="125"/>
      <c r="AJ1" s="136"/>
      <c r="AK1" s="125"/>
      <c r="AL1" s="136"/>
      <c r="AM1" s="125"/>
      <c r="AN1" s="136"/>
      <c r="AO1" s="125"/>
      <c r="AP1" s="136"/>
      <c r="AQ1" s="125"/>
      <c r="AR1" s="136"/>
      <c r="AS1" s="125"/>
      <c r="AT1" s="136"/>
      <c r="AU1" s="125"/>
      <c r="AV1" s="136"/>
      <c r="AW1" s="125"/>
      <c r="AX1" s="136"/>
      <c r="AY1" s="125"/>
      <c r="AZ1" s="136"/>
      <c r="BA1" s="125"/>
      <c r="BB1" s="136"/>
      <c r="BC1" s="125"/>
      <c r="BD1" s="136"/>
      <c r="BE1" s="125"/>
      <c r="BF1" s="136"/>
      <c r="BG1" s="125"/>
      <c r="BH1" s="136"/>
      <c r="BI1" s="125"/>
      <c r="BJ1" s="136"/>
      <c r="BK1" s="125"/>
      <c r="BL1" s="136"/>
      <c r="BM1" s="125"/>
      <c r="BN1" s="136"/>
      <c r="BO1" s="125"/>
      <c r="BP1" s="136"/>
      <c r="BQ1" s="125"/>
      <c r="BR1" s="136"/>
      <c r="BS1" s="125"/>
      <c r="BT1" s="136"/>
      <c r="BU1" s="125"/>
      <c r="BV1" s="136"/>
      <c r="BW1" s="125"/>
      <c r="BX1" s="136"/>
      <c r="BY1" s="125"/>
      <c r="BZ1" s="136"/>
      <c r="CA1" s="125"/>
      <c r="CB1" s="136"/>
      <c r="CC1" s="125"/>
      <c r="CD1" s="136"/>
      <c r="CE1" s="125"/>
      <c r="CF1" s="136"/>
      <c r="CG1" s="125"/>
      <c r="CH1" s="136"/>
      <c r="CI1" s="133"/>
      <c r="CJ1" s="136"/>
      <c r="CK1" s="125"/>
      <c r="CL1" s="136"/>
      <c r="CM1" s="125"/>
      <c r="CN1" s="136"/>
      <c r="CO1" s="125"/>
      <c r="CP1" s="136"/>
      <c r="CQ1" s="125"/>
      <c r="CR1" s="136"/>
      <c r="CS1" s="125"/>
      <c r="CT1" s="136"/>
      <c r="CU1" s="125"/>
      <c r="CV1" s="136"/>
      <c r="CW1" s="125"/>
      <c r="CX1" s="136"/>
      <c r="CY1" s="125"/>
      <c r="CZ1" s="136"/>
      <c r="DA1" s="149"/>
      <c r="DB1" s="149"/>
      <c r="DC1" s="125"/>
      <c r="DD1" s="136"/>
      <c r="DE1" s="125"/>
      <c r="DF1" s="136"/>
      <c r="DG1" s="125"/>
      <c r="DH1" s="136"/>
      <c r="DI1" s="125"/>
      <c r="DJ1" s="136"/>
      <c r="DK1" s="125"/>
      <c r="DL1" s="136"/>
      <c r="DM1" s="125"/>
      <c r="DN1" s="136"/>
      <c r="DO1" s="125"/>
      <c r="DP1" s="136"/>
      <c r="DQ1" s="125"/>
      <c r="DR1" s="136"/>
      <c r="DS1" s="136"/>
      <c r="DT1" s="125"/>
      <c r="DU1" s="125"/>
      <c r="DV1" s="136"/>
      <c r="DW1" s="125"/>
      <c r="DX1" s="136"/>
      <c r="DY1" s="125"/>
      <c r="DZ1" s="137"/>
      <c r="EA1" s="125"/>
      <c r="EB1" s="137"/>
      <c r="EC1" s="125"/>
      <c r="ED1" s="137"/>
      <c r="EE1" s="125"/>
      <c r="EF1" s="137"/>
      <c r="EG1" s="125"/>
      <c r="EH1" s="137"/>
      <c r="EI1" s="125"/>
      <c r="EJ1" s="137"/>
      <c r="EK1" s="125"/>
      <c r="EL1" s="137"/>
      <c r="EM1" s="125"/>
      <c r="EN1" s="137"/>
      <c r="EO1" s="125"/>
      <c r="EP1" s="137"/>
      <c r="EQ1" s="125"/>
      <c r="ER1" s="137"/>
      <c r="ES1" s="125"/>
      <c r="ET1" s="137"/>
      <c r="EU1" s="125"/>
      <c r="EV1" s="137"/>
      <c r="EW1" s="125"/>
      <c r="EX1" s="137"/>
      <c r="EY1" s="125"/>
      <c r="EZ1" s="137"/>
      <c r="FA1" s="125"/>
      <c r="FB1" s="137"/>
      <c r="FC1" s="125"/>
      <c r="FD1" s="137"/>
      <c r="FE1" s="125"/>
      <c r="FF1" s="137"/>
      <c r="FG1" s="125"/>
      <c r="FH1" s="137"/>
      <c r="FI1" s="125"/>
      <c r="FJ1" s="137"/>
      <c r="FK1" s="125"/>
      <c r="FL1" s="137"/>
      <c r="FM1" s="125"/>
      <c r="FN1" s="137"/>
      <c r="FO1" s="125"/>
      <c r="FP1" s="137"/>
      <c r="FQ1" s="125"/>
      <c r="FR1" s="137"/>
      <c r="FS1" s="125"/>
      <c r="FT1" s="137"/>
      <c r="FU1" s="125"/>
      <c r="FV1" s="137"/>
      <c r="FW1" s="125"/>
      <c r="FX1" s="137"/>
      <c r="FY1" s="125"/>
      <c r="FZ1" s="137"/>
      <c r="GA1" s="125"/>
      <c r="GB1" s="137"/>
      <c r="GC1" s="125"/>
      <c r="GD1" s="137"/>
      <c r="GE1" s="125"/>
      <c r="GF1" s="137"/>
      <c r="GG1" s="125"/>
      <c r="GH1" s="137"/>
      <c r="GI1" s="125"/>
      <c r="GJ1" s="137"/>
      <c r="GK1" s="125"/>
      <c r="GL1" s="137"/>
      <c r="GM1" s="125"/>
      <c r="GN1" s="137"/>
      <c r="GO1" s="125"/>
      <c r="GP1" s="137"/>
      <c r="GQ1" s="125"/>
      <c r="GR1" s="137"/>
      <c r="GS1" s="125"/>
      <c r="GT1" s="137"/>
      <c r="GU1" s="125"/>
      <c r="GV1" s="137"/>
      <c r="GW1" s="125"/>
      <c r="GX1" s="137"/>
      <c r="GY1" s="125"/>
      <c r="GZ1" s="137"/>
      <c r="HA1" s="125"/>
      <c r="HB1" s="137"/>
      <c r="HC1" s="125"/>
      <c r="HD1" s="137"/>
      <c r="HE1" s="125"/>
      <c r="HF1" s="137"/>
      <c r="HG1" s="125"/>
      <c r="HH1" s="137"/>
      <c r="HI1" s="125"/>
      <c r="HJ1" s="137"/>
      <c r="HK1" s="125"/>
      <c r="HL1" s="137"/>
      <c r="HM1" s="125"/>
      <c r="HN1" s="137"/>
      <c r="HO1" s="125"/>
      <c r="HP1" s="137"/>
      <c r="HQ1" s="125"/>
      <c r="HR1" s="137"/>
      <c r="HS1" s="125"/>
      <c r="HT1" s="137"/>
      <c r="HU1" s="125"/>
      <c r="HV1" s="137"/>
      <c r="HW1" s="137"/>
      <c r="HX1" s="125"/>
      <c r="HY1" s="136"/>
      <c r="HZ1" s="125"/>
      <c r="IA1" s="136"/>
      <c r="IB1" s="125"/>
      <c r="IC1" s="136"/>
      <c r="ID1" s="125"/>
      <c r="IE1" s="136"/>
      <c r="IF1" s="136"/>
      <c r="IG1" s="125"/>
      <c r="IH1" s="125"/>
      <c r="II1" s="125"/>
      <c r="IJ1" s="125"/>
      <c r="IK1" s="136"/>
    </row>
    <row r="2" spans="1:245" ht="25" customHeight="1" thickBot="1" x14ac:dyDescent="0.25">
      <c r="A2" s="125"/>
      <c r="B2" s="125"/>
      <c r="C2" s="125"/>
      <c r="D2" s="125"/>
      <c r="E2" s="125"/>
      <c r="F2" s="125"/>
      <c r="G2" s="2"/>
      <c r="H2" s="125"/>
      <c r="I2" s="125"/>
      <c r="J2" s="125"/>
      <c r="K2" s="125"/>
      <c r="L2" s="125"/>
      <c r="M2" s="196" t="s">
        <v>29</v>
      </c>
      <c r="N2" s="197"/>
      <c r="O2" s="197"/>
      <c r="P2" s="197"/>
      <c r="Q2" s="197"/>
      <c r="R2" s="197"/>
      <c r="S2" s="197"/>
      <c r="T2" s="197"/>
      <c r="U2" s="197"/>
      <c r="V2" s="197"/>
      <c r="W2" s="197"/>
      <c r="X2" s="197"/>
      <c r="Y2" s="197"/>
      <c r="Z2" s="198"/>
      <c r="AA2" s="196" t="s">
        <v>247</v>
      </c>
      <c r="AB2" s="197"/>
      <c r="AC2" s="198"/>
      <c r="AD2" s="228" t="s">
        <v>248</v>
      </c>
      <c r="AE2" s="224" t="s">
        <v>42</v>
      </c>
      <c r="AF2" s="225"/>
      <c r="AG2" s="225"/>
      <c r="AH2" s="225"/>
      <c r="AI2" s="225"/>
      <c r="AJ2" s="225"/>
      <c r="AK2" s="225"/>
      <c r="AL2" s="225"/>
      <c r="AM2" s="225"/>
      <c r="AN2" s="225"/>
      <c r="AO2" s="225"/>
      <c r="AP2" s="225"/>
      <c r="AQ2" s="225"/>
      <c r="AR2" s="225"/>
      <c r="AS2" s="225"/>
      <c r="AT2" s="225"/>
      <c r="AU2" s="225"/>
      <c r="AV2" s="225"/>
      <c r="AW2" s="225"/>
      <c r="AX2" s="225"/>
      <c r="AY2" s="225"/>
      <c r="AZ2" s="225"/>
      <c r="BA2" s="225"/>
      <c r="BB2" s="225"/>
      <c r="BC2" s="225"/>
      <c r="BD2" s="225"/>
      <c r="BE2" s="225"/>
      <c r="BF2" s="225"/>
      <c r="BG2" s="225"/>
      <c r="BH2" s="225"/>
      <c r="BI2" s="225"/>
      <c r="BJ2" s="225"/>
      <c r="BK2" s="225"/>
      <c r="BL2" s="225"/>
      <c r="BM2" s="225"/>
      <c r="BN2" s="225"/>
      <c r="BO2" s="225"/>
      <c r="BP2" s="225"/>
      <c r="BQ2" s="225"/>
      <c r="BR2" s="225"/>
      <c r="BS2" s="225"/>
      <c r="BT2" s="225"/>
      <c r="BU2" s="225"/>
      <c r="BV2" s="225"/>
      <c r="BW2" s="225"/>
      <c r="BX2" s="225"/>
      <c r="BY2" s="225"/>
      <c r="BZ2" s="225"/>
      <c r="CA2" s="225"/>
      <c r="CB2" s="225"/>
      <c r="CC2" s="225"/>
      <c r="CD2" s="225"/>
      <c r="CE2" s="225"/>
      <c r="CF2" s="225"/>
      <c r="CG2" s="225"/>
      <c r="CH2" s="225"/>
      <c r="CI2" s="225"/>
      <c r="CJ2" s="225"/>
      <c r="CK2" s="225"/>
      <c r="CL2" s="225"/>
      <c r="CM2" s="225"/>
      <c r="CN2" s="225"/>
      <c r="CO2" s="225"/>
      <c r="CP2" s="225"/>
      <c r="CQ2" s="225"/>
      <c r="CR2" s="225"/>
      <c r="CS2" s="225"/>
      <c r="CT2" s="225"/>
      <c r="CU2" s="225"/>
      <c r="CV2" s="225"/>
      <c r="CW2" s="225"/>
      <c r="CX2" s="225"/>
      <c r="CY2" s="225"/>
      <c r="CZ2" s="225"/>
      <c r="DA2" s="225"/>
      <c r="DB2" s="225"/>
      <c r="DC2" s="225"/>
      <c r="DD2" s="225"/>
      <c r="DE2" s="225"/>
      <c r="DF2" s="225"/>
      <c r="DG2" s="225"/>
      <c r="DH2" s="225"/>
      <c r="DI2" s="225"/>
      <c r="DJ2" s="225"/>
      <c r="DK2" s="225"/>
      <c r="DL2" s="225"/>
      <c r="DM2" s="225"/>
      <c r="DN2" s="225"/>
      <c r="DO2" s="225"/>
      <c r="DP2" s="225"/>
      <c r="DQ2" s="225"/>
      <c r="DR2" s="225"/>
      <c r="DS2" s="225"/>
      <c r="DT2" s="225"/>
      <c r="DU2" s="225"/>
      <c r="DV2" s="225"/>
      <c r="DW2" s="225"/>
      <c r="DX2" s="225"/>
      <c r="DY2" s="225"/>
      <c r="DZ2" s="225"/>
      <c r="EA2" s="225"/>
      <c r="EB2" s="225"/>
      <c r="EC2" s="225"/>
      <c r="ED2" s="225"/>
      <c r="EE2" s="225"/>
      <c r="EF2" s="225"/>
      <c r="EG2" s="225"/>
      <c r="EH2" s="225"/>
      <c r="EI2" s="225"/>
      <c r="EJ2" s="225"/>
      <c r="EK2" s="225"/>
      <c r="EL2" s="225"/>
      <c r="EM2" s="225"/>
      <c r="EN2" s="225"/>
      <c r="EO2" s="225"/>
      <c r="EP2" s="225"/>
      <c r="EQ2" s="225"/>
      <c r="ER2" s="225"/>
      <c r="ES2" s="225"/>
      <c r="ET2" s="225"/>
      <c r="EU2" s="225"/>
      <c r="EV2" s="225"/>
      <c r="EW2" s="225"/>
      <c r="EX2" s="225"/>
      <c r="EY2" s="225"/>
      <c r="EZ2" s="225"/>
      <c r="FA2" s="225"/>
      <c r="FB2" s="225"/>
      <c r="FC2" s="225"/>
      <c r="FD2" s="225"/>
      <c r="FE2" s="225"/>
      <c r="FF2" s="225"/>
      <c r="FG2" s="225"/>
      <c r="FH2" s="225"/>
      <c r="FI2" s="225"/>
      <c r="FJ2" s="225"/>
      <c r="FK2" s="225"/>
      <c r="FL2" s="225"/>
      <c r="FM2" s="225"/>
      <c r="FN2" s="225"/>
      <c r="FO2" s="225"/>
      <c r="FP2" s="225"/>
      <c r="FQ2" s="225"/>
      <c r="FR2" s="225"/>
      <c r="FS2" s="225"/>
      <c r="FT2" s="225"/>
      <c r="FU2" s="225"/>
      <c r="FV2" s="225"/>
      <c r="FW2" s="225"/>
      <c r="FX2" s="225"/>
      <c r="FY2" s="225"/>
      <c r="FZ2" s="225"/>
      <c r="GA2" s="225"/>
      <c r="GB2" s="225"/>
      <c r="GC2" s="225"/>
      <c r="GD2" s="225"/>
      <c r="GE2" s="225"/>
      <c r="GF2" s="225"/>
      <c r="GG2" s="225"/>
      <c r="GH2" s="225"/>
      <c r="GI2" s="225"/>
      <c r="GJ2" s="225"/>
      <c r="GK2" s="225"/>
      <c r="GL2" s="225"/>
      <c r="GM2" s="225"/>
      <c r="GN2" s="225"/>
      <c r="GO2" s="225"/>
      <c r="GP2" s="225"/>
      <c r="GQ2" s="225"/>
      <c r="GR2" s="225"/>
      <c r="GS2" s="225"/>
      <c r="GT2" s="225"/>
      <c r="GU2" s="225"/>
      <c r="GV2" s="225"/>
      <c r="GW2" s="225"/>
      <c r="GX2" s="225"/>
      <c r="GY2" s="225"/>
      <c r="GZ2" s="225"/>
      <c r="HA2" s="225"/>
      <c r="HB2" s="225"/>
      <c r="HC2" s="225"/>
      <c r="HD2" s="225"/>
      <c r="HE2" s="225"/>
      <c r="HF2" s="225"/>
      <c r="HG2" s="225"/>
      <c r="HH2" s="225"/>
      <c r="HI2" s="225"/>
      <c r="HJ2" s="225"/>
      <c r="HK2" s="225"/>
      <c r="HL2" s="225"/>
      <c r="HM2" s="225"/>
      <c r="HN2" s="225"/>
      <c r="HO2" s="225"/>
      <c r="HP2" s="225"/>
      <c r="HQ2" s="225"/>
      <c r="HR2" s="225"/>
      <c r="HS2" s="225"/>
      <c r="HT2" s="225"/>
      <c r="HU2" s="225"/>
      <c r="HV2" s="225"/>
      <c r="HW2" s="225"/>
      <c r="HX2" s="225"/>
      <c r="HY2" s="225"/>
      <c r="HZ2" s="225"/>
      <c r="IA2" s="225"/>
      <c r="IB2" s="225"/>
      <c r="IC2" s="225"/>
      <c r="ID2" s="225"/>
      <c r="IE2" s="225"/>
      <c r="IF2" s="225"/>
      <c r="IG2" s="125"/>
      <c r="IH2" s="125"/>
      <c r="II2" s="125"/>
      <c r="IJ2" s="125"/>
      <c r="IK2" s="136"/>
    </row>
    <row r="3" spans="1:245" ht="25" customHeight="1" thickBot="1" x14ac:dyDescent="0.25">
      <c r="A3" s="125"/>
      <c r="B3" s="125"/>
      <c r="C3" s="125"/>
      <c r="D3" s="125"/>
      <c r="E3" s="125"/>
      <c r="F3" s="125"/>
      <c r="G3" s="2"/>
      <c r="H3" s="125"/>
      <c r="I3" s="125"/>
      <c r="J3" s="125"/>
      <c r="K3" s="125"/>
      <c r="L3" s="125"/>
      <c r="M3" s="199"/>
      <c r="N3" s="200"/>
      <c r="O3" s="200"/>
      <c r="P3" s="200"/>
      <c r="Q3" s="200"/>
      <c r="R3" s="200"/>
      <c r="S3" s="200"/>
      <c r="T3" s="200"/>
      <c r="U3" s="200"/>
      <c r="V3" s="200"/>
      <c r="W3" s="200"/>
      <c r="X3" s="200"/>
      <c r="Y3" s="200"/>
      <c r="Z3" s="201"/>
      <c r="AA3" s="199"/>
      <c r="AB3" s="200"/>
      <c r="AC3" s="201"/>
      <c r="AD3" s="229"/>
      <c r="AE3" s="202" t="s">
        <v>189</v>
      </c>
      <c r="AF3" s="203"/>
      <c r="AG3" s="203"/>
      <c r="AH3" s="203"/>
      <c r="AI3" s="203"/>
      <c r="AJ3" s="203"/>
      <c r="AK3" s="203"/>
      <c r="AL3" s="203"/>
      <c r="AM3" s="203"/>
      <c r="AN3" s="203"/>
      <c r="AO3" s="203"/>
      <c r="AP3" s="203"/>
      <c r="AQ3" s="203"/>
      <c r="AR3" s="203"/>
      <c r="AS3" s="203"/>
      <c r="AT3" s="203"/>
      <c r="AU3" s="203"/>
      <c r="AV3" s="203"/>
      <c r="AW3" s="203"/>
      <c r="AX3" s="203"/>
      <c r="AY3" s="203"/>
      <c r="AZ3" s="203"/>
      <c r="BA3" s="203"/>
      <c r="BB3" s="203"/>
      <c r="BC3" s="203"/>
      <c r="BD3" s="203"/>
      <c r="BE3" s="203"/>
      <c r="BF3" s="203"/>
      <c r="BG3" s="203"/>
      <c r="BH3" s="203"/>
      <c r="BI3" s="203"/>
      <c r="BJ3" s="203"/>
      <c r="BK3" s="203"/>
      <c r="BL3" s="203"/>
      <c r="BM3" s="203"/>
      <c r="BN3" s="203"/>
      <c r="BO3" s="203"/>
      <c r="BP3" s="204"/>
      <c r="BQ3" s="204"/>
      <c r="BR3" s="204"/>
      <c r="BS3" s="203"/>
      <c r="BT3" s="203"/>
      <c r="BU3" s="203"/>
      <c r="BV3" s="203"/>
      <c r="BW3" s="203"/>
      <c r="BX3" s="203"/>
      <c r="BY3" s="203"/>
      <c r="BZ3" s="203"/>
      <c r="CA3" s="203"/>
      <c r="CB3" s="203"/>
      <c r="CC3" s="203"/>
      <c r="CD3" s="203"/>
      <c r="CE3" s="203"/>
      <c r="CF3" s="203"/>
      <c r="CG3" s="203"/>
      <c r="CH3" s="203"/>
      <c r="CI3" s="203"/>
      <c r="CJ3" s="203"/>
      <c r="CK3" s="203"/>
      <c r="CL3" s="203"/>
      <c r="CM3" s="203"/>
      <c r="CN3" s="203"/>
      <c r="CO3" s="203"/>
      <c r="CP3" s="203"/>
      <c r="CQ3" s="203"/>
      <c r="CR3" s="203"/>
      <c r="CS3" s="203"/>
      <c r="CT3" s="203"/>
      <c r="CU3" s="203"/>
      <c r="CV3" s="203"/>
      <c r="CW3" s="203"/>
      <c r="CX3" s="203"/>
      <c r="CY3" s="203"/>
      <c r="CZ3" s="203"/>
      <c r="DA3" s="203"/>
      <c r="DB3" s="203"/>
      <c r="DC3" s="203"/>
      <c r="DD3" s="203"/>
      <c r="DE3" s="203"/>
      <c r="DF3" s="203"/>
      <c r="DG3" s="203"/>
      <c r="DH3" s="203"/>
      <c r="DI3" s="203"/>
      <c r="DJ3" s="203"/>
      <c r="DK3" s="203"/>
      <c r="DL3" s="203"/>
      <c r="DM3" s="203"/>
      <c r="DN3" s="203"/>
      <c r="DO3" s="203"/>
      <c r="DP3" s="203"/>
      <c r="DQ3" s="205"/>
      <c r="DR3" s="135"/>
      <c r="DS3" s="142" t="s">
        <v>255</v>
      </c>
      <c r="DT3" s="202" t="s">
        <v>190</v>
      </c>
      <c r="DU3" s="203"/>
      <c r="DV3" s="203"/>
      <c r="DW3" s="203"/>
      <c r="DX3" s="203"/>
      <c r="DY3" s="203"/>
      <c r="DZ3" s="203"/>
      <c r="EA3" s="203"/>
      <c r="EB3" s="203"/>
      <c r="EC3" s="203"/>
      <c r="ED3" s="203"/>
      <c r="EE3" s="203"/>
      <c r="EF3" s="203"/>
      <c r="EG3" s="203"/>
      <c r="EH3" s="203"/>
      <c r="EI3" s="203"/>
      <c r="EJ3" s="203"/>
      <c r="EK3" s="203"/>
      <c r="EL3" s="203"/>
      <c r="EM3" s="203"/>
      <c r="EN3" s="203"/>
      <c r="EO3" s="203"/>
      <c r="EP3" s="203"/>
      <c r="EQ3" s="203"/>
      <c r="ER3" s="203"/>
      <c r="ES3" s="203"/>
      <c r="ET3" s="203"/>
      <c r="EU3" s="203"/>
      <c r="EV3" s="203"/>
      <c r="EW3" s="203"/>
      <c r="EX3" s="203"/>
      <c r="EY3" s="203"/>
      <c r="EZ3" s="203"/>
      <c r="FA3" s="203"/>
      <c r="FB3" s="203"/>
      <c r="FC3" s="203"/>
      <c r="FD3" s="203"/>
      <c r="FE3" s="203"/>
      <c r="FF3" s="203"/>
      <c r="FG3" s="203"/>
      <c r="FH3" s="203"/>
      <c r="FI3" s="203"/>
      <c r="FJ3" s="203"/>
      <c r="FK3" s="203"/>
      <c r="FL3" s="203"/>
      <c r="FM3" s="203"/>
      <c r="FN3" s="203"/>
      <c r="FO3" s="203"/>
      <c r="FP3" s="203"/>
      <c r="FQ3" s="203"/>
      <c r="FR3" s="203"/>
      <c r="FS3" s="203"/>
      <c r="FT3" s="203"/>
      <c r="FU3" s="203"/>
      <c r="FV3" s="203"/>
      <c r="FW3" s="203"/>
      <c r="FX3" s="203"/>
      <c r="FY3" s="203"/>
      <c r="FZ3" s="203"/>
      <c r="GA3" s="203"/>
      <c r="GB3" s="203"/>
      <c r="GC3" s="203"/>
      <c r="GD3" s="203"/>
      <c r="GE3" s="203"/>
      <c r="GF3" s="203"/>
      <c r="GG3" s="203"/>
      <c r="GH3" s="203"/>
      <c r="GI3" s="203"/>
      <c r="GJ3" s="203"/>
      <c r="GK3" s="203"/>
      <c r="GL3" s="203"/>
      <c r="GM3" s="203"/>
      <c r="GN3" s="203"/>
      <c r="GO3" s="203"/>
      <c r="GP3" s="203"/>
      <c r="GQ3" s="203"/>
      <c r="GR3" s="203"/>
      <c r="GS3" s="203"/>
      <c r="GT3" s="203"/>
      <c r="GU3" s="203"/>
      <c r="GV3" s="203"/>
      <c r="GW3" s="203"/>
      <c r="GX3" s="203"/>
      <c r="GY3" s="203"/>
      <c r="GZ3" s="203"/>
      <c r="HA3" s="203"/>
      <c r="HB3" s="203"/>
      <c r="HC3" s="203"/>
      <c r="HD3" s="203"/>
      <c r="HE3" s="203"/>
      <c r="HF3" s="203"/>
      <c r="HG3" s="203"/>
      <c r="HH3" s="203"/>
      <c r="HI3" s="203"/>
      <c r="HJ3" s="203"/>
      <c r="HK3" s="203"/>
      <c r="HL3" s="203"/>
      <c r="HM3" s="203"/>
      <c r="HN3" s="203"/>
      <c r="HO3" s="203"/>
      <c r="HP3" s="203"/>
      <c r="HQ3" s="203"/>
      <c r="HR3" s="203"/>
      <c r="HS3" s="203"/>
      <c r="HT3" s="203"/>
      <c r="HU3" s="203"/>
      <c r="HV3" s="203"/>
      <c r="HW3" s="203"/>
      <c r="HX3" s="203"/>
      <c r="HY3" s="203"/>
      <c r="HZ3" s="203"/>
      <c r="IA3" s="203"/>
      <c r="IB3" s="203"/>
      <c r="IC3" s="203"/>
      <c r="ID3" s="203"/>
      <c r="IE3" s="135"/>
      <c r="IF3" s="143" t="s">
        <v>256</v>
      </c>
      <c r="IG3" s="192" t="s">
        <v>41</v>
      </c>
      <c r="IH3" s="193"/>
      <c r="II3" s="193"/>
      <c r="IJ3" s="193"/>
      <c r="IK3" s="144" t="s">
        <v>257</v>
      </c>
    </row>
    <row r="4" spans="1:245" s="147" customFormat="1" x14ac:dyDescent="0.2">
      <c r="A4" s="194" t="s">
        <v>0</v>
      </c>
      <c r="B4" s="175" t="s">
        <v>187</v>
      </c>
      <c r="C4" s="175" t="s">
        <v>186</v>
      </c>
      <c r="D4" s="175" t="s">
        <v>2</v>
      </c>
      <c r="E4" s="175" t="s">
        <v>1</v>
      </c>
      <c r="F4" s="175" t="s">
        <v>3</v>
      </c>
      <c r="G4" s="206" t="s">
        <v>4</v>
      </c>
      <c r="H4" s="175" t="s">
        <v>5</v>
      </c>
      <c r="I4" s="175" t="s">
        <v>6</v>
      </c>
      <c r="J4" s="175" t="s">
        <v>43</v>
      </c>
      <c r="K4" s="173" t="s">
        <v>188</v>
      </c>
      <c r="L4" s="173" t="s">
        <v>181</v>
      </c>
      <c r="M4" s="175" t="s">
        <v>7</v>
      </c>
      <c r="N4" s="206" t="s">
        <v>8</v>
      </c>
      <c r="O4" s="175" t="s">
        <v>9</v>
      </c>
      <c r="P4" s="175" t="s">
        <v>10</v>
      </c>
      <c r="Q4" s="175" t="s">
        <v>11</v>
      </c>
      <c r="R4" s="175" t="s">
        <v>12</v>
      </c>
      <c r="S4" s="175" t="s">
        <v>13</v>
      </c>
      <c r="T4" s="175"/>
      <c r="U4" s="175"/>
      <c r="V4" s="175" t="s">
        <v>17</v>
      </c>
      <c r="W4" s="175" t="s">
        <v>18</v>
      </c>
      <c r="X4" s="175" t="s">
        <v>19</v>
      </c>
      <c r="Y4" s="179" t="s">
        <v>524</v>
      </c>
      <c r="Z4" s="175" t="s">
        <v>20</v>
      </c>
      <c r="AA4" s="173" t="s">
        <v>250</v>
      </c>
      <c r="AB4" s="173" t="s">
        <v>251</v>
      </c>
      <c r="AC4" s="173" t="s">
        <v>252</v>
      </c>
      <c r="AD4" s="173" t="s">
        <v>249</v>
      </c>
      <c r="AE4" s="175" t="s">
        <v>191</v>
      </c>
      <c r="AF4" s="173" t="s">
        <v>253</v>
      </c>
      <c r="AG4" s="177" t="s">
        <v>223</v>
      </c>
      <c r="AH4" s="173" t="s">
        <v>253</v>
      </c>
      <c r="AI4" s="173" t="s">
        <v>55</v>
      </c>
      <c r="AJ4" s="173" t="s">
        <v>253</v>
      </c>
      <c r="AK4" s="173" t="s">
        <v>56</v>
      </c>
      <c r="AL4" s="173" t="s">
        <v>253</v>
      </c>
      <c r="AM4" s="175" t="s">
        <v>14</v>
      </c>
      <c r="AN4" s="173" t="s">
        <v>253</v>
      </c>
      <c r="AO4" s="175" t="s">
        <v>192</v>
      </c>
      <c r="AP4" s="173" t="s">
        <v>253</v>
      </c>
      <c r="AQ4" s="175" t="s">
        <v>31</v>
      </c>
      <c r="AR4" s="173" t="s">
        <v>253</v>
      </c>
      <c r="AS4" s="175" t="s">
        <v>193</v>
      </c>
      <c r="AT4" s="173" t="s">
        <v>253</v>
      </c>
      <c r="AU4" s="175" t="s">
        <v>32</v>
      </c>
      <c r="AV4" s="173" t="s">
        <v>253</v>
      </c>
      <c r="AW4" s="177" t="s">
        <v>217</v>
      </c>
      <c r="AX4" s="173" t="s">
        <v>253</v>
      </c>
      <c r="AY4" s="179" t="s">
        <v>220</v>
      </c>
      <c r="AZ4" s="173" t="s">
        <v>253</v>
      </c>
      <c r="BA4" s="179" t="s">
        <v>194</v>
      </c>
      <c r="BB4" s="173" t="s">
        <v>253</v>
      </c>
      <c r="BC4" s="173" t="s">
        <v>77</v>
      </c>
      <c r="BD4" s="173" t="s">
        <v>253</v>
      </c>
      <c r="BE4" s="173" t="s">
        <v>215</v>
      </c>
      <c r="BF4" s="173" t="s">
        <v>253</v>
      </c>
      <c r="BG4" s="173" t="s">
        <v>216</v>
      </c>
      <c r="BH4" s="173" t="s">
        <v>253</v>
      </c>
      <c r="BI4" s="177" t="s">
        <v>218</v>
      </c>
      <c r="BJ4" s="173" t="s">
        <v>253</v>
      </c>
      <c r="BK4" s="177" t="s">
        <v>219</v>
      </c>
      <c r="BL4" s="173" t="s">
        <v>253</v>
      </c>
      <c r="BM4" s="173" t="s">
        <v>224</v>
      </c>
      <c r="BN4" s="173" t="s">
        <v>253</v>
      </c>
      <c r="BO4" s="173" t="s">
        <v>225</v>
      </c>
      <c r="BP4" s="173" t="s">
        <v>253</v>
      </c>
      <c r="BQ4" s="208" t="s">
        <v>226</v>
      </c>
      <c r="BR4" s="173" t="s">
        <v>253</v>
      </c>
      <c r="BS4" s="175" t="s">
        <v>64</v>
      </c>
      <c r="BT4" s="173" t="s">
        <v>253</v>
      </c>
      <c r="BU4" s="173" t="s">
        <v>221</v>
      </c>
      <c r="BV4" s="173" t="s">
        <v>253</v>
      </c>
      <c r="BW4" s="173" t="s">
        <v>18</v>
      </c>
      <c r="BX4" s="173" t="s">
        <v>253</v>
      </c>
      <c r="BY4" s="173" t="s">
        <v>19</v>
      </c>
      <c r="BZ4" s="173" t="s">
        <v>253</v>
      </c>
      <c r="CA4" s="173" t="s">
        <v>227</v>
      </c>
      <c r="CB4" s="173" t="s">
        <v>253</v>
      </c>
      <c r="CC4" s="175" t="s">
        <v>33</v>
      </c>
      <c r="CD4" s="173" t="s">
        <v>253</v>
      </c>
      <c r="CE4" s="175" t="s">
        <v>195</v>
      </c>
      <c r="CF4" s="173" t="s">
        <v>253</v>
      </c>
      <c r="CG4" s="175" t="s">
        <v>63</v>
      </c>
      <c r="CH4" s="173" t="s">
        <v>253</v>
      </c>
      <c r="CI4" s="173" t="s">
        <v>196</v>
      </c>
      <c r="CJ4" s="173" t="s">
        <v>253</v>
      </c>
      <c r="CK4" s="177" t="s">
        <v>222</v>
      </c>
      <c r="CL4" s="173" t="s">
        <v>253</v>
      </c>
      <c r="CM4" s="179" t="s">
        <v>197</v>
      </c>
      <c r="CN4" s="173" t="s">
        <v>253</v>
      </c>
      <c r="CO4" s="173" t="s">
        <v>73</v>
      </c>
      <c r="CP4" s="173" t="s">
        <v>253</v>
      </c>
      <c r="CQ4" s="173" t="s">
        <v>78</v>
      </c>
      <c r="CR4" s="173" t="s">
        <v>253</v>
      </c>
      <c r="CS4" s="175" t="s">
        <v>34</v>
      </c>
      <c r="CT4" s="173" t="s">
        <v>253</v>
      </c>
      <c r="CU4" s="175" t="s">
        <v>35</v>
      </c>
      <c r="CV4" s="173" t="s">
        <v>253</v>
      </c>
      <c r="CW4" s="175" t="s">
        <v>36</v>
      </c>
      <c r="CX4" s="173" t="s">
        <v>253</v>
      </c>
      <c r="CY4" s="175" t="s">
        <v>37</v>
      </c>
      <c r="CZ4" s="173" t="s">
        <v>253</v>
      </c>
      <c r="DA4" s="175" t="s">
        <v>68</v>
      </c>
      <c r="DB4" s="173" t="s">
        <v>253</v>
      </c>
      <c r="DC4" s="175" t="s">
        <v>38</v>
      </c>
      <c r="DD4" s="173" t="s">
        <v>253</v>
      </c>
      <c r="DE4" s="175" t="s">
        <v>198</v>
      </c>
      <c r="DF4" s="173" t="s">
        <v>253</v>
      </c>
      <c r="DG4" s="179" t="s">
        <v>199</v>
      </c>
      <c r="DH4" s="173" t="s">
        <v>253</v>
      </c>
      <c r="DI4" s="175" t="s">
        <v>200</v>
      </c>
      <c r="DJ4" s="173" t="s">
        <v>253</v>
      </c>
      <c r="DK4" s="175" t="s">
        <v>201</v>
      </c>
      <c r="DL4" s="173" t="s">
        <v>253</v>
      </c>
      <c r="DM4" s="175" t="s">
        <v>202</v>
      </c>
      <c r="DN4" s="173" t="s">
        <v>253</v>
      </c>
      <c r="DO4" s="175" t="s">
        <v>39</v>
      </c>
      <c r="DP4" s="173" t="s">
        <v>253</v>
      </c>
      <c r="DQ4" s="175" t="s">
        <v>203</v>
      </c>
      <c r="DR4" s="173" t="s">
        <v>253</v>
      </c>
      <c r="DS4" s="222" t="s">
        <v>249</v>
      </c>
      <c r="DT4" s="175" t="s">
        <v>181</v>
      </c>
      <c r="DU4" s="175" t="s">
        <v>204</v>
      </c>
      <c r="DV4" s="173" t="s">
        <v>253</v>
      </c>
      <c r="DW4" s="175" t="s">
        <v>79</v>
      </c>
      <c r="DX4" s="173" t="s">
        <v>253</v>
      </c>
      <c r="DY4" s="175" t="s">
        <v>80</v>
      </c>
      <c r="DZ4" s="173" t="s">
        <v>253</v>
      </c>
      <c r="EA4" s="175" t="s">
        <v>81</v>
      </c>
      <c r="EB4" s="173" t="s">
        <v>253</v>
      </c>
      <c r="EC4" s="173" t="s">
        <v>82</v>
      </c>
      <c r="ED4" s="173" t="s">
        <v>253</v>
      </c>
      <c r="EE4" s="173" t="s">
        <v>83</v>
      </c>
      <c r="EF4" s="173" t="s">
        <v>253</v>
      </c>
      <c r="EG4" s="173" t="s">
        <v>84</v>
      </c>
      <c r="EH4" s="173" t="s">
        <v>253</v>
      </c>
      <c r="EI4" s="175" t="s">
        <v>205</v>
      </c>
      <c r="EJ4" s="173" t="s">
        <v>253</v>
      </c>
      <c r="EK4" s="175" t="s">
        <v>206</v>
      </c>
      <c r="EL4" s="173" t="s">
        <v>253</v>
      </c>
      <c r="EM4" s="175" t="s">
        <v>207</v>
      </c>
      <c r="EN4" s="173" t="s">
        <v>253</v>
      </c>
      <c r="EO4" s="175" t="s">
        <v>208</v>
      </c>
      <c r="EP4" s="173" t="s">
        <v>253</v>
      </c>
      <c r="EQ4" s="175" t="s">
        <v>209</v>
      </c>
      <c r="ER4" s="173" t="s">
        <v>253</v>
      </c>
      <c r="ES4" s="175" t="s">
        <v>246</v>
      </c>
      <c r="ET4" s="173" t="s">
        <v>253</v>
      </c>
      <c r="EU4" s="175" t="s">
        <v>91</v>
      </c>
      <c r="EV4" s="173" t="s">
        <v>253</v>
      </c>
      <c r="EW4" s="175" t="s">
        <v>92</v>
      </c>
      <c r="EX4" s="173" t="s">
        <v>253</v>
      </c>
      <c r="EY4" s="173" t="s">
        <v>93</v>
      </c>
      <c r="EZ4" s="173" t="s">
        <v>253</v>
      </c>
      <c r="FA4" s="173" t="s">
        <v>94</v>
      </c>
      <c r="FB4" s="173" t="s">
        <v>253</v>
      </c>
      <c r="FC4" s="173" t="s">
        <v>95</v>
      </c>
      <c r="FD4" s="173" t="s">
        <v>253</v>
      </c>
      <c r="FE4" s="175" t="s">
        <v>96</v>
      </c>
      <c r="FF4" s="173" t="s">
        <v>253</v>
      </c>
      <c r="FG4" s="175" t="s">
        <v>97</v>
      </c>
      <c r="FH4" s="173" t="s">
        <v>253</v>
      </c>
      <c r="FI4" s="175" t="s">
        <v>228</v>
      </c>
      <c r="FJ4" s="173" t="s">
        <v>253</v>
      </c>
      <c r="FK4" s="175" t="s">
        <v>229</v>
      </c>
      <c r="FL4" s="173" t="s">
        <v>253</v>
      </c>
      <c r="FM4" s="175" t="s">
        <v>230</v>
      </c>
      <c r="FN4" s="173" t="s">
        <v>253</v>
      </c>
      <c r="FO4" s="175" t="s">
        <v>231</v>
      </c>
      <c r="FP4" s="173" t="s">
        <v>253</v>
      </c>
      <c r="FQ4" s="175" t="s">
        <v>232</v>
      </c>
      <c r="FR4" s="173" t="s">
        <v>253</v>
      </c>
      <c r="FS4" s="173" t="s">
        <v>233</v>
      </c>
      <c r="FT4" s="173" t="s">
        <v>253</v>
      </c>
      <c r="FU4" s="173" t="s">
        <v>234</v>
      </c>
      <c r="FV4" s="226" t="s">
        <v>253</v>
      </c>
      <c r="FW4" s="173" t="s">
        <v>235</v>
      </c>
      <c r="FX4" s="173" t="s">
        <v>253</v>
      </c>
      <c r="FY4" s="175" t="s">
        <v>236</v>
      </c>
      <c r="FZ4" s="173" t="s">
        <v>253</v>
      </c>
      <c r="GA4" s="212" t="s">
        <v>237</v>
      </c>
      <c r="GB4" s="173" t="s">
        <v>253</v>
      </c>
      <c r="GC4" s="194" t="s">
        <v>107</v>
      </c>
      <c r="GD4" s="173" t="s">
        <v>253</v>
      </c>
      <c r="GE4" s="175" t="s">
        <v>108</v>
      </c>
      <c r="GF4" s="173" t="s">
        <v>253</v>
      </c>
      <c r="GG4" s="175" t="s">
        <v>238</v>
      </c>
      <c r="GH4" s="173" t="s">
        <v>253</v>
      </c>
      <c r="GI4" s="220" t="s">
        <v>111</v>
      </c>
      <c r="GJ4" s="173" t="s">
        <v>253</v>
      </c>
      <c r="GK4" s="220" t="s">
        <v>112</v>
      </c>
      <c r="GL4" s="173" t="s">
        <v>253</v>
      </c>
      <c r="GM4" s="220" t="s">
        <v>113</v>
      </c>
      <c r="GN4" s="173" t="s">
        <v>253</v>
      </c>
      <c r="GO4" s="214" t="s">
        <v>210</v>
      </c>
      <c r="GP4" s="182" t="s">
        <v>253</v>
      </c>
      <c r="GQ4" s="216" t="s">
        <v>211</v>
      </c>
      <c r="GR4" s="182" t="s">
        <v>253</v>
      </c>
      <c r="GS4" s="186" t="s">
        <v>114</v>
      </c>
      <c r="GT4" s="182" t="s">
        <v>253</v>
      </c>
      <c r="GU4" s="186" t="s">
        <v>115</v>
      </c>
      <c r="GV4" s="182" t="s">
        <v>253</v>
      </c>
      <c r="GW4" s="188" t="s">
        <v>116</v>
      </c>
      <c r="GX4" s="182" t="s">
        <v>253</v>
      </c>
      <c r="GY4" s="188" t="s">
        <v>117</v>
      </c>
      <c r="GZ4" s="182" t="s">
        <v>253</v>
      </c>
      <c r="HA4" s="190" t="s">
        <v>118</v>
      </c>
      <c r="HB4" s="182" t="s">
        <v>253</v>
      </c>
      <c r="HC4" s="184" t="s">
        <v>239</v>
      </c>
      <c r="HD4" s="182" t="s">
        <v>253</v>
      </c>
      <c r="HE4" s="184" t="s">
        <v>120</v>
      </c>
      <c r="HF4" s="182" t="s">
        <v>253</v>
      </c>
      <c r="HG4" s="184" t="s">
        <v>121</v>
      </c>
      <c r="HH4" s="182" t="s">
        <v>253</v>
      </c>
      <c r="HI4" s="184" t="s">
        <v>122</v>
      </c>
      <c r="HJ4" s="182" t="s">
        <v>253</v>
      </c>
      <c r="HK4" s="184" t="s">
        <v>123</v>
      </c>
      <c r="HL4" s="182" t="s">
        <v>253</v>
      </c>
      <c r="HM4" s="182" t="s">
        <v>124</v>
      </c>
      <c r="HN4" s="182" t="s">
        <v>253</v>
      </c>
      <c r="HO4" s="218" t="s">
        <v>240</v>
      </c>
      <c r="HP4" s="173" t="s">
        <v>253</v>
      </c>
      <c r="HQ4" s="175" t="s">
        <v>125</v>
      </c>
      <c r="HR4" s="173" t="s">
        <v>253</v>
      </c>
      <c r="HS4" s="175" t="s">
        <v>126</v>
      </c>
      <c r="HT4" s="173" t="s">
        <v>253</v>
      </c>
      <c r="HU4" s="179" t="s">
        <v>243</v>
      </c>
      <c r="HV4" s="173" t="s">
        <v>253</v>
      </c>
      <c r="HW4" s="173" t="s">
        <v>253</v>
      </c>
      <c r="HX4" s="175" t="s">
        <v>241</v>
      </c>
      <c r="HY4" s="173" t="s">
        <v>253</v>
      </c>
      <c r="HZ4" s="175" t="s">
        <v>128</v>
      </c>
      <c r="IA4" s="173" t="s">
        <v>253</v>
      </c>
      <c r="IB4" s="175" t="s">
        <v>129</v>
      </c>
      <c r="IC4" s="173" t="s">
        <v>253</v>
      </c>
      <c r="ID4" s="175" t="s">
        <v>130</v>
      </c>
      <c r="IE4" s="173" t="s">
        <v>253</v>
      </c>
      <c r="IF4" s="222" t="s">
        <v>249</v>
      </c>
      <c r="IG4" s="209" t="s">
        <v>212</v>
      </c>
      <c r="IH4" s="209"/>
      <c r="II4" s="209" t="s">
        <v>213</v>
      </c>
      <c r="IJ4" s="210"/>
      <c r="IK4" s="230" t="s">
        <v>249</v>
      </c>
    </row>
    <row r="5" spans="1:245" s="147" customFormat="1" ht="30" customHeight="1" thickBot="1" x14ac:dyDescent="0.25">
      <c r="A5" s="195"/>
      <c r="B5" s="176"/>
      <c r="C5" s="176"/>
      <c r="D5" s="176"/>
      <c r="E5" s="176"/>
      <c r="F5" s="176"/>
      <c r="G5" s="207"/>
      <c r="H5" s="176"/>
      <c r="I5" s="176"/>
      <c r="J5" s="176"/>
      <c r="K5" s="174"/>
      <c r="L5" s="174"/>
      <c r="M5" s="176"/>
      <c r="N5" s="207"/>
      <c r="O5" s="176"/>
      <c r="P5" s="176"/>
      <c r="Q5" s="176"/>
      <c r="R5" s="176"/>
      <c r="S5" s="148" t="s">
        <v>16</v>
      </c>
      <c r="T5" s="148" t="s">
        <v>14</v>
      </c>
      <c r="U5" s="148" t="s">
        <v>15</v>
      </c>
      <c r="V5" s="176"/>
      <c r="W5" s="176"/>
      <c r="X5" s="176"/>
      <c r="Y5" s="180"/>
      <c r="Z5" s="176"/>
      <c r="AA5" s="174"/>
      <c r="AB5" s="174"/>
      <c r="AC5" s="174"/>
      <c r="AD5" s="174"/>
      <c r="AE5" s="176"/>
      <c r="AF5" s="174"/>
      <c r="AG5" s="178"/>
      <c r="AH5" s="174"/>
      <c r="AI5" s="174"/>
      <c r="AJ5" s="174"/>
      <c r="AK5" s="174"/>
      <c r="AL5" s="174"/>
      <c r="AM5" s="176"/>
      <c r="AN5" s="174"/>
      <c r="AO5" s="176"/>
      <c r="AP5" s="174"/>
      <c r="AQ5" s="176"/>
      <c r="AR5" s="174"/>
      <c r="AS5" s="176"/>
      <c r="AT5" s="174"/>
      <c r="AU5" s="176"/>
      <c r="AV5" s="174"/>
      <c r="AW5" s="178"/>
      <c r="AX5" s="174"/>
      <c r="AY5" s="180"/>
      <c r="AZ5" s="174"/>
      <c r="BA5" s="180"/>
      <c r="BB5" s="174"/>
      <c r="BC5" s="174"/>
      <c r="BD5" s="174"/>
      <c r="BE5" s="174"/>
      <c r="BF5" s="174"/>
      <c r="BG5" s="174"/>
      <c r="BH5" s="174"/>
      <c r="BI5" s="178"/>
      <c r="BJ5" s="174"/>
      <c r="BK5" s="178"/>
      <c r="BL5" s="174"/>
      <c r="BM5" s="174"/>
      <c r="BN5" s="174"/>
      <c r="BO5" s="174"/>
      <c r="BP5" s="174"/>
      <c r="BQ5" s="208"/>
      <c r="BR5" s="174"/>
      <c r="BS5" s="176"/>
      <c r="BT5" s="174"/>
      <c r="BU5" s="174"/>
      <c r="BV5" s="174"/>
      <c r="BW5" s="174"/>
      <c r="BX5" s="174"/>
      <c r="BY5" s="174"/>
      <c r="BZ5" s="174"/>
      <c r="CA5" s="174"/>
      <c r="CB5" s="174"/>
      <c r="CC5" s="176"/>
      <c r="CD5" s="174"/>
      <c r="CE5" s="176"/>
      <c r="CF5" s="174"/>
      <c r="CG5" s="176"/>
      <c r="CH5" s="174"/>
      <c r="CI5" s="174"/>
      <c r="CJ5" s="174"/>
      <c r="CK5" s="178"/>
      <c r="CL5" s="174"/>
      <c r="CM5" s="180"/>
      <c r="CN5" s="174"/>
      <c r="CO5" s="174"/>
      <c r="CP5" s="174"/>
      <c r="CQ5" s="174"/>
      <c r="CR5" s="174"/>
      <c r="CS5" s="176"/>
      <c r="CT5" s="174"/>
      <c r="CU5" s="176"/>
      <c r="CV5" s="174"/>
      <c r="CW5" s="176"/>
      <c r="CX5" s="174"/>
      <c r="CY5" s="176"/>
      <c r="CZ5" s="174"/>
      <c r="DA5" s="176"/>
      <c r="DB5" s="174"/>
      <c r="DC5" s="176"/>
      <c r="DD5" s="174"/>
      <c r="DE5" s="176"/>
      <c r="DF5" s="174"/>
      <c r="DG5" s="180"/>
      <c r="DH5" s="174"/>
      <c r="DI5" s="176"/>
      <c r="DJ5" s="174"/>
      <c r="DK5" s="176"/>
      <c r="DL5" s="174"/>
      <c r="DM5" s="176"/>
      <c r="DN5" s="174"/>
      <c r="DO5" s="176"/>
      <c r="DP5" s="174"/>
      <c r="DQ5" s="176"/>
      <c r="DR5" s="174"/>
      <c r="DS5" s="223"/>
      <c r="DT5" s="176"/>
      <c r="DU5" s="176"/>
      <c r="DV5" s="174"/>
      <c r="DW5" s="176"/>
      <c r="DX5" s="174"/>
      <c r="DY5" s="176"/>
      <c r="DZ5" s="174"/>
      <c r="EA5" s="176"/>
      <c r="EB5" s="174"/>
      <c r="EC5" s="181"/>
      <c r="ED5" s="174"/>
      <c r="EE5" s="181"/>
      <c r="EF5" s="174"/>
      <c r="EG5" s="181"/>
      <c r="EH5" s="174"/>
      <c r="EI5" s="176"/>
      <c r="EJ5" s="174"/>
      <c r="EK5" s="176"/>
      <c r="EL5" s="174"/>
      <c r="EM5" s="176"/>
      <c r="EN5" s="174"/>
      <c r="EO5" s="176"/>
      <c r="EP5" s="174"/>
      <c r="EQ5" s="176"/>
      <c r="ER5" s="174"/>
      <c r="ES5" s="176"/>
      <c r="ET5" s="174"/>
      <c r="EU5" s="176"/>
      <c r="EV5" s="174"/>
      <c r="EW5" s="176"/>
      <c r="EX5" s="174"/>
      <c r="EY5" s="181"/>
      <c r="EZ5" s="174"/>
      <c r="FA5" s="181"/>
      <c r="FB5" s="174"/>
      <c r="FC5" s="181"/>
      <c r="FD5" s="174"/>
      <c r="FE5" s="176"/>
      <c r="FF5" s="174"/>
      <c r="FG5" s="176"/>
      <c r="FH5" s="174"/>
      <c r="FI5" s="176"/>
      <c r="FJ5" s="174"/>
      <c r="FK5" s="176"/>
      <c r="FL5" s="174"/>
      <c r="FM5" s="176"/>
      <c r="FN5" s="174"/>
      <c r="FO5" s="176"/>
      <c r="FP5" s="174"/>
      <c r="FQ5" s="176"/>
      <c r="FR5" s="174"/>
      <c r="FS5" s="181"/>
      <c r="FT5" s="174"/>
      <c r="FU5" s="181"/>
      <c r="FV5" s="227"/>
      <c r="FW5" s="181"/>
      <c r="FX5" s="174"/>
      <c r="FY5" s="176"/>
      <c r="FZ5" s="174"/>
      <c r="GA5" s="213"/>
      <c r="GB5" s="174"/>
      <c r="GC5" s="195"/>
      <c r="GD5" s="174"/>
      <c r="GE5" s="176"/>
      <c r="GF5" s="174"/>
      <c r="GG5" s="176"/>
      <c r="GH5" s="174"/>
      <c r="GI5" s="221"/>
      <c r="GJ5" s="174"/>
      <c r="GK5" s="221"/>
      <c r="GL5" s="174"/>
      <c r="GM5" s="221"/>
      <c r="GN5" s="174"/>
      <c r="GO5" s="215"/>
      <c r="GP5" s="183"/>
      <c r="GQ5" s="217"/>
      <c r="GR5" s="183"/>
      <c r="GS5" s="187"/>
      <c r="GT5" s="183"/>
      <c r="GU5" s="187"/>
      <c r="GV5" s="183"/>
      <c r="GW5" s="189"/>
      <c r="GX5" s="183"/>
      <c r="GY5" s="189"/>
      <c r="GZ5" s="183"/>
      <c r="HA5" s="191"/>
      <c r="HB5" s="183"/>
      <c r="HC5" s="185"/>
      <c r="HD5" s="183"/>
      <c r="HE5" s="185"/>
      <c r="HF5" s="183"/>
      <c r="HG5" s="185"/>
      <c r="HH5" s="183"/>
      <c r="HI5" s="185"/>
      <c r="HJ5" s="183"/>
      <c r="HK5" s="185"/>
      <c r="HL5" s="183"/>
      <c r="HM5" s="183"/>
      <c r="HN5" s="183"/>
      <c r="HO5" s="219"/>
      <c r="HP5" s="174"/>
      <c r="HQ5" s="176"/>
      <c r="HR5" s="174"/>
      <c r="HS5" s="176"/>
      <c r="HT5" s="174"/>
      <c r="HU5" s="180"/>
      <c r="HV5" s="174"/>
      <c r="HW5" s="174"/>
      <c r="HX5" s="176"/>
      <c r="HY5" s="174"/>
      <c r="HZ5" s="176"/>
      <c r="IA5" s="174"/>
      <c r="IB5" s="176"/>
      <c r="IC5" s="174"/>
      <c r="ID5" s="176"/>
      <c r="IE5" s="174"/>
      <c r="IF5" s="223"/>
      <c r="IG5" s="148" t="s">
        <v>40</v>
      </c>
      <c r="IH5" s="148" t="s">
        <v>214</v>
      </c>
      <c r="II5" s="176"/>
      <c r="IJ5" s="211"/>
      <c r="IK5" s="231"/>
    </row>
    <row r="6" spans="1:245" ht="17" x14ac:dyDescent="0.2">
      <c r="A6" s="7">
        <v>2020</v>
      </c>
      <c r="B6" s="7" t="s">
        <v>254</v>
      </c>
      <c r="C6" s="7"/>
      <c r="D6" s="7" t="s">
        <v>254</v>
      </c>
      <c r="E6" s="7" t="s">
        <v>254</v>
      </c>
      <c r="F6" s="7" t="s">
        <v>254</v>
      </c>
      <c r="G6" s="67"/>
      <c r="H6" s="7"/>
      <c r="I6" s="7">
        <v>1</v>
      </c>
      <c r="J6" s="7" t="s">
        <v>481</v>
      </c>
      <c r="K6" s="7"/>
      <c r="L6" s="7"/>
      <c r="M6" s="7"/>
      <c r="N6" s="68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146"/>
      <c r="BI6" s="6"/>
      <c r="BJ6" s="6"/>
      <c r="BK6" s="6"/>
      <c r="BL6" s="6"/>
      <c r="BM6" s="6"/>
      <c r="BN6" s="6"/>
      <c r="BO6" s="6"/>
      <c r="BP6" s="6"/>
      <c r="BQ6" s="124"/>
      <c r="BR6" s="145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141"/>
      <c r="DB6" s="141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141"/>
      <c r="EA6" s="6"/>
      <c r="EB6" s="141"/>
      <c r="EC6" s="6"/>
      <c r="ED6" s="141"/>
      <c r="EE6" s="6"/>
      <c r="EF6" s="141"/>
      <c r="EG6" s="6"/>
      <c r="EH6" s="141"/>
      <c r="EI6" s="6"/>
      <c r="EJ6" s="141"/>
      <c r="EK6" s="6"/>
      <c r="EL6" s="141"/>
      <c r="EM6" s="6"/>
      <c r="EN6" s="141"/>
      <c r="EO6" s="6"/>
      <c r="EP6" s="141"/>
      <c r="EQ6" s="6"/>
      <c r="ER6" s="141"/>
      <c r="ES6" s="6"/>
      <c r="ET6" s="141"/>
      <c r="EU6" s="6"/>
      <c r="EV6" s="141"/>
      <c r="EW6" s="6"/>
      <c r="EX6" s="141"/>
      <c r="EY6" s="6"/>
      <c r="EZ6" s="141"/>
      <c r="FA6" s="6"/>
      <c r="FB6" s="141"/>
      <c r="FC6" s="6"/>
      <c r="FD6" s="141"/>
      <c r="FE6" s="6"/>
      <c r="FF6" s="141"/>
      <c r="FG6" s="6"/>
      <c r="FH6" s="141"/>
      <c r="FI6" s="6"/>
      <c r="FJ6" s="141"/>
      <c r="FK6" s="6"/>
      <c r="FL6" s="141"/>
      <c r="FM6" s="6"/>
      <c r="FN6" s="141"/>
      <c r="FO6" s="6"/>
      <c r="FP6" s="141"/>
      <c r="FQ6" s="6"/>
      <c r="FR6" s="141"/>
      <c r="FS6" s="6"/>
      <c r="FT6" s="141"/>
      <c r="FU6" s="6"/>
      <c r="FV6" s="141"/>
      <c r="FW6" s="6"/>
      <c r="FX6" s="141"/>
      <c r="FY6" s="6"/>
      <c r="FZ6" s="141"/>
      <c r="GA6" s="6"/>
      <c r="GB6" s="141"/>
      <c r="GC6" s="6"/>
      <c r="GD6" s="141"/>
      <c r="GE6" s="6"/>
      <c r="GF6" s="141"/>
      <c r="GG6" s="6"/>
      <c r="GH6" s="141"/>
      <c r="GI6" s="6"/>
      <c r="GJ6" s="141"/>
      <c r="GK6" s="6"/>
      <c r="GL6" s="141"/>
      <c r="GM6" s="6"/>
      <c r="GN6" s="141"/>
      <c r="GO6" s="6"/>
      <c r="GP6" s="141"/>
      <c r="GQ6" s="6"/>
      <c r="GR6" s="141"/>
      <c r="GS6" s="6"/>
      <c r="GT6" s="141"/>
      <c r="GU6" s="6"/>
      <c r="GV6" s="141"/>
      <c r="GW6" s="6"/>
      <c r="GX6" s="141"/>
      <c r="GY6" s="6"/>
      <c r="GZ6" s="141"/>
      <c r="HA6" s="6"/>
      <c r="HB6" s="141"/>
      <c r="HC6" s="6"/>
      <c r="HD6" s="141"/>
      <c r="HE6" s="6"/>
      <c r="HF6" s="141"/>
      <c r="HG6" s="6"/>
      <c r="HH6" s="141"/>
      <c r="HI6" s="6"/>
      <c r="HJ6" s="141"/>
      <c r="HK6" s="6"/>
      <c r="HL6" s="141"/>
      <c r="HM6" s="6"/>
      <c r="HN6" s="141"/>
      <c r="HO6" s="6"/>
      <c r="HP6" s="141"/>
      <c r="HQ6" s="6"/>
      <c r="HR6" s="141"/>
      <c r="HS6" s="6"/>
      <c r="HT6" s="141"/>
      <c r="HU6" s="6"/>
      <c r="HV6" s="141"/>
      <c r="HW6" s="141"/>
      <c r="HX6" s="6"/>
      <c r="HY6" s="6"/>
      <c r="HZ6" s="6"/>
      <c r="IA6" s="6"/>
      <c r="IB6" s="6"/>
      <c r="IC6" s="6"/>
      <c r="ID6" s="6"/>
      <c r="IE6" s="6"/>
      <c r="IF6" s="6"/>
      <c r="IG6" s="6"/>
      <c r="IH6" s="6"/>
      <c r="II6" s="6"/>
      <c r="IJ6" s="6"/>
      <c r="IK6" s="6"/>
    </row>
    <row r="7" spans="1:245" ht="17" x14ac:dyDescent="0.2">
      <c r="A7" s="8">
        <v>2021</v>
      </c>
      <c r="B7" s="8" t="s">
        <v>254</v>
      </c>
      <c r="D7" s="8" t="s">
        <v>254</v>
      </c>
      <c r="E7" s="8" t="s">
        <v>254</v>
      </c>
      <c r="F7" s="8" t="s">
        <v>254</v>
      </c>
      <c r="I7" s="8">
        <v>6</v>
      </c>
      <c r="J7" s="27" t="s">
        <v>486</v>
      </c>
      <c r="BQ7" s="124"/>
      <c r="BR7" s="134"/>
    </row>
    <row r="8" spans="1:245" ht="17" x14ac:dyDescent="0.2">
      <c r="A8" s="8">
        <v>2020</v>
      </c>
      <c r="B8" s="8" t="s">
        <v>254</v>
      </c>
      <c r="D8" s="8" t="s">
        <v>254</v>
      </c>
      <c r="E8" s="8" t="s">
        <v>254</v>
      </c>
      <c r="F8" s="8" t="s">
        <v>254</v>
      </c>
      <c r="I8" s="8">
        <v>2</v>
      </c>
      <c r="J8" s="8" t="s">
        <v>482</v>
      </c>
      <c r="BP8" s="6"/>
      <c r="BQ8" s="6"/>
      <c r="BR8" s="6"/>
    </row>
    <row r="9" spans="1:245" ht="17" x14ac:dyDescent="0.2">
      <c r="A9" s="8">
        <v>2019</v>
      </c>
      <c r="B9" s="8" t="s">
        <v>254</v>
      </c>
      <c r="D9" s="8" t="s">
        <v>254</v>
      </c>
      <c r="E9" s="8" t="s">
        <v>254</v>
      </c>
      <c r="F9" s="8" t="s">
        <v>254</v>
      </c>
      <c r="I9" s="8">
        <v>7</v>
      </c>
      <c r="J9" s="8" t="s">
        <v>487</v>
      </c>
    </row>
    <row r="10" spans="1:245" ht="17" x14ac:dyDescent="0.2">
      <c r="B10" s="8" t="s">
        <v>254</v>
      </c>
      <c r="D10" s="8" t="s">
        <v>254</v>
      </c>
      <c r="E10" s="8" t="s">
        <v>254</v>
      </c>
      <c r="F10" s="8" t="s">
        <v>254</v>
      </c>
      <c r="J10" s="8" t="s">
        <v>254</v>
      </c>
    </row>
    <row r="11" spans="1:245" ht="17" x14ac:dyDescent="0.2">
      <c r="B11" s="8" t="s">
        <v>254</v>
      </c>
      <c r="D11" s="8" t="s">
        <v>254</v>
      </c>
      <c r="E11" s="8" t="s">
        <v>254</v>
      </c>
      <c r="F11" s="8" t="s">
        <v>254</v>
      </c>
      <c r="J11" s="8" t="s">
        <v>254</v>
      </c>
    </row>
    <row r="12" spans="1:245" ht="17" x14ac:dyDescent="0.2">
      <c r="B12" s="8" t="s">
        <v>254</v>
      </c>
      <c r="D12" s="8" t="s">
        <v>254</v>
      </c>
      <c r="E12" s="8" t="s">
        <v>254</v>
      </c>
      <c r="F12" s="8" t="s">
        <v>254</v>
      </c>
      <c r="J12" s="8" t="s">
        <v>254</v>
      </c>
    </row>
    <row r="13" spans="1:245" ht="17" x14ac:dyDescent="0.2">
      <c r="B13" s="8" t="s">
        <v>254</v>
      </c>
      <c r="D13" s="8" t="s">
        <v>254</v>
      </c>
      <c r="E13" s="8" t="s">
        <v>254</v>
      </c>
      <c r="F13" s="8" t="s">
        <v>254</v>
      </c>
      <c r="J13" s="8" t="s">
        <v>254</v>
      </c>
    </row>
    <row r="14" spans="1:245" ht="17" x14ac:dyDescent="0.2">
      <c r="B14" s="8" t="s">
        <v>254</v>
      </c>
      <c r="D14" s="8" t="s">
        <v>254</v>
      </c>
      <c r="E14" s="8" t="s">
        <v>254</v>
      </c>
      <c r="F14" s="8" t="s">
        <v>254</v>
      </c>
      <c r="J14" s="8" t="s">
        <v>254</v>
      </c>
    </row>
    <row r="15" spans="1:245" ht="17" x14ac:dyDescent="0.2">
      <c r="B15" s="8" t="s">
        <v>254</v>
      </c>
      <c r="D15" s="8" t="s">
        <v>254</v>
      </c>
      <c r="E15" s="8" t="s">
        <v>254</v>
      </c>
      <c r="F15" s="8" t="s">
        <v>254</v>
      </c>
      <c r="J15" s="8" t="s">
        <v>254</v>
      </c>
    </row>
    <row r="16" spans="1:245" ht="17" x14ac:dyDescent="0.2">
      <c r="B16" s="8" t="s">
        <v>254</v>
      </c>
      <c r="D16" s="8" t="s">
        <v>254</v>
      </c>
      <c r="E16" s="8" t="s">
        <v>254</v>
      </c>
      <c r="F16" s="8" t="s">
        <v>254</v>
      </c>
      <c r="J16" s="8" t="s">
        <v>254</v>
      </c>
    </row>
    <row r="17" spans="2:10" ht="17" x14ac:dyDescent="0.2">
      <c r="B17" s="8" t="s">
        <v>254</v>
      </c>
      <c r="D17" s="8" t="s">
        <v>254</v>
      </c>
      <c r="E17" s="8" t="s">
        <v>254</v>
      </c>
      <c r="F17" s="8" t="s">
        <v>254</v>
      </c>
      <c r="J17" s="8" t="s">
        <v>254</v>
      </c>
    </row>
    <row r="18" spans="2:10" ht="17" x14ac:dyDescent="0.2">
      <c r="B18" s="8" t="s">
        <v>254</v>
      </c>
      <c r="D18" s="8" t="s">
        <v>254</v>
      </c>
      <c r="E18" s="8" t="s">
        <v>254</v>
      </c>
      <c r="F18" s="8" t="s">
        <v>254</v>
      </c>
      <c r="J18" s="8" t="s">
        <v>254</v>
      </c>
    </row>
    <row r="19" spans="2:10" ht="17" x14ac:dyDescent="0.2">
      <c r="B19" s="8" t="s">
        <v>254</v>
      </c>
      <c r="D19" s="8" t="s">
        <v>254</v>
      </c>
      <c r="E19" s="8" t="s">
        <v>254</v>
      </c>
      <c r="F19" s="8" t="s">
        <v>254</v>
      </c>
      <c r="J19" s="8" t="s">
        <v>254</v>
      </c>
    </row>
    <row r="20" spans="2:10" ht="17" x14ac:dyDescent="0.2">
      <c r="B20" s="8" t="s">
        <v>254</v>
      </c>
      <c r="D20" s="8" t="s">
        <v>254</v>
      </c>
      <c r="E20" s="8" t="s">
        <v>254</v>
      </c>
      <c r="F20" s="8" t="s">
        <v>254</v>
      </c>
      <c r="J20" s="8" t="s">
        <v>254</v>
      </c>
    </row>
    <row r="21" spans="2:10" ht="17" x14ac:dyDescent="0.2">
      <c r="B21" s="8" t="s">
        <v>254</v>
      </c>
      <c r="D21" s="8" t="s">
        <v>254</v>
      </c>
      <c r="E21" s="8" t="s">
        <v>254</v>
      </c>
      <c r="F21" s="8" t="s">
        <v>254</v>
      </c>
      <c r="J21" s="8" t="s">
        <v>254</v>
      </c>
    </row>
    <row r="22" spans="2:10" ht="17" x14ac:dyDescent="0.2">
      <c r="B22" s="8" t="s">
        <v>254</v>
      </c>
      <c r="D22" s="8" t="s">
        <v>254</v>
      </c>
      <c r="E22" s="8" t="s">
        <v>254</v>
      </c>
      <c r="F22" s="8" t="s">
        <v>254</v>
      </c>
      <c r="J22" s="8" t="s">
        <v>254</v>
      </c>
    </row>
    <row r="23" spans="2:10" ht="17" x14ac:dyDescent="0.2">
      <c r="B23" s="8" t="s">
        <v>254</v>
      </c>
      <c r="D23" s="8" t="s">
        <v>254</v>
      </c>
      <c r="E23" s="8" t="s">
        <v>254</v>
      </c>
      <c r="F23" s="8" t="s">
        <v>254</v>
      </c>
      <c r="J23" s="8" t="s">
        <v>254</v>
      </c>
    </row>
    <row r="24" spans="2:10" ht="17" x14ac:dyDescent="0.2">
      <c r="B24" s="8" t="s">
        <v>254</v>
      </c>
      <c r="D24" s="8" t="s">
        <v>254</v>
      </c>
      <c r="E24" s="8" t="s">
        <v>254</v>
      </c>
      <c r="F24" s="8" t="s">
        <v>254</v>
      </c>
      <c r="J24" s="8" t="s">
        <v>254</v>
      </c>
    </row>
    <row r="25" spans="2:10" ht="17" x14ac:dyDescent="0.2">
      <c r="B25" s="8" t="s">
        <v>254</v>
      </c>
      <c r="D25" s="8" t="s">
        <v>254</v>
      </c>
      <c r="E25" s="8" t="s">
        <v>254</v>
      </c>
      <c r="F25" s="8" t="s">
        <v>254</v>
      </c>
      <c r="J25" s="8" t="s">
        <v>254</v>
      </c>
    </row>
    <row r="26" spans="2:10" ht="17" x14ac:dyDescent="0.2">
      <c r="B26" s="8" t="s">
        <v>254</v>
      </c>
      <c r="D26" s="8" t="s">
        <v>254</v>
      </c>
      <c r="E26" s="8" t="s">
        <v>254</v>
      </c>
      <c r="F26" s="8" t="s">
        <v>254</v>
      </c>
      <c r="J26" s="8" t="s">
        <v>254</v>
      </c>
    </row>
    <row r="27" spans="2:10" ht="17" x14ac:dyDescent="0.2">
      <c r="B27" s="8" t="s">
        <v>254</v>
      </c>
      <c r="D27" s="8" t="s">
        <v>254</v>
      </c>
      <c r="E27" s="8" t="s">
        <v>254</v>
      </c>
      <c r="F27" s="8" t="s">
        <v>254</v>
      </c>
      <c r="J27" s="8" t="s">
        <v>254</v>
      </c>
    </row>
    <row r="28" spans="2:10" ht="17" x14ac:dyDescent="0.2">
      <c r="B28" s="8" t="s">
        <v>254</v>
      </c>
      <c r="D28" s="8" t="s">
        <v>254</v>
      </c>
      <c r="E28" s="8" t="s">
        <v>254</v>
      </c>
      <c r="F28" s="8" t="s">
        <v>254</v>
      </c>
      <c r="J28" s="8" t="s">
        <v>254</v>
      </c>
    </row>
    <row r="29" spans="2:10" ht="17" x14ac:dyDescent="0.2">
      <c r="B29" s="8" t="s">
        <v>254</v>
      </c>
      <c r="D29" s="8" t="s">
        <v>254</v>
      </c>
      <c r="E29" s="8" t="s">
        <v>254</v>
      </c>
      <c r="F29" s="8" t="s">
        <v>254</v>
      </c>
      <c r="J29" s="8" t="s">
        <v>254</v>
      </c>
    </row>
    <row r="30" spans="2:10" ht="17" x14ac:dyDescent="0.2">
      <c r="B30" s="8" t="s">
        <v>254</v>
      </c>
      <c r="D30" s="8" t="s">
        <v>254</v>
      </c>
      <c r="E30" s="8" t="s">
        <v>254</v>
      </c>
      <c r="F30" s="8" t="s">
        <v>254</v>
      </c>
      <c r="J30" s="8" t="s">
        <v>254</v>
      </c>
    </row>
    <row r="31" spans="2:10" ht="17" x14ac:dyDescent="0.2">
      <c r="B31" s="8" t="s">
        <v>254</v>
      </c>
      <c r="D31" s="8" t="s">
        <v>254</v>
      </c>
      <c r="E31" s="8" t="s">
        <v>254</v>
      </c>
      <c r="F31" s="8" t="s">
        <v>254</v>
      </c>
      <c r="J31" s="8" t="s">
        <v>254</v>
      </c>
    </row>
    <row r="32" spans="2:10" ht="17" x14ac:dyDescent="0.2">
      <c r="B32" s="8" t="s">
        <v>254</v>
      </c>
      <c r="D32" s="8" t="s">
        <v>254</v>
      </c>
      <c r="E32" s="8" t="s">
        <v>254</v>
      </c>
      <c r="F32" s="8" t="s">
        <v>254</v>
      </c>
      <c r="J32" s="8" t="s">
        <v>254</v>
      </c>
    </row>
    <row r="33" spans="2:10" ht="17" x14ac:dyDescent="0.2">
      <c r="B33" s="8" t="s">
        <v>254</v>
      </c>
      <c r="D33" s="8" t="s">
        <v>254</v>
      </c>
      <c r="E33" s="8" t="s">
        <v>254</v>
      </c>
      <c r="F33" s="8" t="s">
        <v>254</v>
      </c>
      <c r="J33" s="8" t="s">
        <v>254</v>
      </c>
    </row>
    <row r="34" spans="2:10" ht="17" x14ac:dyDescent="0.2">
      <c r="B34" s="8" t="s">
        <v>254</v>
      </c>
      <c r="D34" s="8" t="s">
        <v>254</v>
      </c>
      <c r="E34" s="8" t="s">
        <v>254</v>
      </c>
      <c r="F34" s="8" t="s">
        <v>254</v>
      </c>
      <c r="J34" s="8" t="s">
        <v>254</v>
      </c>
    </row>
    <row r="35" spans="2:10" ht="17" x14ac:dyDescent="0.2">
      <c r="B35" s="8" t="s">
        <v>254</v>
      </c>
      <c r="D35" s="8" t="s">
        <v>254</v>
      </c>
      <c r="E35" s="8" t="s">
        <v>254</v>
      </c>
      <c r="F35" s="8" t="s">
        <v>254</v>
      </c>
      <c r="J35" s="8" t="s">
        <v>254</v>
      </c>
    </row>
    <row r="36" spans="2:10" ht="17" x14ac:dyDescent="0.2">
      <c r="B36" s="8" t="s">
        <v>254</v>
      </c>
      <c r="D36" s="8" t="s">
        <v>254</v>
      </c>
      <c r="E36" s="8" t="s">
        <v>254</v>
      </c>
      <c r="F36" s="8" t="s">
        <v>254</v>
      </c>
      <c r="J36" s="8" t="s">
        <v>254</v>
      </c>
    </row>
    <row r="37" spans="2:10" ht="17" x14ac:dyDescent="0.2">
      <c r="B37" s="8" t="s">
        <v>254</v>
      </c>
      <c r="D37" s="8" t="s">
        <v>254</v>
      </c>
      <c r="E37" s="8" t="s">
        <v>254</v>
      </c>
      <c r="F37" s="8" t="s">
        <v>254</v>
      </c>
      <c r="J37" s="8" t="s">
        <v>254</v>
      </c>
    </row>
    <row r="38" spans="2:10" ht="17" x14ac:dyDescent="0.2">
      <c r="B38" s="8" t="s">
        <v>254</v>
      </c>
      <c r="D38" s="8" t="s">
        <v>254</v>
      </c>
      <c r="E38" s="8" t="s">
        <v>254</v>
      </c>
      <c r="F38" s="8" t="s">
        <v>254</v>
      </c>
      <c r="J38" s="8" t="s">
        <v>254</v>
      </c>
    </row>
    <row r="39" spans="2:10" ht="17" x14ac:dyDescent="0.2">
      <c r="B39" s="8" t="s">
        <v>254</v>
      </c>
      <c r="D39" s="8" t="s">
        <v>254</v>
      </c>
      <c r="E39" s="8" t="s">
        <v>254</v>
      </c>
      <c r="F39" s="8" t="s">
        <v>254</v>
      </c>
      <c r="J39" s="8" t="s">
        <v>254</v>
      </c>
    </row>
    <row r="40" spans="2:10" ht="17" x14ac:dyDescent="0.2">
      <c r="B40" s="8" t="s">
        <v>254</v>
      </c>
      <c r="D40" s="8" t="s">
        <v>254</v>
      </c>
      <c r="E40" s="8" t="s">
        <v>254</v>
      </c>
      <c r="F40" s="8" t="s">
        <v>254</v>
      </c>
      <c r="J40" s="8" t="s">
        <v>254</v>
      </c>
    </row>
    <row r="41" spans="2:10" ht="17" x14ac:dyDescent="0.2">
      <c r="B41" s="8" t="s">
        <v>254</v>
      </c>
      <c r="D41" s="8" t="s">
        <v>254</v>
      </c>
      <c r="E41" s="8" t="s">
        <v>254</v>
      </c>
      <c r="F41" s="8" t="s">
        <v>254</v>
      </c>
      <c r="J41" s="8" t="s">
        <v>254</v>
      </c>
    </row>
    <row r="42" spans="2:10" ht="17" x14ac:dyDescent="0.2">
      <c r="B42" s="8" t="s">
        <v>254</v>
      </c>
      <c r="D42" s="8" t="s">
        <v>254</v>
      </c>
      <c r="E42" s="8" t="s">
        <v>254</v>
      </c>
      <c r="F42" s="8" t="s">
        <v>254</v>
      </c>
      <c r="J42" s="8" t="s">
        <v>254</v>
      </c>
    </row>
    <row r="43" spans="2:10" ht="17" x14ac:dyDescent="0.2">
      <c r="B43" s="8" t="s">
        <v>254</v>
      </c>
      <c r="D43" s="8" t="s">
        <v>254</v>
      </c>
      <c r="E43" s="8" t="s">
        <v>254</v>
      </c>
      <c r="F43" s="8" t="s">
        <v>254</v>
      </c>
      <c r="J43" s="8" t="s">
        <v>254</v>
      </c>
    </row>
    <row r="44" spans="2:10" ht="17" x14ac:dyDescent="0.2">
      <c r="B44" s="8" t="s">
        <v>254</v>
      </c>
      <c r="D44" s="8" t="s">
        <v>254</v>
      </c>
      <c r="E44" s="8" t="s">
        <v>254</v>
      </c>
      <c r="F44" s="8" t="s">
        <v>254</v>
      </c>
      <c r="J44" s="8" t="s">
        <v>254</v>
      </c>
    </row>
    <row r="45" spans="2:10" ht="17" x14ac:dyDescent="0.2">
      <c r="B45" s="8" t="s">
        <v>254</v>
      </c>
      <c r="D45" s="8" t="s">
        <v>254</v>
      </c>
      <c r="E45" s="8" t="s">
        <v>254</v>
      </c>
      <c r="F45" s="8" t="s">
        <v>254</v>
      </c>
      <c r="J45" s="8" t="s">
        <v>254</v>
      </c>
    </row>
    <row r="46" spans="2:10" ht="17" x14ac:dyDescent="0.2">
      <c r="B46" s="8" t="s">
        <v>254</v>
      </c>
      <c r="D46" s="8" t="s">
        <v>254</v>
      </c>
      <c r="E46" s="8" t="s">
        <v>254</v>
      </c>
      <c r="F46" s="8" t="s">
        <v>254</v>
      </c>
      <c r="J46" s="8" t="s">
        <v>254</v>
      </c>
    </row>
    <row r="47" spans="2:10" ht="17" x14ac:dyDescent="0.2">
      <c r="B47" s="8" t="s">
        <v>254</v>
      </c>
      <c r="D47" s="8" t="s">
        <v>254</v>
      </c>
      <c r="E47" s="8" t="s">
        <v>254</v>
      </c>
      <c r="F47" s="8" t="s">
        <v>254</v>
      </c>
      <c r="J47" s="8" t="s">
        <v>254</v>
      </c>
    </row>
    <row r="48" spans="2:10" ht="17" x14ac:dyDescent="0.2">
      <c r="B48" s="8" t="s">
        <v>254</v>
      </c>
      <c r="D48" s="8" t="s">
        <v>254</v>
      </c>
      <c r="E48" s="8" t="s">
        <v>254</v>
      </c>
      <c r="F48" s="8" t="s">
        <v>254</v>
      </c>
      <c r="J48" s="8" t="s">
        <v>254</v>
      </c>
    </row>
    <row r="49" spans="2:10" ht="17" x14ac:dyDescent="0.2">
      <c r="B49" s="8" t="s">
        <v>254</v>
      </c>
      <c r="D49" s="8" t="s">
        <v>254</v>
      </c>
      <c r="E49" s="8" t="s">
        <v>254</v>
      </c>
      <c r="F49" s="8" t="s">
        <v>254</v>
      </c>
      <c r="J49" s="8" t="s">
        <v>254</v>
      </c>
    </row>
    <row r="50" spans="2:10" ht="17" x14ac:dyDescent="0.2">
      <c r="B50" s="8" t="s">
        <v>254</v>
      </c>
      <c r="D50" s="8" t="s">
        <v>254</v>
      </c>
      <c r="E50" s="8" t="s">
        <v>254</v>
      </c>
      <c r="F50" s="8" t="s">
        <v>254</v>
      </c>
      <c r="J50" s="8" t="s">
        <v>254</v>
      </c>
    </row>
    <row r="51" spans="2:10" ht="17" x14ac:dyDescent="0.2">
      <c r="B51" s="8" t="s">
        <v>254</v>
      </c>
      <c r="D51" s="8" t="s">
        <v>254</v>
      </c>
      <c r="E51" s="8" t="s">
        <v>254</v>
      </c>
      <c r="F51" s="8" t="s">
        <v>254</v>
      </c>
      <c r="J51" s="8" t="s">
        <v>254</v>
      </c>
    </row>
    <row r="52" spans="2:10" ht="17" x14ac:dyDescent="0.2">
      <c r="B52" s="8" t="s">
        <v>254</v>
      </c>
      <c r="D52" s="8" t="s">
        <v>254</v>
      </c>
      <c r="E52" s="8" t="s">
        <v>254</v>
      </c>
      <c r="F52" s="8" t="s">
        <v>254</v>
      </c>
      <c r="J52" s="8" t="s">
        <v>254</v>
      </c>
    </row>
    <row r="53" spans="2:10" ht="17" x14ac:dyDescent="0.2">
      <c r="B53" s="8" t="s">
        <v>254</v>
      </c>
      <c r="D53" s="8" t="s">
        <v>254</v>
      </c>
      <c r="E53" s="8" t="s">
        <v>254</v>
      </c>
      <c r="F53" s="8" t="s">
        <v>254</v>
      </c>
      <c r="J53" s="8" t="s">
        <v>254</v>
      </c>
    </row>
    <row r="54" spans="2:10" ht="17" x14ac:dyDescent="0.2">
      <c r="B54" s="8" t="s">
        <v>254</v>
      </c>
      <c r="D54" s="8" t="s">
        <v>254</v>
      </c>
      <c r="E54" s="8" t="s">
        <v>254</v>
      </c>
      <c r="F54" s="8" t="s">
        <v>254</v>
      </c>
      <c r="J54" s="8" t="s">
        <v>254</v>
      </c>
    </row>
    <row r="55" spans="2:10" ht="17" x14ac:dyDescent="0.2">
      <c r="B55" s="8" t="s">
        <v>254</v>
      </c>
      <c r="D55" s="8" t="s">
        <v>254</v>
      </c>
      <c r="E55" s="8" t="s">
        <v>254</v>
      </c>
      <c r="F55" s="8" t="s">
        <v>254</v>
      </c>
      <c r="J55" s="8" t="s">
        <v>254</v>
      </c>
    </row>
    <row r="56" spans="2:10" ht="17" x14ac:dyDescent="0.2">
      <c r="B56" s="8" t="s">
        <v>254</v>
      </c>
      <c r="D56" s="8" t="s">
        <v>254</v>
      </c>
      <c r="E56" s="8" t="s">
        <v>254</v>
      </c>
      <c r="F56" s="8" t="s">
        <v>254</v>
      </c>
      <c r="J56" s="8" t="s">
        <v>254</v>
      </c>
    </row>
    <row r="57" spans="2:10" ht="17" x14ac:dyDescent="0.2">
      <c r="B57" s="8" t="s">
        <v>254</v>
      </c>
      <c r="D57" s="8" t="s">
        <v>254</v>
      </c>
      <c r="E57" s="8" t="s">
        <v>254</v>
      </c>
      <c r="F57" s="8" t="s">
        <v>254</v>
      </c>
      <c r="J57" s="8" t="s">
        <v>254</v>
      </c>
    </row>
    <row r="58" spans="2:10" ht="17" x14ac:dyDescent="0.2">
      <c r="B58" s="8" t="s">
        <v>254</v>
      </c>
      <c r="D58" s="8" t="s">
        <v>254</v>
      </c>
      <c r="E58" s="8" t="s">
        <v>254</v>
      </c>
      <c r="F58" s="8" t="s">
        <v>254</v>
      </c>
      <c r="J58" s="8" t="s">
        <v>254</v>
      </c>
    </row>
    <row r="59" spans="2:10" ht="17" x14ac:dyDescent="0.2">
      <c r="B59" s="8" t="s">
        <v>254</v>
      </c>
      <c r="D59" s="8" t="s">
        <v>254</v>
      </c>
      <c r="E59" s="8" t="s">
        <v>254</v>
      </c>
      <c r="F59" s="8" t="s">
        <v>254</v>
      </c>
      <c r="J59" s="8" t="s">
        <v>254</v>
      </c>
    </row>
    <row r="60" spans="2:10" ht="17" x14ac:dyDescent="0.2">
      <c r="B60" s="8" t="s">
        <v>254</v>
      </c>
      <c r="D60" s="8" t="s">
        <v>254</v>
      </c>
      <c r="E60" s="8" t="s">
        <v>254</v>
      </c>
      <c r="F60" s="8" t="s">
        <v>254</v>
      </c>
      <c r="J60" s="8" t="s">
        <v>254</v>
      </c>
    </row>
    <row r="61" spans="2:10" ht="17" x14ac:dyDescent="0.2">
      <c r="B61" s="8" t="s">
        <v>254</v>
      </c>
      <c r="D61" s="8" t="s">
        <v>254</v>
      </c>
      <c r="E61" s="8" t="s">
        <v>254</v>
      </c>
      <c r="F61" s="8" t="s">
        <v>254</v>
      </c>
      <c r="J61" s="8" t="s">
        <v>254</v>
      </c>
    </row>
    <row r="62" spans="2:10" ht="17" x14ac:dyDescent="0.2">
      <c r="B62" s="8" t="s">
        <v>254</v>
      </c>
      <c r="D62" s="8" t="s">
        <v>254</v>
      </c>
      <c r="E62" s="8" t="s">
        <v>254</v>
      </c>
      <c r="F62" s="8" t="s">
        <v>254</v>
      </c>
      <c r="J62" s="8" t="s">
        <v>254</v>
      </c>
    </row>
    <row r="63" spans="2:10" ht="17" x14ac:dyDescent="0.2">
      <c r="B63" s="8" t="s">
        <v>254</v>
      </c>
      <c r="D63" s="8" t="s">
        <v>254</v>
      </c>
      <c r="E63" s="8" t="s">
        <v>254</v>
      </c>
      <c r="F63" s="8" t="s">
        <v>254</v>
      </c>
      <c r="J63" s="8" t="s">
        <v>254</v>
      </c>
    </row>
    <row r="64" spans="2:10" ht="17" x14ac:dyDescent="0.2">
      <c r="B64" s="8" t="s">
        <v>254</v>
      </c>
      <c r="D64" s="8" t="s">
        <v>254</v>
      </c>
      <c r="E64" s="8" t="s">
        <v>254</v>
      </c>
      <c r="F64" s="8" t="s">
        <v>254</v>
      </c>
      <c r="J64" s="8" t="s">
        <v>254</v>
      </c>
    </row>
    <row r="65" spans="2:10" ht="17" x14ac:dyDescent="0.2">
      <c r="B65" s="8" t="s">
        <v>254</v>
      </c>
      <c r="D65" s="8" t="s">
        <v>254</v>
      </c>
      <c r="E65" s="8" t="s">
        <v>254</v>
      </c>
      <c r="F65" s="8" t="s">
        <v>254</v>
      </c>
      <c r="J65" s="8" t="s">
        <v>254</v>
      </c>
    </row>
    <row r="66" spans="2:10" ht="17" x14ac:dyDescent="0.2">
      <c r="B66" s="8" t="s">
        <v>254</v>
      </c>
      <c r="D66" s="8" t="s">
        <v>254</v>
      </c>
      <c r="E66" s="8" t="s">
        <v>254</v>
      </c>
      <c r="F66" s="8" t="s">
        <v>254</v>
      </c>
      <c r="J66" s="8" t="s">
        <v>254</v>
      </c>
    </row>
    <row r="67" spans="2:10" ht="17" x14ac:dyDescent="0.2">
      <c r="B67" s="8" t="s">
        <v>254</v>
      </c>
      <c r="D67" s="8" t="s">
        <v>254</v>
      </c>
      <c r="E67" s="8" t="s">
        <v>254</v>
      </c>
      <c r="F67" s="8" t="s">
        <v>254</v>
      </c>
      <c r="J67" s="8" t="s">
        <v>254</v>
      </c>
    </row>
    <row r="68" spans="2:10" ht="17" x14ac:dyDescent="0.2">
      <c r="B68" s="8" t="s">
        <v>254</v>
      </c>
      <c r="D68" s="8" t="s">
        <v>254</v>
      </c>
      <c r="E68" s="8" t="s">
        <v>254</v>
      </c>
      <c r="F68" s="8" t="s">
        <v>254</v>
      </c>
      <c r="J68" s="8" t="s">
        <v>254</v>
      </c>
    </row>
    <row r="69" spans="2:10" ht="17" x14ac:dyDescent="0.2">
      <c r="B69" s="8" t="s">
        <v>254</v>
      </c>
      <c r="D69" s="8" t="s">
        <v>254</v>
      </c>
      <c r="E69" s="8" t="s">
        <v>254</v>
      </c>
      <c r="F69" s="8" t="s">
        <v>254</v>
      </c>
      <c r="J69" s="8" t="s">
        <v>254</v>
      </c>
    </row>
  </sheetData>
  <sheetProtection formatCells="0" insertRows="0"/>
  <autoFilter ref="A4:IJ4" xr:uid="{D8E2E96A-5585-154A-B65F-9C46740D0F2E}">
    <filterColumn colId="18" showButton="0"/>
    <filterColumn colId="19" showButton="0"/>
    <filterColumn colId="240" showButton="0"/>
    <filterColumn colId="242" showButton="0"/>
  </autoFilter>
  <mergeCells count="248">
    <mergeCell ref="IK4:IK5"/>
    <mergeCell ref="IE4:IE5"/>
    <mergeCell ref="IC4:IC5"/>
    <mergeCell ref="IA4:IA5"/>
    <mergeCell ref="HY4:HY5"/>
    <mergeCell ref="BF4:BF5"/>
    <mergeCell ref="BH4:BH5"/>
    <mergeCell ref="BJ4:BJ5"/>
    <mergeCell ref="BL4:BL5"/>
    <mergeCell ref="BN4:BN5"/>
    <mergeCell ref="BP4:BP5"/>
    <mergeCell ref="BR4:BR5"/>
    <mergeCell ref="BT4:BT5"/>
    <mergeCell ref="BV4:BV5"/>
    <mergeCell ref="FW4:FW5"/>
    <mergeCell ref="EO4:EO5"/>
    <mergeCell ref="EQ4:EQ5"/>
    <mergeCell ref="FH4:FH5"/>
    <mergeCell ref="FQ4:FQ5"/>
    <mergeCell ref="FS4:FS5"/>
    <mergeCell ref="ES4:ES5"/>
    <mergeCell ref="FE4:FE5"/>
    <mergeCell ref="FG4:FG5"/>
    <mergeCell ref="EU4:EU5"/>
    <mergeCell ref="AA2:AC3"/>
    <mergeCell ref="AD2:AD3"/>
    <mergeCell ref="AA4:AA5"/>
    <mergeCell ref="AB4:AB5"/>
    <mergeCell ref="AC4:AC5"/>
    <mergeCell ref="AD4:AD5"/>
    <mergeCell ref="AP4:AP5"/>
    <mergeCell ref="AR4:AR5"/>
    <mergeCell ref="AT4:AT5"/>
    <mergeCell ref="AE4:AE5"/>
    <mergeCell ref="AX4:AX5"/>
    <mergeCell ref="AZ4:AZ5"/>
    <mergeCell ref="BB4:BB5"/>
    <mergeCell ref="BD4:BD5"/>
    <mergeCell ref="DS4:DS5"/>
    <mergeCell ref="AE2:IF2"/>
    <mergeCell ref="IF4:IF5"/>
    <mergeCell ref="FJ4:FJ5"/>
    <mergeCell ref="FL4:FL5"/>
    <mergeCell ref="FN4:FN5"/>
    <mergeCell ref="FP4:FP5"/>
    <mergeCell ref="FR4:FR5"/>
    <mergeCell ref="FT4:FT5"/>
    <mergeCell ref="FV4:FV5"/>
    <mergeCell ref="ER4:ER5"/>
    <mergeCell ref="ET4:ET5"/>
    <mergeCell ref="EV4:EV5"/>
    <mergeCell ref="EX4:EX5"/>
    <mergeCell ref="FF4:FF5"/>
    <mergeCell ref="FU4:FU5"/>
    <mergeCell ref="FI4:FI5"/>
    <mergeCell ref="FK4:FK5"/>
    <mergeCell ref="FM4:FM5"/>
    <mergeCell ref="FO4:FO5"/>
    <mergeCell ref="II4:IJ5"/>
    <mergeCell ref="HQ4:HQ5"/>
    <mergeCell ref="HU4:HU5"/>
    <mergeCell ref="HX4:HX5"/>
    <mergeCell ref="ID4:ID5"/>
    <mergeCell ref="IG4:IH4"/>
    <mergeCell ref="HZ4:HZ5"/>
    <mergeCell ref="IB4:IB5"/>
    <mergeCell ref="GA4:GA5"/>
    <mergeCell ref="GO4:GO5"/>
    <mergeCell ref="GQ4:GQ5"/>
    <mergeCell ref="GS4:GS5"/>
    <mergeCell ref="HO4:HO5"/>
    <mergeCell ref="GC4:GC5"/>
    <mergeCell ref="GE4:GE5"/>
    <mergeCell ref="GG4:GG5"/>
    <mergeCell ref="GI4:GI5"/>
    <mergeCell ref="GK4:GK5"/>
    <mergeCell ref="GM4:GM5"/>
    <mergeCell ref="HW4:HW5"/>
    <mergeCell ref="HV4:HV5"/>
    <mergeCell ref="HT4:HT5"/>
    <mergeCell ref="HR4:HR5"/>
    <mergeCell ref="HS4:HS5"/>
    <mergeCell ref="CN4:CN5"/>
    <mergeCell ref="CP4:CP5"/>
    <mergeCell ref="CR4:CR5"/>
    <mergeCell ref="CT4:CT5"/>
    <mergeCell ref="CV4:CV5"/>
    <mergeCell ref="EE4:EE5"/>
    <mergeCell ref="EG4:EG5"/>
    <mergeCell ref="DK4:DK5"/>
    <mergeCell ref="DM4:DM5"/>
    <mergeCell ref="DO4:DO5"/>
    <mergeCell ref="DQ4:DQ5"/>
    <mergeCell ref="DT4:DT5"/>
    <mergeCell ref="DV4:DV5"/>
    <mergeCell ref="DX4:DX5"/>
    <mergeCell ref="DZ4:DZ5"/>
    <mergeCell ref="EB4:EB5"/>
    <mergeCell ref="ED4:ED5"/>
    <mergeCell ref="EF4:EF5"/>
    <mergeCell ref="DY4:DY5"/>
    <mergeCell ref="EA4:EA5"/>
    <mergeCell ref="BC4:BC5"/>
    <mergeCell ref="BW4:BW5"/>
    <mergeCell ref="BY4:BY5"/>
    <mergeCell ref="BX4:BX5"/>
    <mergeCell ref="BZ4:BZ5"/>
    <mergeCell ref="CY4:CY5"/>
    <mergeCell ref="DC4:DC5"/>
    <mergeCell ref="DE4:DE5"/>
    <mergeCell ref="DG4:DG5"/>
    <mergeCell ref="BS4:BS5"/>
    <mergeCell ref="CC4:CC5"/>
    <mergeCell ref="CE4:CE5"/>
    <mergeCell ref="BU4:BU5"/>
    <mergeCell ref="CA4:CA5"/>
    <mergeCell ref="BQ4:BQ5"/>
    <mergeCell ref="BO4:BO5"/>
    <mergeCell ref="BM4:BM5"/>
    <mergeCell ref="BE4:BE5"/>
    <mergeCell ref="BG4:BG5"/>
    <mergeCell ref="BI4:BI5"/>
    <mergeCell ref="BK4:BK5"/>
    <mergeCell ref="CF4:CF5"/>
    <mergeCell ref="CH4:CH5"/>
    <mergeCell ref="CJ4:CJ5"/>
    <mergeCell ref="Q4:Q5"/>
    <mergeCell ref="R4:R5"/>
    <mergeCell ref="S4:U4"/>
    <mergeCell ref="V4:V5"/>
    <mergeCell ref="CG4:CG5"/>
    <mergeCell ref="AK4:AK5"/>
    <mergeCell ref="AG4:AG5"/>
    <mergeCell ref="AI4:AI5"/>
    <mergeCell ref="AW4:AW5"/>
    <mergeCell ref="AM4:AM5"/>
    <mergeCell ref="AO4:AO5"/>
    <mergeCell ref="AQ4:AQ5"/>
    <mergeCell ref="AS4:AS5"/>
    <mergeCell ref="AU4:AU5"/>
    <mergeCell ref="AF4:AF5"/>
    <mergeCell ref="AH4:AH5"/>
    <mergeCell ref="AJ4:AJ5"/>
    <mergeCell ref="AL4:AL5"/>
    <mergeCell ref="AN4:AN5"/>
    <mergeCell ref="AY4:AY5"/>
    <mergeCell ref="AV4:AV5"/>
    <mergeCell ref="CB4:CB5"/>
    <mergeCell ref="CD4:CD5"/>
    <mergeCell ref="BA4:BA5"/>
    <mergeCell ref="IG3:IJ3"/>
    <mergeCell ref="A4:A5"/>
    <mergeCell ref="B4:B5"/>
    <mergeCell ref="C4:C5"/>
    <mergeCell ref="D4:D5"/>
    <mergeCell ref="E4:E5"/>
    <mergeCell ref="M2:Z3"/>
    <mergeCell ref="AE3:DQ3"/>
    <mergeCell ref="DT3:ID3"/>
    <mergeCell ref="K4:K5"/>
    <mergeCell ref="L4:L5"/>
    <mergeCell ref="M4:M5"/>
    <mergeCell ref="N4:N5"/>
    <mergeCell ref="O4:O5"/>
    <mergeCell ref="F4:F5"/>
    <mergeCell ref="G4:G5"/>
    <mergeCell ref="H4:H5"/>
    <mergeCell ref="I4:I5"/>
    <mergeCell ref="J4:J5"/>
    <mergeCell ref="W4:W5"/>
    <mergeCell ref="X4:X5"/>
    <mergeCell ref="Y4:Y5"/>
    <mergeCell ref="Z4:Z5"/>
    <mergeCell ref="P4:P5"/>
    <mergeCell ref="HH4:HH5"/>
    <mergeCell ref="HD4:HD5"/>
    <mergeCell ref="HB4:HB5"/>
    <mergeCell ref="GZ4:GZ5"/>
    <mergeCell ref="GX4:GX5"/>
    <mergeCell ref="GV4:GV5"/>
    <mergeCell ref="GT4:GT5"/>
    <mergeCell ref="GR4:GR5"/>
    <mergeCell ref="HP4:HP5"/>
    <mergeCell ref="HN4:HN5"/>
    <mergeCell ref="HL4:HL5"/>
    <mergeCell ref="HJ4:HJ5"/>
    <mergeCell ref="HF4:HF5"/>
    <mergeCell ref="HG4:HG5"/>
    <mergeCell ref="HI4:HI5"/>
    <mergeCell ref="HK4:HK5"/>
    <mergeCell ref="HM4:HM5"/>
    <mergeCell ref="GP4:GP5"/>
    <mergeCell ref="HE4:HE5"/>
    <mergeCell ref="GU4:GU5"/>
    <mergeCell ref="GW4:GW5"/>
    <mergeCell ref="GY4:GY5"/>
    <mergeCell ref="HA4:HA5"/>
    <mergeCell ref="HC4:HC5"/>
    <mergeCell ref="FZ4:FZ5"/>
    <mergeCell ref="FX4:FX5"/>
    <mergeCell ref="GB4:GB5"/>
    <mergeCell ref="GD4:GD5"/>
    <mergeCell ref="GF4:GF5"/>
    <mergeCell ref="GH4:GH5"/>
    <mergeCell ref="GJ4:GJ5"/>
    <mergeCell ref="GL4:GL5"/>
    <mergeCell ref="GN4:GN5"/>
    <mergeCell ref="FY4:FY5"/>
    <mergeCell ref="FD4:FD5"/>
    <mergeCell ref="FB4:FB5"/>
    <mergeCell ref="EZ4:EZ5"/>
    <mergeCell ref="DU4:DU5"/>
    <mergeCell ref="DW4:DW5"/>
    <mergeCell ref="EI4:EI5"/>
    <mergeCell ref="EK4:EK5"/>
    <mergeCell ref="EM4:EM5"/>
    <mergeCell ref="EC4:EC5"/>
    <mergeCell ref="EH4:EH5"/>
    <mergeCell ref="EJ4:EJ5"/>
    <mergeCell ref="EL4:EL5"/>
    <mergeCell ref="EY4:EY5"/>
    <mergeCell ref="FA4:FA5"/>
    <mergeCell ref="FC4:FC5"/>
    <mergeCell ref="EW4:EW5"/>
    <mergeCell ref="CI4:CI5"/>
    <mergeCell ref="EN4:EN5"/>
    <mergeCell ref="EP4:EP5"/>
    <mergeCell ref="DR4:DR5"/>
    <mergeCell ref="DP4:DP5"/>
    <mergeCell ref="DN4:DN5"/>
    <mergeCell ref="DL4:DL5"/>
    <mergeCell ref="DJ4:DJ5"/>
    <mergeCell ref="DH4:DH5"/>
    <mergeCell ref="DI4:DI5"/>
    <mergeCell ref="CU4:CU5"/>
    <mergeCell ref="CW4:CW5"/>
    <mergeCell ref="CK4:CK5"/>
    <mergeCell ref="CO4:CO5"/>
    <mergeCell ref="CQ4:CQ5"/>
    <mergeCell ref="CM4:CM5"/>
    <mergeCell ref="CS4:CS5"/>
    <mergeCell ref="CX4:CX5"/>
    <mergeCell ref="CZ4:CZ5"/>
    <mergeCell ref="DD4:DD5"/>
    <mergeCell ref="DF4:DF5"/>
    <mergeCell ref="DA4:DA5"/>
    <mergeCell ref="DB4:DB5"/>
    <mergeCell ref="CL4:CL5"/>
  </mergeCells>
  <dataValidations count="3">
    <dataValidation type="list" allowBlank="1" showInputMessage="1" showErrorMessage="1" sqref="N247:N275 DT6:DT1048576 L6:L1048576" xr:uid="{5BE02BA9-0F67-F943-BA56-B59CDBE124DD}">
      <formula1>ordre</formula1>
    </dataValidation>
    <dataValidation type="list" allowBlank="1" showInputMessage="1" showErrorMessage="1" sqref="T247:T275 R276:R582 R6:R246 H10" xr:uid="{C0CA4D23-E195-CA42-9C06-8DDD8057B3B5}">
      <formula1>NO2NO3</formula1>
    </dataValidation>
    <dataValidation type="list" allowBlank="1" showInputMessage="1" showErrorMessage="1" sqref="K6:K1048576" xr:uid="{F5C45063-0BF5-BA4E-A081-770559C7B0B3}">
      <formula1>intervention</formula1>
    </dataValidation>
  </dataValidations>
  <pageMargins left="0.7" right="0.7" top="0.75" bottom="0.75" header="0.3" footer="0.3"/>
  <pageSetup paperSize="9" orientation="portrait" horizontalDpi="0" verticalDpi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Ajuster">
                <anchor moveWithCells="1" sizeWithCells="1">
                  <from>
                    <xdr:col>5</xdr:col>
                    <xdr:colOff>279400</xdr:colOff>
                    <xdr:row>0</xdr:row>
                    <xdr:rowOff>0</xdr:rowOff>
                  </from>
                  <to>
                    <xdr:col>7</xdr:col>
                    <xdr:colOff>165100</xdr:colOff>
                    <xdr:row>2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6C12C-AB89-5142-AFE4-AA21FCAEB258}">
  <sheetPr codeName="Feuil5"/>
  <dimension ref="A1:IK47"/>
  <sheetViews>
    <sheetView workbookViewId="0">
      <pane xSplit="5" ySplit="5" topLeftCell="AE6" activePane="bottomRight" state="frozen"/>
      <selection pane="topRight" activeCell="F1" sqref="F1"/>
      <selection pane="bottomLeft" activeCell="A5" sqref="A5"/>
      <selection pane="bottomRight" activeCell="B11" sqref="B11"/>
    </sheetView>
  </sheetViews>
  <sheetFormatPr baseColWidth="10" defaultRowHeight="16" x14ac:dyDescent="0.2"/>
  <cols>
    <col min="1" max="1" width="10.83203125" style="151"/>
    <col min="2" max="5" width="10.83203125" style="3"/>
    <col min="6" max="6" width="10.83203125" style="152"/>
    <col min="7" max="10" width="10.83203125" style="3"/>
    <col min="11" max="11" width="14.5" style="3" customWidth="1"/>
    <col min="12" max="12" width="15" style="3" customWidth="1"/>
    <col min="13" max="16" width="10.83203125" style="3"/>
    <col min="17" max="17" width="12" style="3" customWidth="1"/>
    <col min="18" max="18" width="12.5" style="3" customWidth="1"/>
    <col min="19" max="20" width="10.83203125" style="3"/>
    <col min="21" max="21" width="12.6640625" style="3" customWidth="1"/>
    <col min="22" max="22" width="13.1640625" style="3" customWidth="1"/>
    <col min="23" max="24" width="10.83203125" style="3"/>
    <col min="25" max="25" width="13.33203125" style="3" customWidth="1"/>
    <col min="26" max="26" width="13.83203125" style="3" customWidth="1"/>
    <col min="27" max="28" width="10.83203125" style="3"/>
    <col min="29" max="29" width="13" style="3" customWidth="1"/>
    <col min="30" max="30" width="13.5" style="3" customWidth="1"/>
    <col min="31" max="31" width="12.33203125" style="3" customWidth="1"/>
    <col min="32" max="32" width="12.83203125" style="3" customWidth="1"/>
    <col min="33" max="33" width="13.33203125" style="3" customWidth="1"/>
    <col min="34" max="34" width="13.83203125" style="3" customWidth="1"/>
    <col min="35" max="35" width="13.33203125" style="3" customWidth="1"/>
    <col min="36" max="36" width="13.83203125" style="3" customWidth="1"/>
    <col min="37" max="37" width="13.33203125" style="3" customWidth="1"/>
    <col min="38" max="38" width="13.83203125" style="3" customWidth="1"/>
    <col min="39" max="39" width="13.33203125" style="3" customWidth="1"/>
    <col min="40" max="40" width="13.83203125" style="3" customWidth="1"/>
    <col min="41" max="43" width="10.83203125" style="3"/>
    <col min="44" max="44" width="11.33203125" style="3" customWidth="1"/>
    <col min="45" max="45" width="12.33203125" style="3" customWidth="1"/>
    <col min="46" max="46" width="12.83203125" style="3" customWidth="1"/>
    <col min="47" max="47" width="10.83203125" style="3"/>
    <col min="48" max="48" width="11.33203125" style="3" customWidth="1"/>
    <col min="49" max="49" width="10.83203125" style="3"/>
    <col min="50" max="51" width="11" style="3" customWidth="1"/>
    <col min="52" max="52" width="11.5" style="3" customWidth="1"/>
    <col min="53" max="56" width="10.83203125" style="3"/>
    <col min="57" max="57" width="11.83203125" style="3" customWidth="1"/>
    <col min="58" max="58" width="12.33203125" style="3" customWidth="1"/>
    <col min="59" max="59" width="11.83203125" style="3" customWidth="1"/>
    <col min="60" max="60" width="12.33203125" style="3" customWidth="1"/>
    <col min="61" max="61" width="12" style="3" customWidth="1"/>
    <col min="62" max="62" width="12.5" style="3" customWidth="1"/>
    <col min="63" max="63" width="14" style="3" customWidth="1"/>
    <col min="64" max="64" width="14.5" style="3" customWidth="1"/>
    <col min="65" max="65" width="14" style="3" customWidth="1"/>
    <col min="66" max="66" width="14.5" style="3" customWidth="1"/>
    <col min="67" max="67" width="14" style="3" customWidth="1"/>
    <col min="68" max="68" width="14.5" style="3" customWidth="1"/>
    <col min="69" max="69" width="14" style="3" customWidth="1"/>
    <col min="70" max="70" width="14.5" style="3" customWidth="1"/>
    <col min="71" max="71" width="14" style="3" customWidth="1"/>
    <col min="72" max="73" width="14.5" style="3" customWidth="1"/>
    <col min="74" max="74" width="15" style="3" customWidth="1"/>
    <col min="75" max="75" width="11.83203125" style="3" customWidth="1"/>
    <col min="76" max="76" width="12.33203125" style="3" customWidth="1"/>
    <col min="77" max="77" width="13.33203125" style="3" customWidth="1"/>
    <col min="78" max="78" width="13.83203125" style="3" customWidth="1"/>
    <col min="79" max="79" width="12" style="3" customWidth="1"/>
    <col min="80" max="80" width="12.5" style="3" customWidth="1"/>
    <col min="81" max="82" width="10.83203125" style="3"/>
    <col min="83" max="83" width="11.83203125" style="3" customWidth="1"/>
    <col min="84" max="85" width="12.33203125" style="3" customWidth="1"/>
    <col min="86" max="86" width="12.83203125" style="3" customWidth="1"/>
    <col min="87" max="87" width="11.33203125" style="3" customWidth="1"/>
    <col min="88" max="88" width="11.83203125" style="3" customWidth="1"/>
    <col min="89" max="90" width="10.83203125" style="3"/>
    <col min="91" max="91" width="12.5" style="3" customWidth="1"/>
    <col min="92" max="92" width="13" style="3" customWidth="1"/>
    <col min="93" max="106" width="10.83203125" style="3"/>
    <col min="107" max="107" width="11.83203125" style="3" customWidth="1"/>
    <col min="108" max="108" width="12.33203125" style="3" customWidth="1"/>
    <col min="109" max="109" width="11.83203125" style="3" customWidth="1"/>
    <col min="110" max="110" width="12.33203125" style="3" customWidth="1"/>
    <col min="111" max="111" width="14.33203125" style="3" customWidth="1"/>
    <col min="112" max="112" width="14.83203125" style="3" customWidth="1"/>
    <col min="113" max="113" width="12.1640625" style="3" customWidth="1"/>
    <col min="114" max="114" width="12.6640625" style="3" customWidth="1"/>
    <col min="115" max="115" width="12.1640625" style="3" customWidth="1"/>
    <col min="116" max="116" width="12.6640625" style="3" customWidth="1"/>
    <col min="117" max="118" width="10.83203125" style="3"/>
    <col min="119" max="119" width="11" style="3" customWidth="1"/>
    <col min="120" max="120" width="11.5" style="3" customWidth="1"/>
    <col min="121" max="121" width="11" style="3" customWidth="1"/>
    <col min="122" max="122" width="11.5" style="3" customWidth="1"/>
    <col min="123" max="123" width="11" style="3" customWidth="1"/>
    <col min="124" max="124" width="11.5" style="3" customWidth="1"/>
    <col min="125" max="125" width="11" style="3" customWidth="1"/>
    <col min="126" max="126" width="11.5" style="3" customWidth="1"/>
    <col min="127" max="127" width="11" style="3" customWidth="1"/>
    <col min="128" max="128" width="11.5" style="3" customWidth="1"/>
    <col min="129" max="129" width="12.5" style="3" customWidth="1"/>
    <col min="130" max="130" width="13" style="3" customWidth="1"/>
    <col min="131" max="131" width="16.5" style="3" customWidth="1"/>
    <col min="132" max="132" width="17" style="3" customWidth="1"/>
    <col min="133" max="134" width="10.83203125" style="3"/>
    <col min="135" max="135" width="11" style="3" customWidth="1"/>
    <col min="136" max="136" width="11.5" style="3" customWidth="1"/>
    <col min="137" max="137" width="10.83203125" style="3"/>
    <col min="138" max="138" width="11.33203125" style="3" customWidth="1"/>
    <col min="139" max="139" width="11.83203125" style="3" customWidth="1"/>
    <col min="140" max="140" width="12.33203125" style="3" customWidth="1"/>
    <col min="141" max="141" width="11.83203125" style="3" customWidth="1"/>
    <col min="142" max="142" width="12.33203125" style="3" customWidth="1"/>
    <col min="143" max="143" width="11.83203125" style="3" customWidth="1"/>
    <col min="144" max="144" width="12.33203125" style="3" customWidth="1"/>
    <col min="145" max="145" width="11.83203125" style="3" customWidth="1"/>
    <col min="146" max="146" width="12.33203125" style="3" customWidth="1"/>
    <col min="147" max="147" width="11.83203125" style="3" customWidth="1"/>
    <col min="148" max="148" width="12.33203125" style="3" customWidth="1"/>
    <col min="149" max="149" width="12.83203125" style="3" customWidth="1"/>
    <col min="150" max="150" width="13.33203125" style="3" customWidth="1"/>
    <col min="151" max="151" width="15.5" style="3" customWidth="1"/>
    <col min="152" max="152" width="16" style="3" customWidth="1"/>
    <col min="153" max="153" width="16.5" style="3" customWidth="1"/>
    <col min="154" max="154" width="17" style="3" customWidth="1"/>
    <col min="155" max="155" width="11.5" style="3" customWidth="1"/>
    <col min="156" max="156" width="12" style="3" customWidth="1"/>
    <col min="157" max="157" width="14.5" style="3" customWidth="1"/>
    <col min="158" max="158" width="15" style="3" customWidth="1"/>
    <col min="159" max="159" width="13" style="3" customWidth="1"/>
    <col min="160" max="160" width="13.5" style="3" customWidth="1"/>
    <col min="161" max="161" width="16" style="3" customWidth="1"/>
    <col min="162" max="162" width="16.5" style="3" customWidth="1"/>
    <col min="163" max="163" width="16" style="3" customWidth="1"/>
    <col min="164" max="164" width="16.5" style="3" customWidth="1"/>
    <col min="165" max="165" width="14.33203125" style="3" customWidth="1"/>
    <col min="166" max="166" width="14.83203125" style="3" customWidth="1"/>
    <col min="167" max="167" width="14.33203125" style="3" customWidth="1"/>
    <col min="168" max="168" width="14.83203125" style="3" customWidth="1"/>
    <col min="169" max="169" width="14.33203125" style="3" customWidth="1"/>
    <col min="170" max="170" width="14.83203125" style="3" customWidth="1"/>
    <col min="171" max="171" width="14.33203125" style="3" customWidth="1"/>
    <col min="172" max="172" width="14.83203125" style="3" customWidth="1"/>
    <col min="173" max="173" width="14.33203125" style="3" customWidth="1"/>
    <col min="174" max="174" width="14.83203125" style="3" customWidth="1"/>
    <col min="175" max="175" width="15.33203125" style="3" customWidth="1"/>
    <col min="176" max="176" width="15.83203125" style="3" customWidth="1"/>
    <col min="177" max="177" width="16.33203125" style="3" customWidth="1"/>
    <col min="178" max="178" width="16.83203125" style="3" customWidth="1"/>
    <col min="179" max="179" width="13.33203125" style="3" customWidth="1"/>
    <col min="180" max="180" width="13.83203125" style="3" customWidth="1"/>
    <col min="181" max="181" width="14.33203125" style="3" customWidth="1"/>
    <col min="182" max="182" width="14.83203125" style="3" customWidth="1"/>
    <col min="183" max="183" width="16.33203125" style="3" customWidth="1"/>
    <col min="184" max="184" width="16.83203125" style="3" customWidth="1"/>
    <col min="185" max="185" width="14.33203125" style="3" customWidth="1"/>
    <col min="186" max="186" width="14.83203125" style="3" customWidth="1"/>
    <col min="187" max="187" width="14" style="3" customWidth="1"/>
    <col min="188" max="188" width="14.5" style="3" customWidth="1"/>
    <col min="189" max="189" width="17" style="3" customWidth="1"/>
    <col min="190" max="190" width="17.5" style="3" customWidth="1"/>
    <col min="191" max="191" width="15.5" style="3" customWidth="1"/>
    <col min="192" max="192" width="16" style="3" customWidth="1"/>
    <col min="193" max="193" width="16.6640625" style="3" customWidth="1"/>
    <col min="194" max="194" width="17.1640625" style="3" customWidth="1"/>
    <col min="195" max="195" width="17.6640625" style="3" customWidth="1"/>
    <col min="196" max="196" width="18.1640625" style="3" customWidth="1"/>
    <col min="197" max="197" width="19.33203125" style="3" customWidth="1"/>
    <col min="198" max="198" width="19.83203125" style="3" customWidth="1"/>
    <col min="199" max="199" width="10.83203125" style="3"/>
    <col min="200" max="200" width="11.33203125" style="3" customWidth="1"/>
    <col min="201" max="205" width="10.83203125" style="3"/>
    <col min="206" max="206" width="11.33203125" style="3" customWidth="1"/>
    <col min="207" max="207" width="13" style="3" customWidth="1"/>
    <col min="208" max="208" width="13.5" style="3" customWidth="1"/>
    <col min="209" max="209" width="14.33203125" style="3" customWidth="1"/>
    <col min="210" max="210" width="14.83203125" style="3" customWidth="1"/>
    <col min="211" max="211" width="14.33203125" style="3" customWidth="1"/>
    <col min="212" max="212" width="14.83203125" style="3" customWidth="1"/>
    <col min="213" max="213" width="12.33203125" style="3" customWidth="1"/>
    <col min="214" max="214" width="12.83203125" style="3" customWidth="1"/>
    <col min="215" max="16384" width="10.83203125" style="3"/>
  </cols>
  <sheetData>
    <row r="1" spans="1:245" s="149" customFormat="1" x14ac:dyDescent="0.2">
      <c r="A1" s="151"/>
      <c r="F1" s="152"/>
    </row>
    <row r="2" spans="1:245" x14ac:dyDescent="0.2">
      <c r="B2" s="21"/>
      <c r="C2" s="22"/>
      <c r="D2" s="21"/>
      <c r="E2" s="20"/>
      <c r="F2" s="153"/>
      <c r="G2" s="21"/>
      <c r="H2" s="21"/>
      <c r="I2" s="21"/>
      <c r="J2" s="21"/>
      <c r="K2" s="21"/>
      <c r="L2" s="21"/>
      <c r="M2" s="20"/>
      <c r="N2" s="20"/>
      <c r="O2" s="20"/>
      <c r="P2" s="20"/>
      <c r="Q2" s="20"/>
      <c r="R2" s="20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  <c r="AE2" s="21"/>
      <c r="AF2" s="21"/>
      <c r="AG2" s="21"/>
      <c r="AH2" s="21"/>
      <c r="AI2" s="21"/>
      <c r="AJ2" s="21"/>
      <c r="AK2" s="21"/>
      <c r="AL2" s="21"/>
      <c r="AM2" s="21"/>
      <c r="AN2" s="21"/>
      <c r="AO2" s="21"/>
      <c r="AP2" s="21"/>
      <c r="AQ2" s="21"/>
      <c r="AR2" s="21"/>
      <c r="AS2" s="21"/>
      <c r="AT2" s="21"/>
      <c r="AU2" s="21"/>
      <c r="AV2" s="21"/>
      <c r="AW2" s="21"/>
      <c r="AX2" s="21"/>
      <c r="AY2" s="21"/>
      <c r="AZ2" s="21"/>
      <c r="BA2" s="21"/>
      <c r="BB2" s="21"/>
      <c r="BC2" s="21"/>
      <c r="BD2" s="21"/>
      <c r="BE2" s="21"/>
      <c r="BF2" s="21"/>
      <c r="BG2" s="21"/>
      <c r="BH2" s="21"/>
      <c r="BI2" s="21"/>
      <c r="BJ2" s="21"/>
      <c r="BK2" s="21"/>
      <c r="BL2" s="21"/>
      <c r="BM2" s="21"/>
      <c r="BN2" s="21"/>
      <c r="BO2" s="21"/>
      <c r="BP2" s="21"/>
      <c r="BQ2" s="21"/>
      <c r="BR2" s="21"/>
      <c r="BS2" s="21"/>
      <c r="BT2" s="21"/>
      <c r="BU2" s="21"/>
      <c r="BV2" s="21"/>
      <c r="BW2" s="21"/>
      <c r="BX2" s="21"/>
      <c r="BY2" s="21"/>
      <c r="BZ2" s="21"/>
      <c r="CA2" s="21"/>
      <c r="CB2" s="21"/>
      <c r="CC2" s="21"/>
      <c r="CD2" s="21"/>
      <c r="CE2" s="21"/>
      <c r="CF2" s="21"/>
      <c r="CG2" s="21"/>
      <c r="CH2" s="21"/>
      <c r="CI2" s="21"/>
      <c r="CJ2" s="21"/>
      <c r="CK2" s="21"/>
      <c r="CL2" s="21"/>
      <c r="CM2" s="21"/>
      <c r="CN2" s="21"/>
      <c r="CO2" s="21"/>
      <c r="CP2" s="21"/>
      <c r="CQ2" s="21"/>
      <c r="CR2" s="21"/>
      <c r="CS2" s="21"/>
      <c r="CT2" s="21"/>
      <c r="CU2" s="21"/>
      <c r="CV2" s="21"/>
      <c r="CW2" s="21"/>
      <c r="CX2" s="21"/>
      <c r="CY2" s="21"/>
      <c r="CZ2" s="21"/>
      <c r="DA2" s="21"/>
      <c r="DB2" s="21"/>
      <c r="DC2" s="21"/>
      <c r="DD2" s="21"/>
      <c r="DE2" s="21"/>
      <c r="DF2" s="21"/>
      <c r="DG2" s="21"/>
      <c r="DH2" s="21"/>
      <c r="DI2" s="21"/>
      <c r="DJ2" s="21"/>
      <c r="DK2" s="21"/>
      <c r="DL2" s="21"/>
      <c r="DM2" s="21"/>
      <c r="DN2" s="21"/>
      <c r="DO2" s="21"/>
      <c r="DP2" s="21"/>
      <c r="DQ2" s="21"/>
      <c r="DR2" s="21"/>
      <c r="DS2" s="21"/>
      <c r="DT2" s="21"/>
      <c r="DU2" s="21"/>
      <c r="DV2" s="21"/>
      <c r="DW2" s="21"/>
      <c r="DX2" s="21"/>
      <c r="DY2" s="21"/>
      <c r="DZ2" s="21"/>
      <c r="EA2" s="21"/>
      <c r="EB2" s="21"/>
      <c r="EC2" s="21"/>
      <c r="ED2" s="21"/>
      <c r="EE2" s="21"/>
      <c r="EF2" s="21"/>
      <c r="EG2" s="21"/>
      <c r="EH2" s="21"/>
      <c r="EI2" s="21"/>
      <c r="EJ2" s="21"/>
      <c r="EK2" s="21"/>
      <c r="EL2" s="21"/>
      <c r="EM2" s="21"/>
      <c r="EN2" s="21"/>
      <c r="EO2" s="21"/>
      <c r="EP2" s="21"/>
      <c r="EQ2" s="21"/>
      <c r="ER2" s="21"/>
      <c r="ES2" s="21"/>
      <c r="ET2" s="21"/>
      <c r="EU2" s="21"/>
      <c r="EV2" s="21"/>
      <c r="EW2" s="21"/>
      <c r="EX2" s="21"/>
      <c r="EY2" s="21"/>
      <c r="EZ2" s="21"/>
      <c r="FA2" s="21"/>
      <c r="FB2" s="21"/>
      <c r="FC2" s="21"/>
      <c r="FD2" s="21"/>
      <c r="FE2" s="21"/>
      <c r="FF2" s="21"/>
      <c r="FG2" s="21"/>
      <c r="FH2" s="21"/>
      <c r="FI2" s="21"/>
      <c r="FJ2" s="21"/>
      <c r="FK2" s="21"/>
      <c r="FL2" s="21"/>
      <c r="FM2" s="21"/>
      <c r="FN2" s="21"/>
      <c r="FO2" s="21"/>
      <c r="FP2" s="21"/>
      <c r="FQ2" s="21"/>
      <c r="FR2" s="21"/>
      <c r="FS2" s="21"/>
      <c r="FT2" s="21"/>
      <c r="FU2" s="21"/>
      <c r="FV2" s="21"/>
      <c r="FW2" s="21"/>
      <c r="FX2" s="21"/>
      <c r="FY2" s="21"/>
      <c r="FZ2" s="21"/>
      <c r="GA2" s="21"/>
      <c r="GB2" s="21"/>
      <c r="GC2" s="21"/>
      <c r="GD2" s="21"/>
      <c r="GE2" s="21"/>
      <c r="GF2" s="21"/>
      <c r="GG2" s="21"/>
      <c r="GH2" s="21"/>
      <c r="GI2" s="21"/>
      <c r="GJ2" s="21"/>
      <c r="GK2" s="21"/>
      <c r="GL2" s="21"/>
      <c r="GM2" s="21"/>
      <c r="GN2" s="21"/>
      <c r="GO2" s="21"/>
      <c r="GP2" s="21"/>
      <c r="GQ2" s="21"/>
      <c r="GR2" s="21"/>
      <c r="GS2" s="21"/>
      <c r="GT2" s="21"/>
      <c r="GU2" s="21"/>
      <c r="GV2" s="21"/>
      <c r="GW2" s="21"/>
      <c r="GX2" s="21"/>
      <c r="GY2" s="21"/>
      <c r="GZ2" s="21"/>
      <c r="HA2" s="21"/>
      <c r="HB2" s="21"/>
      <c r="HC2" s="21"/>
      <c r="HD2" s="21"/>
      <c r="HE2" s="21"/>
      <c r="HF2" s="21"/>
      <c r="HG2" s="21"/>
      <c r="HH2" s="21"/>
      <c r="HI2" s="21"/>
      <c r="HJ2" s="21"/>
      <c r="HK2" s="21"/>
      <c r="HL2" s="21"/>
      <c r="HM2" s="21"/>
      <c r="HN2" s="21"/>
      <c r="HO2" s="21"/>
      <c r="HP2" s="21"/>
      <c r="HQ2" s="21"/>
      <c r="HR2" s="21"/>
      <c r="HS2" s="21"/>
      <c r="HT2" s="21"/>
    </row>
    <row r="3" spans="1:245" x14ac:dyDescent="0.2">
      <c r="B3" s="21"/>
      <c r="C3" s="22"/>
      <c r="D3" s="21"/>
      <c r="E3" s="21"/>
      <c r="F3" s="154"/>
      <c r="G3" s="23">
        <f>COLUMN()</f>
        <v>7</v>
      </c>
      <c r="H3" s="23">
        <f>COLUMN()</f>
        <v>8</v>
      </c>
      <c r="I3" s="23">
        <f>COLUMN()</f>
        <v>9</v>
      </c>
      <c r="J3" s="23">
        <f>COLUMN()</f>
        <v>10</v>
      </c>
      <c r="K3" s="23">
        <f>COLUMN()</f>
        <v>11</v>
      </c>
      <c r="L3" s="23">
        <f>COLUMN()</f>
        <v>12</v>
      </c>
      <c r="M3" s="23">
        <f>COLUMN()</f>
        <v>13</v>
      </c>
      <c r="N3" s="23">
        <f>COLUMN()</f>
        <v>14</v>
      </c>
      <c r="O3" s="23">
        <f>COLUMN()</f>
        <v>15</v>
      </c>
      <c r="P3" s="23">
        <f>COLUMN()</f>
        <v>16</v>
      </c>
      <c r="Q3" s="23">
        <f>COLUMN()</f>
        <v>17</v>
      </c>
      <c r="R3" s="23">
        <f>COLUMN()</f>
        <v>18</v>
      </c>
      <c r="S3" s="23">
        <f>COLUMN()</f>
        <v>19</v>
      </c>
      <c r="T3" s="23">
        <f>COLUMN()</f>
        <v>20</v>
      </c>
      <c r="U3" s="23">
        <f>COLUMN()</f>
        <v>21</v>
      </c>
      <c r="V3" s="23">
        <f>COLUMN()</f>
        <v>22</v>
      </c>
      <c r="W3" s="23">
        <f>COLUMN()</f>
        <v>23</v>
      </c>
      <c r="X3" s="23">
        <f>COLUMN()</f>
        <v>24</v>
      </c>
      <c r="Y3" s="23">
        <f>COLUMN()</f>
        <v>25</v>
      </c>
      <c r="Z3" s="23">
        <f>COLUMN()</f>
        <v>26</v>
      </c>
      <c r="AA3" s="23">
        <f>COLUMN()</f>
        <v>27</v>
      </c>
      <c r="AB3" s="23">
        <f>COLUMN()</f>
        <v>28</v>
      </c>
      <c r="AC3" s="23">
        <f>COLUMN()</f>
        <v>29</v>
      </c>
      <c r="AD3" s="23">
        <f>COLUMN()</f>
        <v>30</v>
      </c>
      <c r="AE3" s="23">
        <f>COLUMN()</f>
        <v>31</v>
      </c>
      <c r="AF3" s="23">
        <f>COLUMN()</f>
        <v>32</v>
      </c>
      <c r="AG3" s="23">
        <f>COLUMN()</f>
        <v>33</v>
      </c>
      <c r="AH3" s="23">
        <f>COLUMN()</f>
        <v>34</v>
      </c>
      <c r="AI3" s="23">
        <f>COLUMN()</f>
        <v>35</v>
      </c>
      <c r="AJ3" s="23">
        <f>COLUMN()</f>
        <v>36</v>
      </c>
      <c r="AK3" s="23">
        <f>COLUMN()</f>
        <v>37</v>
      </c>
      <c r="AL3" s="23">
        <f>COLUMN()</f>
        <v>38</v>
      </c>
      <c r="AM3" s="23">
        <f>COLUMN()</f>
        <v>39</v>
      </c>
      <c r="AN3" s="23">
        <f>COLUMN()</f>
        <v>40</v>
      </c>
      <c r="AO3" s="23">
        <f>COLUMN()</f>
        <v>41</v>
      </c>
      <c r="AP3" s="23">
        <f>COLUMN()</f>
        <v>42</v>
      </c>
      <c r="AQ3" s="23">
        <f>COLUMN()</f>
        <v>43</v>
      </c>
      <c r="AR3" s="23">
        <f>COLUMN()</f>
        <v>44</v>
      </c>
      <c r="AS3" s="23">
        <f>COLUMN()</f>
        <v>45</v>
      </c>
      <c r="AT3" s="23">
        <f>COLUMN()</f>
        <v>46</v>
      </c>
      <c r="AU3" s="23">
        <f>COLUMN()</f>
        <v>47</v>
      </c>
      <c r="AV3" s="23">
        <f>COLUMN()</f>
        <v>48</v>
      </c>
      <c r="AW3" s="23">
        <f>COLUMN()</f>
        <v>49</v>
      </c>
      <c r="AX3" s="23">
        <f>COLUMN()</f>
        <v>50</v>
      </c>
      <c r="AY3" s="23">
        <f>COLUMN()</f>
        <v>51</v>
      </c>
      <c r="AZ3" s="23">
        <f>COLUMN()</f>
        <v>52</v>
      </c>
      <c r="BA3" s="23">
        <f>COLUMN()</f>
        <v>53</v>
      </c>
      <c r="BB3" s="23">
        <f>COLUMN()</f>
        <v>54</v>
      </c>
      <c r="BC3" s="23">
        <f>COLUMN()</f>
        <v>55</v>
      </c>
      <c r="BD3" s="23">
        <f>COLUMN()</f>
        <v>56</v>
      </c>
      <c r="BE3" s="23">
        <f>COLUMN()</f>
        <v>57</v>
      </c>
      <c r="BF3" s="23">
        <f>COLUMN()</f>
        <v>58</v>
      </c>
      <c r="BG3" s="23">
        <f>COLUMN()</f>
        <v>59</v>
      </c>
      <c r="BH3" s="23">
        <f>COLUMN()</f>
        <v>60</v>
      </c>
      <c r="BI3" s="23">
        <f>COLUMN()</f>
        <v>61</v>
      </c>
      <c r="BJ3" s="23">
        <f>COLUMN()</f>
        <v>62</v>
      </c>
      <c r="BK3" s="23">
        <f>COLUMN()</f>
        <v>63</v>
      </c>
      <c r="BL3" s="23">
        <f>COLUMN()</f>
        <v>64</v>
      </c>
      <c r="BM3" s="23">
        <f>COLUMN()</f>
        <v>65</v>
      </c>
      <c r="BN3" s="23">
        <f>COLUMN()</f>
        <v>66</v>
      </c>
      <c r="BO3" s="23">
        <f>COLUMN()</f>
        <v>67</v>
      </c>
      <c r="BP3" s="23">
        <f>COLUMN()</f>
        <v>68</v>
      </c>
      <c r="BQ3" s="23"/>
      <c r="BR3" s="23"/>
      <c r="BS3" s="23">
        <f>COLUMN()</f>
        <v>71</v>
      </c>
      <c r="BT3" s="23">
        <f>COLUMN()</f>
        <v>72</v>
      </c>
      <c r="BU3" s="23">
        <f>COLUMN()</f>
        <v>73</v>
      </c>
      <c r="BV3" s="23">
        <f>COLUMN()</f>
        <v>74</v>
      </c>
      <c r="BW3" s="23">
        <f>COLUMN()</f>
        <v>75</v>
      </c>
      <c r="BX3" s="23">
        <f>COLUMN()</f>
        <v>76</v>
      </c>
      <c r="BY3" s="23">
        <f>COLUMN()</f>
        <v>77</v>
      </c>
      <c r="BZ3" s="23">
        <f>COLUMN()</f>
        <v>78</v>
      </c>
      <c r="CA3" s="23">
        <f>COLUMN()</f>
        <v>79</v>
      </c>
      <c r="CB3" s="23">
        <f>COLUMN()</f>
        <v>80</v>
      </c>
      <c r="CC3" s="23">
        <f>COLUMN()</f>
        <v>81</v>
      </c>
      <c r="CD3" s="23">
        <f>COLUMN()</f>
        <v>82</v>
      </c>
      <c r="CE3" s="23">
        <f>COLUMN()</f>
        <v>83</v>
      </c>
      <c r="CF3" s="23">
        <f>COLUMN()</f>
        <v>84</v>
      </c>
      <c r="CG3" s="23">
        <f>COLUMN()</f>
        <v>85</v>
      </c>
      <c r="CH3" s="23">
        <f>COLUMN()</f>
        <v>86</v>
      </c>
      <c r="CI3" s="23">
        <f>COLUMN()</f>
        <v>87</v>
      </c>
      <c r="CJ3" s="23">
        <f>COLUMN()</f>
        <v>88</v>
      </c>
      <c r="CK3" s="23">
        <f>COLUMN()</f>
        <v>89</v>
      </c>
      <c r="CL3" s="23">
        <f>COLUMN()</f>
        <v>90</v>
      </c>
      <c r="CM3" s="23">
        <f>COLUMN()</f>
        <v>91</v>
      </c>
      <c r="CN3" s="23">
        <f>COLUMN()</f>
        <v>92</v>
      </c>
      <c r="CO3" s="23">
        <f>COLUMN()</f>
        <v>93</v>
      </c>
      <c r="CP3" s="23">
        <f>COLUMN()</f>
        <v>94</v>
      </c>
      <c r="CQ3" s="23">
        <f>COLUMN()</f>
        <v>95</v>
      </c>
      <c r="CR3" s="23">
        <f>COLUMN()</f>
        <v>96</v>
      </c>
      <c r="CS3" s="23">
        <f>COLUMN()</f>
        <v>97</v>
      </c>
      <c r="CT3" s="23">
        <f>COLUMN()</f>
        <v>98</v>
      </c>
      <c r="CU3" s="23">
        <f>COLUMN()</f>
        <v>99</v>
      </c>
      <c r="CV3" s="23">
        <f>COLUMN()</f>
        <v>100</v>
      </c>
      <c r="CW3" s="23">
        <f>COLUMN()</f>
        <v>101</v>
      </c>
      <c r="CX3" s="23">
        <f>COLUMN()</f>
        <v>102</v>
      </c>
      <c r="CY3" s="23">
        <f>COLUMN()</f>
        <v>103</v>
      </c>
      <c r="CZ3" s="23">
        <f>COLUMN()</f>
        <v>104</v>
      </c>
      <c r="DA3" s="23">
        <f>COLUMN()</f>
        <v>105</v>
      </c>
      <c r="DB3" s="23">
        <f>COLUMN()</f>
        <v>106</v>
      </c>
      <c r="DC3" s="23">
        <f>COLUMN()</f>
        <v>107</v>
      </c>
      <c r="DD3" s="23">
        <f>COLUMN()</f>
        <v>108</v>
      </c>
      <c r="DE3" s="23">
        <f>COLUMN()</f>
        <v>109</v>
      </c>
      <c r="DF3" s="23">
        <f>COLUMN()</f>
        <v>110</v>
      </c>
      <c r="DG3" s="23">
        <f>COLUMN()</f>
        <v>111</v>
      </c>
      <c r="DH3" s="23">
        <f>COLUMN()</f>
        <v>112</v>
      </c>
      <c r="DI3" s="23">
        <f>COLUMN()</f>
        <v>113</v>
      </c>
      <c r="DJ3" s="23">
        <f>COLUMN()</f>
        <v>114</v>
      </c>
      <c r="DK3" s="23">
        <f>COLUMN()</f>
        <v>115</v>
      </c>
      <c r="DL3" s="23">
        <f>COLUMN()</f>
        <v>116</v>
      </c>
      <c r="DM3" s="23">
        <f>COLUMN()</f>
        <v>117</v>
      </c>
      <c r="DN3" s="23">
        <f>COLUMN()</f>
        <v>118</v>
      </c>
      <c r="DO3" s="23">
        <f>COLUMN()</f>
        <v>119</v>
      </c>
      <c r="DP3" s="23">
        <f>COLUMN()</f>
        <v>120</v>
      </c>
      <c r="DQ3" s="23">
        <f>COLUMN()</f>
        <v>121</v>
      </c>
      <c r="DR3" s="23">
        <f>COLUMN()</f>
        <v>122</v>
      </c>
      <c r="DS3" s="23">
        <f>COLUMN()</f>
        <v>123</v>
      </c>
      <c r="DT3" s="23">
        <f>COLUMN()</f>
        <v>124</v>
      </c>
      <c r="DU3" s="23">
        <f>COLUMN()</f>
        <v>125</v>
      </c>
      <c r="DV3" s="23">
        <f>COLUMN()</f>
        <v>126</v>
      </c>
      <c r="DW3" s="23">
        <f>COLUMN()</f>
        <v>127</v>
      </c>
      <c r="DX3" s="23">
        <f>COLUMN()</f>
        <v>128</v>
      </c>
      <c r="DY3" s="23">
        <f>COLUMN()</f>
        <v>129</v>
      </c>
      <c r="DZ3" s="23">
        <f>COLUMN()</f>
        <v>130</v>
      </c>
      <c r="EA3" s="23">
        <f>COLUMN()</f>
        <v>131</v>
      </c>
      <c r="EB3" s="23">
        <f>COLUMN()</f>
        <v>132</v>
      </c>
      <c r="EC3" s="23">
        <f>COLUMN()</f>
        <v>133</v>
      </c>
      <c r="ED3" s="23">
        <f>COLUMN()</f>
        <v>134</v>
      </c>
      <c r="EE3" s="23">
        <f>COLUMN()</f>
        <v>135</v>
      </c>
      <c r="EF3" s="23">
        <f>COLUMN()</f>
        <v>136</v>
      </c>
      <c r="EG3" s="23">
        <f>COLUMN()</f>
        <v>137</v>
      </c>
      <c r="EH3" s="23">
        <f>COLUMN()</f>
        <v>138</v>
      </c>
      <c r="EI3" s="23">
        <f>COLUMN()</f>
        <v>139</v>
      </c>
      <c r="EJ3" s="23">
        <f>COLUMN()</f>
        <v>140</v>
      </c>
      <c r="EK3" s="23">
        <f>COLUMN()</f>
        <v>141</v>
      </c>
      <c r="EL3" s="23">
        <f>COLUMN()</f>
        <v>142</v>
      </c>
      <c r="EM3" s="23">
        <f>COLUMN()</f>
        <v>143</v>
      </c>
      <c r="EN3" s="23">
        <f>COLUMN()</f>
        <v>144</v>
      </c>
      <c r="EO3" s="23">
        <f>COLUMN()</f>
        <v>145</v>
      </c>
      <c r="EP3" s="23">
        <f>COLUMN()</f>
        <v>146</v>
      </c>
      <c r="EQ3" s="23">
        <f>COLUMN()</f>
        <v>147</v>
      </c>
      <c r="ER3" s="23">
        <f>COLUMN()</f>
        <v>148</v>
      </c>
      <c r="ES3" s="23">
        <f>COLUMN()</f>
        <v>149</v>
      </c>
      <c r="ET3" s="23">
        <f>COLUMN()</f>
        <v>150</v>
      </c>
      <c r="EU3" s="23">
        <f>COLUMN()</f>
        <v>151</v>
      </c>
      <c r="EV3" s="23">
        <f>COLUMN()</f>
        <v>152</v>
      </c>
      <c r="EW3" s="23">
        <f>COLUMN()</f>
        <v>153</v>
      </c>
      <c r="EX3" s="23">
        <f>COLUMN()</f>
        <v>154</v>
      </c>
      <c r="EY3" s="23">
        <f>COLUMN()</f>
        <v>155</v>
      </c>
      <c r="EZ3" s="23">
        <f>COLUMN()</f>
        <v>156</v>
      </c>
      <c r="FA3" s="23">
        <f>COLUMN()</f>
        <v>157</v>
      </c>
      <c r="FB3" s="23">
        <f>COLUMN()</f>
        <v>158</v>
      </c>
      <c r="FC3" s="23">
        <f>COLUMN()</f>
        <v>159</v>
      </c>
      <c r="FD3" s="23">
        <f>COLUMN()</f>
        <v>160</v>
      </c>
      <c r="FE3" s="23">
        <f>COLUMN()</f>
        <v>161</v>
      </c>
      <c r="FF3" s="23">
        <f>COLUMN()</f>
        <v>162</v>
      </c>
      <c r="FG3" s="23">
        <f>COLUMN()</f>
        <v>163</v>
      </c>
      <c r="FH3" s="23">
        <f>COLUMN()</f>
        <v>164</v>
      </c>
      <c r="FI3" s="23">
        <f>COLUMN()</f>
        <v>165</v>
      </c>
      <c r="FJ3" s="23">
        <f>COLUMN()</f>
        <v>166</v>
      </c>
      <c r="FK3" s="23">
        <f>COLUMN()</f>
        <v>167</v>
      </c>
      <c r="FL3" s="23">
        <f>COLUMN()</f>
        <v>168</v>
      </c>
      <c r="FM3" s="23">
        <f>COLUMN()</f>
        <v>169</v>
      </c>
      <c r="FN3" s="23">
        <f>COLUMN()</f>
        <v>170</v>
      </c>
      <c r="FO3" s="23">
        <f>COLUMN()</f>
        <v>171</v>
      </c>
      <c r="FP3" s="23">
        <f>COLUMN()</f>
        <v>172</v>
      </c>
      <c r="FQ3" s="23">
        <f>COLUMN()</f>
        <v>173</v>
      </c>
      <c r="FR3" s="23">
        <f>COLUMN()</f>
        <v>174</v>
      </c>
      <c r="FS3" s="23">
        <f>COLUMN()</f>
        <v>175</v>
      </c>
      <c r="FT3" s="23">
        <f>COLUMN()</f>
        <v>176</v>
      </c>
      <c r="FU3" s="23">
        <f>COLUMN()</f>
        <v>177</v>
      </c>
      <c r="FV3" s="23">
        <f>COLUMN()</f>
        <v>178</v>
      </c>
      <c r="FW3" s="23">
        <f>COLUMN()</f>
        <v>179</v>
      </c>
      <c r="FX3" s="23">
        <f>COLUMN()</f>
        <v>180</v>
      </c>
      <c r="FY3" s="23">
        <f>COLUMN()</f>
        <v>181</v>
      </c>
      <c r="FZ3" s="23">
        <f>COLUMN()</f>
        <v>182</v>
      </c>
      <c r="GA3" s="23">
        <f>COLUMN()</f>
        <v>183</v>
      </c>
      <c r="GB3" s="23">
        <f>COLUMN()</f>
        <v>184</v>
      </c>
      <c r="GC3" s="23">
        <f>COLUMN()</f>
        <v>185</v>
      </c>
      <c r="GD3" s="23">
        <f>COLUMN()</f>
        <v>186</v>
      </c>
      <c r="GE3" s="23">
        <f>COLUMN()</f>
        <v>187</v>
      </c>
      <c r="GF3" s="23">
        <f>COLUMN()</f>
        <v>188</v>
      </c>
      <c r="GG3" s="23">
        <f>COLUMN()</f>
        <v>189</v>
      </c>
      <c r="GH3" s="23">
        <f>COLUMN()</f>
        <v>190</v>
      </c>
      <c r="GI3" s="23">
        <f>COLUMN()</f>
        <v>191</v>
      </c>
      <c r="GJ3" s="23">
        <f>COLUMN()</f>
        <v>192</v>
      </c>
      <c r="GK3" s="23">
        <f>COLUMN()</f>
        <v>193</v>
      </c>
      <c r="GL3" s="23">
        <f>COLUMN()</f>
        <v>194</v>
      </c>
      <c r="GM3" s="23">
        <f>COLUMN()</f>
        <v>195</v>
      </c>
      <c r="GN3" s="23">
        <f>COLUMN()</f>
        <v>196</v>
      </c>
      <c r="GO3" s="23">
        <f>COLUMN()</f>
        <v>197</v>
      </c>
      <c r="GP3" s="23">
        <f>COLUMN()</f>
        <v>198</v>
      </c>
      <c r="GQ3" s="23">
        <f>COLUMN()</f>
        <v>199</v>
      </c>
      <c r="GR3" s="23">
        <f>COLUMN()</f>
        <v>200</v>
      </c>
      <c r="GS3" s="23">
        <f>COLUMN()</f>
        <v>201</v>
      </c>
      <c r="GT3" s="23">
        <f>COLUMN()</f>
        <v>202</v>
      </c>
      <c r="GU3" s="23">
        <f>COLUMN()</f>
        <v>203</v>
      </c>
      <c r="GV3" s="23">
        <f>COLUMN()</f>
        <v>204</v>
      </c>
      <c r="GW3" s="23">
        <f>COLUMN()</f>
        <v>205</v>
      </c>
      <c r="GX3" s="23">
        <f>COLUMN()</f>
        <v>206</v>
      </c>
      <c r="GY3" s="23">
        <f>COLUMN()</f>
        <v>207</v>
      </c>
      <c r="GZ3" s="23">
        <f>COLUMN()</f>
        <v>208</v>
      </c>
      <c r="HA3" s="23">
        <f>COLUMN()</f>
        <v>209</v>
      </c>
      <c r="HB3" s="23">
        <f>COLUMN()</f>
        <v>210</v>
      </c>
      <c r="HC3" s="23">
        <f>COLUMN()</f>
        <v>211</v>
      </c>
      <c r="HD3" s="23">
        <f>COLUMN()</f>
        <v>212</v>
      </c>
      <c r="HE3" s="23">
        <f>COLUMN()</f>
        <v>213</v>
      </c>
      <c r="HF3" s="23">
        <f>COLUMN()</f>
        <v>214</v>
      </c>
      <c r="HG3" s="23">
        <f>COLUMN()</f>
        <v>215</v>
      </c>
      <c r="HH3" s="23">
        <f>COLUMN()</f>
        <v>216</v>
      </c>
      <c r="HI3" s="23">
        <f>COLUMN()</f>
        <v>217</v>
      </c>
      <c r="HJ3" s="23">
        <f>COLUMN()</f>
        <v>218</v>
      </c>
      <c r="HK3" s="23">
        <f>COLUMN()</f>
        <v>219</v>
      </c>
      <c r="HL3" s="23">
        <f>COLUMN()</f>
        <v>220</v>
      </c>
      <c r="HM3" s="23">
        <f>COLUMN()</f>
        <v>221</v>
      </c>
      <c r="HN3" s="23">
        <f>COLUMN()</f>
        <v>222</v>
      </c>
      <c r="HO3" s="23">
        <f>COLUMN()</f>
        <v>223</v>
      </c>
      <c r="HP3" s="23">
        <f>COLUMN()</f>
        <v>224</v>
      </c>
      <c r="HQ3" s="23">
        <f>COLUMN()</f>
        <v>225</v>
      </c>
      <c r="HR3" s="23">
        <f>COLUMN()</f>
        <v>226</v>
      </c>
      <c r="HS3" s="23">
        <f>COLUMN()</f>
        <v>227</v>
      </c>
      <c r="HT3" s="23">
        <f>COLUMN()</f>
        <v>228</v>
      </c>
    </row>
    <row r="4" spans="1:245" ht="42" customHeight="1" x14ac:dyDescent="0.2">
      <c r="B4" s="24"/>
      <c r="C4" s="25"/>
      <c r="D4" s="24"/>
      <c r="E4" s="24"/>
      <c r="F4" s="155"/>
      <c r="G4" s="232" t="s">
        <v>45</v>
      </c>
      <c r="H4" s="232"/>
      <c r="I4" s="233" t="s">
        <v>46</v>
      </c>
      <c r="J4" s="233"/>
      <c r="K4" s="233" t="s">
        <v>47</v>
      </c>
      <c r="L4" s="233"/>
      <c r="M4" s="150" t="s">
        <v>48</v>
      </c>
      <c r="N4" s="150" t="s">
        <v>48</v>
      </c>
      <c r="O4" s="150" t="s">
        <v>49</v>
      </c>
      <c r="P4" s="150" t="s">
        <v>49</v>
      </c>
      <c r="Q4" s="234" t="s">
        <v>50</v>
      </c>
      <c r="R4" s="234"/>
      <c r="S4" s="232" t="s">
        <v>51</v>
      </c>
      <c r="T4" s="232"/>
      <c r="U4" s="232" t="s">
        <v>52</v>
      </c>
      <c r="V4" s="232"/>
      <c r="W4" s="232" t="s">
        <v>53</v>
      </c>
      <c r="X4" s="232"/>
      <c r="Y4" s="232" t="s">
        <v>54</v>
      </c>
      <c r="Z4" s="232"/>
      <c r="AA4" s="232" t="s">
        <v>32</v>
      </c>
      <c r="AB4" s="232"/>
      <c r="AC4" s="232" t="s">
        <v>39</v>
      </c>
      <c r="AD4" s="232"/>
      <c r="AE4" s="232" t="s">
        <v>55</v>
      </c>
      <c r="AF4" s="232"/>
      <c r="AG4" s="232" t="s">
        <v>56</v>
      </c>
      <c r="AH4" s="232"/>
      <c r="AI4" s="232" t="s">
        <v>57</v>
      </c>
      <c r="AJ4" s="232"/>
      <c r="AK4" s="232" t="s">
        <v>58</v>
      </c>
      <c r="AL4" s="232"/>
      <c r="AM4" s="232" t="s">
        <v>59</v>
      </c>
      <c r="AN4" s="232"/>
      <c r="AO4" s="232" t="s">
        <v>60</v>
      </c>
      <c r="AP4" s="232"/>
      <c r="AQ4" s="235" t="s">
        <v>61</v>
      </c>
      <c r="AR4" s="236"/>
      <c r="AS4" s="232" t="s">
        <v>31</v>
      </c>
      <c r="AT4" s="232"/>
      <c r="AU4" s="232" t="s">
        <v>33</v>
      </c>
      <c r="AV4" s="232"/>
      <c r="AW4" s="232" t="s">
        <v>62</v>
      </c>
      <c r="AX4" s="232"/>
      <c r="AY4" s="232" t="s">
        <v>63</v>
      </c>
      <c r="AZ4" s="232"/>
      <c r="BA4" s="232" t="s">
        <v>64</v>
      </c>
      <c r="BB4" s="232"/>
      <c r="BC4" s="232" t="s">
        <v>65</v>
      </c>
      <c r="BD4" s="232"/>
      <c r="BE4" s="232" t="s">
        <v>66</v>
      </c>
      <c r="BF4" s="232"/>
      <c r="BG4" s="232" t="s">
        <v>67</v>
      </c>
      <c r="BH4" s="232"/>
      <c r="BI4" s="232" t="s">
        <v>34</v>
      </c>
      <c r="BJ4" s="232"/>
      <c r="BK4" s="232" t="s">
        <v>35</v>
      </c>
      <c r="BL4" s="232"/>
      <c r="BM4" s="232" t="s">
        <v>36</v>
      </c>
      <c r="BN4" s="232"/>
      <c r="BO4" s="232" t="s">
        <v>37</v>
      </c>
      <c r="BP4" s="232"/>
      <c r="BQ4" s="232" t="s">
        <v>68</v>
      </c>
      <c r="BR4" s="232"/>
      <c r="BS4" s="232" t="s">
        <v>38</v>
      </c>
      <c r="BT4" s="232"/>
      <c r="BU4" s="232" t="s">
        <v>69</v>
      </c>
      <c r="BV4" s="232"/>
      <c r="BW4" s="232" t="s">
        <v>70</v>
      </c>
      <c r="BX4" s="232"/>
      <c r="BY4" s="232" t="s">
        <v>71</v>
      </c>
      <c r="BZ4" s="232"/>
      <c r="CA4" s="232" t="s">
        <v>72</v>
      </c>
      <c r="CB4" s="232"/>
      <c r="CC4" s="232" t="s">
        <v>73</v>
      </c>
      <c r="CD4" s="232"/>
      <c r="CE4" s="232" t="s">
        <v>74</v>
      </c>
      <c r="CF4" s="232"/>
      <c r="CG4" s="232" t="s">
        <v>75</v>
      </c>
      <c r="CH4" s="232"/>
      <c r="CI4" s="232" t="s">
        <v>76</v>
      </c>
      <c r="CJ4" s="232"/>
      <c r="CK4" s="232" t="s">
        <v>77</v>
      </c>
      <c r="CL4" s="232"/>
      <c r="CM4" s="232" t="s">
        <v>78</v>
      </c>
      <c r="CN4" s="232"/>
      <c r="CO4" s="232" t="s">
        <v>79</v>
      </c>
      <c r="CP4" s="232"/>
      <c r="CQ4" s="232" t="s">
        <v>80</v>
      </c>
      <c r="CR4" s="232"/>
      <c r="CS4" s="232" t="s">
        <v>81</v>
      </c>
      <c r="CT4" s="232"/>
      <c r="CU4" s="232" t="s">
        <v>82</v>
      </c>
      <c r="CV4" s="232"/>
      <c r="CW4" s="232" t="s">
        <v>83</v>
      </c>
      <c r="CX4" s="232"/>
      <c r="CY4" s="232" t="s">
        <v>84</v>
      </c>
      <c r="CZ4" s="232"/>
      <c r="DA4" s="232" t="s">
        <v>85</v>
      </c>
      <c r="DB4" s="232"/>
      <c r="DC4" s="233" t="s">
        <v>86</v>
      </c>
      <c r="DD4" s="233"/>
      <c r="DE4" s="232" t="s">
        <v>87</v>
      </c>
      <c r="DF4" s="232"/>
      <c r="DG4" s="232" t="s">
        <v>88</v>
      </c>
      <c r="DH4" s="232"/>
      <c r="DI4" s="232" t="s">
        <v>89</v>
      </c>
      <c r="DJ4" s="232"/>
      <c r="DK4" s="232" t="s">
        <v>90</v>
      </c>
      <c r="DL4" s="232"/>
      <c r="DM4" s="232" t="s">
        <v>478</v>
      </c>
      <c r="DN4" s="232"/>
      <c r="DO4" s="232" t="s">
        <v>91</v>
      </c>
      <c r="DP4" s="232"/>
      <c r="DQ4" s="232" t="s">
        <v>92</v>
      </c>
      <c r="DR4" s="232"/>
      <c r="DS4" s="232" t="s">
        <v>93</v>
      </c>
      <c r="DT4" s="232"/>
      <c r="DU4" s="232" t="s">
        <v>94</v>
      </c>
      <c r="DV4" s="232"/>
      <c r="DW4" s="232" t="s">
        <v>95</v>
      </c>
      <c r="DX4" s="232"/>
      <c r="DY4" s="232" t="s">
        <v>96</v>
      </c>
      <c r="DZ4" s="232"/>
      <c r="EA4" s="232" t="s">
        <v>97</v>
      </c>
      <c r="EB4" s="232"/>
      <c r="EC4" s="232" t="s">
        <v>98</v>
      </c>
      <c r="ED4" s="232"/>
      <c r="EE4" s="232" t="s">
        <v>99</v>
      </c>
      <c r="EF4" s="232"/>
      <c r="EG4" s="232" t="s">
        <v>100</v>
      </c>
      <c r="EH4" s="232"/>
      <c r="EI4" s="232" t="s">
        <v>101</v>
      </c>
      <c r="EJ4" s="232"/>
      <c r="EK4" s="232" t="s">
        <v>102</v>
      </c>
      <c r="EL4" s="232"/>
      <c r="EM4" s="232" t="s">
        <v>103</v>
      </c>
      <c r="EN4" s="232"/>
      <c r="EO4" s="232" t="s">
        <v>104</v>
      </c>
      <c r="EP4" s="232"/>
      <c r="EQ4" s="232" t="s">
        <v>105</v>
      </c>
      <c r="ER4" s="232"/>
      <c r="ES4" s="232" t="s">
        <v>106</v>
      </c>
      <c r="ET4" s="232"/>
      <c r="EU4" s="232" t="s">
        <v>107</v>
      </c>
      <c r="EV4" s="232"/>
      <c r="EW4" s="232" t="s">
        <v>108</v>
      </c>
      <c r="EX4" s="232"/>
      <c r="EY4" s="232" t="s">
        <v>109</v>
      </c>
      <c r="EZ4" s="232"/>
      <c r="FA4" s="232" t="s">
        <v>110</v>
      </c>
      <c r="FB4" s="232"/>
      <c r="FC4" s="232" t="s">
        <v>111</v>
      </c>
      <c r="FD4" s="232"/>
      <c r="FE4" s="232" t="s">
        <v>112</v>
      </c>
      <c r="FF4" s="232"/>
      <c r="FG4" s="232" t="s">
        <v>113</v>
      </c>
      <c r="FH4" s="232"/>
      <c r="FI4" s="232" t="s">
        <v>114</v>
      </c>
      <c r="FJ4" s="232"/>
      <c r="FK4" s="232" t="s">
        <v>115</v>
      </c>
      <c r="FL4" s="232"/>
      <c r="FM4" s="232" t="s">
        <v>116</v>
      </c>
      <c r="FN4" s="232"/>
      <c r="FO4" s="232" t="s">
        <v>117</v>
      </c>
      <c r="FP4" s="232"/>
      <c r="FQ4" s="232" t="s">
        <v>118</v>
      </c>
      <c r="FR4" s="232"/>
      <c r="FS4" s="232" t="s">
        <v>119</v>
      </c>
      <c r="FT4" s="232"/>
      <c r="FU4" s="232" t="s">
        <v>120</v>
      </c>
      <c r="FV4" s="232"/>
      <c r="FW4" s="232" t="s">
        <v>121</v>
      </c>
      <c r="FX4" s="232"/>
      <c r="FY4" s="232" t="s">
        <v>122</v>
      </c>
      <c r="FZ4" s="232"/>
      <c r="GA4" s="232" t="s">
        <v>123</v>
      </c>
      <c r="GB4" s="232"/>
      <c r="GC4" s="232" t="s">
        <v>124</v>
      </c>
      <c r="GD4" s="232"/>
      <c r="GE4" s="232" t="s">
        <v>125</v>
      </c>
      <c r="GF4" s="232"/>
      <c r="GG4" s="232" t="s">
        <v>126</v>
      </c>
      <c r="GH4" s="232"/>
      <c r="GI4" s="232" t="s">
        <v>127</v>
      </c>
      <c r="GJ4" s="232"/>
      <c r="GK4" s="232" t="s">
        <v>128</v>
      </c>
      <c r="GL4" s="232"/>
      <c r="GM4" s="232" t="s">
        <v>129</v>
      </c>
      <c r="GN4" s="232"/>
      <c r="GO4" s="232" t="s">
        <v>130</v>
      </c>
      <c r="GP4" s="232"/>
      <c r="GQ4" s="232" t="s">
        <v>131</v>
      </c>
      <c r="GR4" s="232"/>
      <c r="GS4" s="232" t="s">
        <v>132</v>
      </c>
      <c r="GT4" s="232"/>
      <c r="GU4" s="232" t="s">
        <v>133</v>
      </c>
      <c r="GV4" s="232"/>
      <c r="GW4" s="232" t="s">
        <v>134</v>
      </c>
      <c r="GX4" s="232"/>
      <c r="GY4" s="232" t="s">
        <v>135</v>
      </c>
      <c r="GZ4" s="232"/>
      <c r="HA4" s="232" t="s">
        <v>136</v>
      </c>
      <c r="HB4" s="232"/>
      <c r="HC4" s="232" t="s">
        <v>137</v>
      </c>
      <c r="HD4" s="232"/>
      <c r="HE4" s="232" t="s">
        <v>138</v>
      </c>
      <c r="HF4" s="232"/>
      <c r="HG4" s="232" t="s">
        <v>139</v>
      </c>
      <c r="HH4" s="232"/>
      <c r="HI4" s="232" t="s">
        <v>140</v>
      </c>
      <c r="HJ4" s="232"/>
      <c r="HK4" s="232" t="s">
        <v>141</v>
      </c>
      <c r="HL4" s="232"/>
      <c r="HM4" s="232" t="s">
        <v>142</v>
      </c>
      <c r="HN4" s="232"/>
      <c r="HO4" s="232" t="s">
        <v>143</v>
      </c>
      <c r="HP4" s="232"/>
      <c r="HQ4" s="232" t="s">
        <v>144</v>
      </c>
      <c r="HR4" s="232"/>
      <c r="HS4" s="232" t="s">
        <v>145</v>
      </c>
      <c r="HT4" s="232"/>
      <c r="IJ4" s="3" t="s">
        <v>244</v>
      </c>
    </row>
    <row r="5" spans="1:245" ht="28" x14ac:dyDescent="0.2">
      <c r="A5" s="73" t="s">
        <v>146</v>
      </c>
      <c r="B5" s="90" t="s">
        <v>147</v>
      </c>
      <c r="C5" s="90" t="s">
        <v>148</v>
      </c>
      <c r="D5" s="90" t="s">
        <v>149</v>
      </c>
      <c r="E5" s="90" t="s">
        <v>150</v>
      </c>
      <c r="F5" s="156" t="s">
        <v>146</v>
      </c>
      <c r="G5" s="91" t="s">
        <v>258</v>
      </c>
      <c r="H5" s="91" t="s">
        <v>259</v>
      </c>
      <c r="I5" s="91" t="s">
        <v>260</v>
      </c>
      <c r="J5" s="91" t="s">
        <v>261</v>
      </c>
      <c r="K5" s="91" t="s">
        <v>262</v>
      </c>
      <c r="L5" s="91" t="s">
        <v>263</v>
      </c>
      <c r="M5" s="92" t="s">
        <v>264</v>
      </c>
      <c r="N5" s="92" t="s">
        <v>265</v>
      </c>
      <c r="O5" s="92" t="s">
        <v>266</v>
      </c>
      <c r="P5" s="92" t="s">
        <v>267</v>
      </c>
      <c r="Q5" s="92" t="s">
        <v>268</v>
      </c>
      <c r="R5" s="92" t="s">
        <v>269</v>
      </c>
      <c r="S5" s="91" t="s">
        <v>270</v>
      </c>
      <c r="T5" s="91" t="s">
        <v>271</v>
      </c>
      <c r="U5" s="91" t="s">
        <v>272</v>
      </c>
      <c r="V5" s="91" t="s">
        <v>273</v>
      </c>
      <c r="W5" s="91" t="s">
        <v>274</v>
      </c>
      <c r="X5" s="91" t="s">
        <v>275</v>
      </c>
      <c r="Y5" s="91" t="s">
        <v>276</v>
      </c>
      <c r="Z5" s="91" t="s">
        <v>277</v>
      </c>
      <c r="AA5" s="91" t="s">
        <v>278</v>
      </c>
      <c r="AB5" s="91" t="s">
        <v>279</v>
      </c>
      <c r="AC5" s="91" t="s">
        <v>280</v>
      </c>
      <c r="AD5" s="91" t="s">
        <v>281</v>
      </c>
      <c r="AE5" s="91" t="s">
        <v>479</v>
      </c>
      <c r="AF5" s="91" t="s">
        <v>480</v>
      </c>
      <c r="AG5" s="91" t="s">
        <v>282</v>
      </c>
      <c r="AH5" s="91" t="s">
        <v>283</v>
      </c>
      <c r="AI5" s="91" t="s">
        <v>284</v>
      </c>
      <c r="AJ5" s="91" t="s">
        <v>285</v>
      </c>
      <c r="AK5" s="91" t="s">
        <v>286</v>
      </c>
      <c r="AL5" s="91" t="s">
        <v>287</v>
      </c>
      <c r="AM5" s="91" t="s">
        <v>288</v>
      </c>
      <c r="AN5" s="91" t="s">
        <v>289</v>
      </c>
      <c r="AO5" s="91" t="s">
        <v>290</v>
      </c>
      <c r="AP5" s="91" t="s">
        <v>291</v>
      </c>
      <c r="AQ5" s="91" t="s">
        <v>292</v>
      </c>
      <c r="AR5" s="91" t="s">
        <v>293</v>
      </c>
      <c r="AS5" s="91" t="s">
        <v>294</v>
      </c>
      <c r="AT5" s="91" t="s">
        <v>295</v>
      </c>
      <c r="AU5" s="91" t="s">
        <v>296</v>
      </c>
      <c r="AV5" s="91" t="s">
        <v>297</v>
      </c>
      <c r="AW5" s="91" t="s">
        <v>298</v>
      </c>
      <c r="AX5" s="91" t="s">
        <v>299</v>
      </c>
      <c r="AY5" s="91" t="s">
        <v>300</v>
      </c>
      <c r="AZ5" s="91" t="s">
        <v>301</v>
      </c>
      <c r="BA5" s="91" t="s">
        <v>302</v>
      </c>
      <c r="BB5" s="91" t="s">
        <v>303</v>
      </c>
      <c r="BC5" s="91" t="s">
        <v>304</v>
      </c>
      <c r="BD5" s="91" t="s">
        <v>305</v>
      </c>
      <c r="BE5" s="91" t="s">
        <v>306</v>
      </c>
      <c r="BF5" s="91" t="s">
        <v>307</v>
      </c>
      <c r="BG5" s="91" t="s">
        <v>308</v>
      </c>
      <c r="BH5" s="91" t="s">
        <v>309</v>
      </c>
      <c r="BI5" s="91" t="s">
        <v>310</v>
      </c>
      <c r="BJ5" s="91" t="s">
        <v>311</v>
      </c>
      <c r="BK5" s="91" t="s">
        <v>312</v>
      </c>
      <c r="BL5" s="91" t="s">
        <v>313</v>
      </c>
      <c r="BM5" s="91" t="s">
        <v>314</v>
      </c>
      <c r="BN5" s="91" t="s">
        <v>315</v>
      </c>
      <c r="BO5" s="91" t="s">
        <v>316</v>
      </c>
      <c r="BP5" s="91" t="s">
        <v>317</v>
      </c>
      <c r="BQ5" s="91" t="s">
        <v>318</v>
      </c>
      <c r="BR5" s="91" t="s">
        <v>319</v>
      </c>
      <c r="BS5" s="93" t="s">
        <v>320</v>
      </c>
      <c r="BT5" s="93" t="s">
        <v>321</v>
      </c>
      <c r="BU5" s="91" t="s">
        <v>322</v>
      </c>
      <c r="BV5" s="91" t="s">
        <v>323</v>
      </c>
      <c r="BW5" s="91" t="s">
        <v>324</v>
      </c>
      <c r="BX5" s="91" t="s">
        <v>325</v>
      </c>
      <c r="BY5" s="91" t="s">
        <v>326</v>
      </c>
      <c r="BZ5" s="91" t="s">
        <v>327</v>
      </c>
      <c r="CA5" s="91" t="s">
        <v>328</v>
      </c>
      <c r="CB5" s="91" t="s">
        <v>329</v>
      </c>
      <c r="CC5" s="91" t="s">
        <v>330</v>
      </c>
      <c r="CD5" s="91" t="s">
        <v>331</v>
      </c>
      <c r="CE5" s="91" t="s">
        <v>332</v>
      </c>
      <c r="CF5" s="91" t="s">
        <v>333</v>
      </c>
      <c r="CG5" s="91" t="s">
        <v>334</v>
      </c>
      <c r="CH5" s="91" t="s">
        <v>335</v>
      </c>
      <c r="CI5" s="91" t="s">
        <v>336</v>
      </c>
      <c r="CJ5" s="91" t="s">
        <v>337</v>
      </c>
      <c r="CK5" s="91" t="s">
        <v>338</v>
      </c>
      <c r="CL5" s="91" t="s">
        <v>339</v>
      </c>
      <c r="CM5" s="91" t="s">
        <v>340</v>
      </c>
      <c r="CN5" s="91" t="s">
        <v>341</v>
      </c>
      <c r="CO5" s="91" t="s">
        <v>342</v>
      </c>
      <c r="CP5" s="91" t="s">
        <v>343</v>
      </c>
      <c r="CQ5" s="91" t="s">
        <v>344</v>
      </c>
      <c r="CR5" s="91" t="s">
        <v>345</v>
      </c>
      <c r="CS5" s="91" t="s">
        <v>346</v>
      </c>
      <c r="CT5" s="91" t="s">
        <v>347</v>
      </c>
      <c r="CU5" s="91" t="s">
        <v>348</v>
      </c>
      <c r="CV5" s="91" t="s">
        <v>349</v>
      </c>
      <c r="CW5" s="91" t="s">
        <v>350</v>
      </c>
      <c r="CX5" s="91" t="s">
        <v>351</v>
      </c>
      <c r="CY5" s="91" t="s">
        <v>352</v>
      </c>
      <c r="CZ5" s="91" t="s">
        <v>353</v>
      </c>
      <c r="DA5" s="91" t="s">
        <v>354</v>
      </c>
      <c r="DB5" s="91" t="s">
        <v>355</v>
      </c>
      <c r="DC5" s="91" t="s">
        <v>356</v>
      </c>
      <c r="DD5" s="91" t="s">
        <v>357</v>
      </c>
      <c r="DE5" s="91" t="s">
        <v>358</v>
      </c>
      <c r="DF5" s="91" t="s">
        <v>359</v>
      </c>
      <c r="DG5" s="91" t="s">
        <v>360</v>
      </c>
      <c r="DH5" s="91" t="s">
        <v>361</v>
      </c>
      <c r="DI5" s="91" t="s">
        <v>362</v>
      </c>
      <c r="DJ5" s="91" t="s">
        <v>363</v>
      </c>
      <c r="DK5" s="91" t="s">
        <v>364</v>
      </c>
      <c r="DL5" s="91" t="s">
        <v>365</v>
      </c>
      <c r="DM5" s="91" t="s">
        <v>366</v>
      </c>
      <c r="DN5" s="91" t="s">
        <v>367</v>
      </c>
      <c r="DO5" s="91" t="s">
        <v>368</v>
      </c>
      <c r="DP5" s="91" t="s">
        <v>369</v>
      </c>
      <c r="DQ5" s="91" t="s">
        <v>370</v>
      </c>
      <c r="DR5" s="91" t="s">
        <v>371</v>
      </c>
      <c r="DS5" s="91" t="s">
        <v>372</v>
      </c>
      <c r="DT5" s="91" t="s">
        <v>373</v>
      </c>
      <c r="DU5" s="91" t="s">
        <v>374</v>
      </c>
      <c r="DV5" s="91" t="s">
        <v>375</v>
      </c>
      <c r="DW5" s="91" t="s">
        <v>376</v>
      </c>
      <c r="DX5" s="91" t="s">
        <v>377</v>
      </c>
      <c r="DY5" s="91" t="s">
        <v>378</v>
      </c>
      <c r="DZ5" s="91" t="s">
        <v>379</v>
      </c>
      <c r="EA5" s="91" t="s">
        <v>380</v>
      </c>
      <c r="EB5" s="91" t="s">
        <v>381</v>
      </c>
      <c r="EC5" s="91" t="s">
        <v>382</v>
      </c>
      <c r="ED5" s="91" t="s">
        <v>383</v>
      </c>
      <c r="EE5" s="91" t="s">
        <v>384</v>
      </c>
      <c r="EF5" s="91" t="s">
        <v>385</v>
      </c>
      <c r="EG5" s="91" t="s">
        <v>386</v>
      </c>
      <c r="EH5" s="91" t="s">
        <v>387</v>
      </c>
      <c r="EI5" s="91" t="s">
        <v>388</v>
      </c>
      <c r="EJ5" s="91" t="s">
        <v>389</v>
      </c>
      <c r="EK5" s="91" t="s">
        <v>390</v>
      </c>
      <c r="EL5" s="91" t="s">
        <v>391</v>
      </c>
      <c r="EM5" s="91" t="s">
        <v>392</v>
      </c>
      <c r="EN5" s="91" t="s">
        <v>393</v>
      </c>
      <c r="EO5" s="91" t="s">
        <v>394</v>
      </c>
      <c r="EP5" s="91" t="s">
        <v>395</v>
      </c>
      <c r="EQ5" s="91" t="s">
        <v>396</v>
      </c>
      <c r="ER5" s="91" t="s">
        <v>397</v>
      </c>
      <c r="ES5" s="91" t="s">
        <v>398</v>
      </c>
      <c r="ET5" s="91" t="s">
        <v>399</v>
      </c>
      <c r="EU5" s="91" t="s">
        <v>400</v>
      </c>
      <c r="EV5" s="91" t="s">
        <v>401</v>
      </c>
      <c r="EW5" s="91" t="s">
        <v>402</v>
      </c>
      <c r="EX5" s="91" t="s">
        <v>403</v>
      </c>
      <c r="EY5" s="91" t="s">
        <v>404</v>
      </c>
      <c r="EZ5" s="91" t="s">
        <v>405</v>
      </c>
      <c r="FA5" s="91" t="s">
        <v>406</v>
      </c>
      <c r="FB5" s="91" t="s">
        <v>407</v>
      </c>
      <c r="FC5" s="91" t="s">
        <v>408</v>
      </c>
      <c r="FD5" s="91" t="s">
        <v>409</v>
      </c>
      <c r="FE5" s="91" t="s">
        <v>410</v>
      </c>
      <c r="FF5" s="91" t="s">
        <v>411</v>
      </c>
      <c r="FG5" s="91" t="s">
        <v>412</v>
      </c>
      <c r="FH5" s="91" t="s">
        <v>413</v>
      </c>
      <c r="FI5" s="91" t="s">
        <v>414</v>
      </c>
      <c r="FJ5" s="91" t="s">
        <v>415</v>
      </c>
      <c r="FK5" s="91" t="s">
        <v>416</v>
      </c>
      <c r="FL5" s="91" t="s">
        <v>417</v>
      </c>
      <c r="FM5" s="91" t="s">
        <v>418</v>
      </c>
      <c r="FN5" s="91" t="s">
        <v>419</v>
      </c>
      <c r="FO5" s="91" t="s">
        <v>420</v>
      </c>
      <c r="FP5" s="91" t="s">
        <v>421</v>
      </c>
      <c r="FQ5" s="91" t="s">
        <v>422</v>
      </c>
      <c r="FR5" s="91" t="s">
        <v>423</v>
      </c>
      <c r="FS5" s="91" t="s">
        <v>424</v>
      </c>
      <c r="FT5" s="91" t="s">
        <v>425</v>
      </c>
      <c r="FU5" s="91" t="s">
        <v>426</v>
      </c>
      <c r="FV5" s="91" t="s">
        <v>427</v>
      </c>
      <c r="FW5" s="91" t="s">
        <v>428</v>
      </c>
      <c r="FX5" s="91" t="s">
        <v>429</v>
      </c>
      <c r="FY5" s="91" t="s">
        <v>430</v>
      </c>
      <c r="FZ5" s="91" t="s">
        <v>431</v>
      </c>
      <c r="GA5" s="91" t="s">
        <v>432</v>
      </c>
      <c r="GB5" s="91" t="s">
        <v>433</v>
      </c>
      <c r="GC5" s="91" t="s">
        <v>434</v>
      </c>
      <c r="GD5" s="91" t="s">
        <v>435</v>
      </c>
      <c r="GE5" s="91" t="s">
        <v>436</v>
      </c>
      <c r="GF5" s="91" t="s">
        <v>437</v>
      </c>
      <c r="GG5" s="91" t="s">
        <v>438</v>
      </c>
      <c r="GH5" s="91" t="s">
        <v>439</v>
      </c>
      <c r="GI5" s="91" t="s">
        <v>440</v>
      </c>
      <c r="GJ5" s="91" t="s">
        <v>441</v>
      </c>
      <c r="GK5" s="91" t="s">
        <v>442</v>
      </c>
      <c r="GL5" s="91" t="s">
        <v>443</v>
      </c>
      <c r="GM5" s="91" t="s">
        <v>444</v>
      </c>
      <c r="GN5" s="91" t="s">
        <v>445</v>
      </c>
      <c r="GO5" s="91" t="s">
        <v>446</v>
      </c>
      <c r="GP5" s="91" t="s">
        <v>447</v>
      </c>
      <c r="GQ5" s="91" t="s">
        <v>448</v>
      </c>
      <c r="GR5" s="91" t="s">
        <v>449</v>
      </c>
      <c r="GS5" s="91" t="s">
        <v>450</v>
      </c>
      <c r="GT5" s="91" t="s">
        <v>451</v>
      </c>
      <c r="GU5" s="91" t="s">
        <v>452</v>
      </c>
      <c r="GV5" s="91" t="s">
        <v>453</v>
      </c>
      <c r="GW5" s="91" t="s">
        <v>454</v>
      </c>
      <c r="GX5" s="91" t="s">
        <v>455</v>
      </c>
      <c r="GY5" s="91" t="s">
        <v>456</v>
      </c>
      <c r="GZ5" s="91" t="s">
        <v>457</v>
      </c>
      <c r="HA5" s="91" t="s">
        <v>458</v>
      </c>
      <c r="HB5" s="91" t="s">
        <v>459</v>
      </c>
      <c r="HC5" s="91" t="s">
        <v>460</v>
      </c>
      <c r="HD5" s="91" t="s">
        <v>461</v>
      </c>
      <c r="HE5" s="91" t="s">
        <v>462</v>
      </c>
      <c r="HF5" s="91" t="s">
        <v>463</v>
      </c>
      <c r="HG5" s="91" t="s">
        <v>464</v>
      </c>
      <c r="HH5" s="91" t="s">
        <v>465</v>
      </c>
      <c r="HI5" s="91" t="s">
        <v>466</v>
      </c>
      <c r="HJ5" s="91" t="s">
        <v>467</v>
      </c>
      <c r="HK5" s="91" t="s">
        <v>468</v>
      </c>
      <c r="HL5" s="91" t="s">
        <v>469</v>
      </c>
      <c r="HM5" s="91" t="s">
        <v>470</v>
      </c>
      <c r="HN5" s="91" t="s">
        <v>471</v>
      </c>
      <c r="HO5" s="91" t="s">
        <v>472</v>
      </c>
      <c r="HP5" s="91" t="s">
        <v>473</v>
      </c>
      <c r="HQ5" s="91" t="s">
        <v>474</v>
      </c>
      <c r="HR5" s="91" t="s">
        <v>475</v>
      </c>
      <c r="HS5" s="91" t="s">
        <v>476</v>
      </c>
      <c r="HT5" s="91" t="s">
        <v>477</v>
      </c>
    </row>
    <row r="6" spans="1:245" ht="56" x14ac:dyDescent="0.2">
      <c r="A6" s="94">
        <v>1</v>
      </c>
      <c r="B6" s="27" t="s">
        <v>481</v>
      </c>
      <c r="C6" s="28">
        <v>1</v>
      </c>
      <c r="D6" s="26" t="s">
        <v>23</v>
      </c>
      <c r="E6" s="94">
        <v>100</v>
      </c>
      <c r="F6" s="157">
        <v>1</v>
      </c>
      <c r="G6" s="74">
        <v>1.5</v>
      </c>
      <c r="H6" s="74">
        <v>3</v>
      </c>
      <c r="I6" s="30"/>
      <c r="J6" s="51" t="s">
        <v>151</v>
      </c>
      <c r="K6" s="29"/>
      <c r="L6" s="29"/>
      <c r="M6" s="30"/>
      <c r="N6" s="29">
        <v>50</v>
      </c>
      <c r="O6" s="30"/>
      <c r="P6" s="29">
        <v>5</v>
      </c>
      <c r="Q6" s="29"/>
      <c r="R6" s="29"/>
      <c r="S6" s="29">
        <v>26</v>
      </c>
      <c r="T6" s="29">
        <v>28</v>
      </c>
      <c r="U6" s="30"/>
      <c r="V6" s="29">
        <v>10</v>
      </c>
      <c r="W6" s="29">
        <v>26</v>
      </c>
      <c r="X6" s="29">
        <v>30</v>
      </c>
      <c r="Y6" s="29"/>
      <c r="Z6" s="29"/>
      <c r="AA6" s="29"/>
      <c r="AB6" s="29"/>
      <c r="AC6" s="29">
        <v>5.7</v>
      </c>
      <c r="AD6" s="29">
        <v>6</v>
      </c>
      <c r="AE6" s="29">
        <v>175</v>
      </c>
      <c r="AF6" s="29">
        <v>190</v>
      </c>
      <c r="AG6" s="29"/>
      <c r="AH6" s="29"/>
      <c r="AI6" s="29"/>
      <c r="AJ6" s="29"/>
      <c r="AK6" s="30"/>
      <c r="AL6" s="29">
        <v>15</v>
      </c>
      <c r="AM6" s="29"/>
      <c r="AN6" s="29"/>
      <c r="AO6" s="29"/>
      <c r="AP6" s="29"/>
      <c r="AQ6" s="29"/>
      <c r="AR6" s="29" t="s">
        <v>44</v>
      </c>
      <c r="AS6" s="30"/>
      <c r="AT6" s="29">
        <v>0.5</v>
      </c>
      <c r="AU6" s="29">
        <v>0.9</v>
      </c>
      <c r="AV6" s="29">
        <v>1.2</v>
      </c>
      <c r="AW6" s="29"/>
      <c r="AX6" s="29"/>
      <c r="AY6" s="29"/>
      <c r="AZ6" s="29"/>
      <c r="BA6" s="29"/>
      <c r="BB6" s="29" t="s">
        <v>44</v>
      </c>
      <c r="BC6" s="29"/>
      <c r="BD6" s="29" t="s">
        <v>44</v>
      </c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  <c r="BQ6" s="29"/>
      <c r="BR6" s="29"/>
      <c r="BS6" s="29"/>
      <c r="BT6" s="29"/>
      <c r="BU6" s="29"/>
      <c r="BV6" s="29"/>
      <c r="BW6" s="30"/>
      <c r="BX6" s="51" t="s">
        <v>152</v>
      </c>
      <c r="BY6" s="29">
        <v>36</v>
      </c>
      <c r="BZ6" s="29">
        <v>39</v>
      </c>
      <c r="CA6" s="30"/>
      <c r="CB6" s="29">
        <v>4</v>
      </c>
      <c r="CC6" s="29"/>
      <c r="CD6" s="29"/>
      <c r="CE6" s="30"/>
      <c r="CF6" s="29">
        <v>150</v>
      </c>
      <c r="CG6" s="29"/>
      <c r="CH6" s="29"/>
      <c r="CI6" s="30"/>
      <c r="CJ6" s="29" t="s">
        <v>152</v>
      </c>
      <c r="CK6" s="29"/>
      <c r="CL6" s="29"/>
      <c r="CM6" s="29"/>
      <c r="CN6" s="29"/>
      <c r="CO6" s="30"/>
      <c r="CP6" s="29">
        <v>2</v>
      </c>
      <c r="CQ6" s="29"/>
      <c r="CR6" s="29"/>
      <c r="CS6" s="29"/>
      <c r="CT6" s="29"/>
      <c r="CU6" s="29"/>
      <c r="CV6" s="29"/>
      <c r="CW6" s="29"/>
      <c r="CX6" s="29"/>
      <c r="CY6" s="29"/>
      <c r="CZ6" s="29"/>
      <c r="DA6" s="30"/>
      <c r="DB6" s="51" t="s">
        <v>152</v>
      </c>
      <c r="DC6" s="29">
        <v>0</v>
      </c>
      <c r="DD6" s="29">
        <v>5</v>
      </c>
      <c r="DE6" s="30"/>
      <c r="DF6" s="51" t="s">
        <v>152</v>
      </c>
      <c r="DG6" s="29"/>
      <c r="DH6" s="29"/>
      <c r="DI6" s="29"/>
      <c r="DJ6" s="29"/>
      <c r="DK6" s="30"/>
      <c r="DL6" s="51" t="s">
        <v>152</v>
      </c>
      <c r="DM6" s="30"/>
      <c r="DN6" s="29">
        <v>10000</v>
      </c>
      <c r="DO6" s="29"/>
      <c r="DP6" s="29"/>
      <c r="DQ6" s="29"/>
      <c r="DR6" s="29"/>
      <c r="DS6" s="29"/>
      <c r="DT6" s="29"/>
      <c r="DU6" s="29"/>
      <c r="DV6" s="29"/>
      <c r="DW6" s="29"/>
      <c r="DX6" s="29"/>
      <c r="DY6" s="30"/>
      <c r="DZ6" s="29">
        <v>10</v>
      </c>
      <c r="EA6" s="30"/>
      <c r="EB6" s="29">
        <v>10</v>
      </c>
      <c r="EC6" s="30"/>
      <c r="ED6" s="29">
        <v>20</v>
      </c>
      <c r="EE6" s="30"/>
      <c r="EF6" s="29">
        <v>300</v>
      </c>
      <c r="EG6" s="30"/>
      <c r="EH6" s="29" t="s">
        <v>152</v>
      </c>
      <c r="EI6" s="29"/>
      <c r="EJ6" s="29"/>
      <c r="EK6" s="29"/>
      <c r="EL6" s="29"/>
      <c r="EM6" s="29"/>
      <c r="EN6" s="29"/>
      <c r="EO6" s="29"/>
      <c r="EP6" s="29"/>
      <c r="EQ6" s="29"/>
      <c r="ER6" s="29"/>
      <c r="ES6" s="30"/>
      <c r="ET6" s="29">
        <v>100</v>
      </c>
      <c r="EU6" s="30"/>
      <c r="EV6" s="51" t="s">
        <v>153</v>
      </c>
      <c r="EW6" s="29"/>
      <c r="EX6" s="29"/>
      <c r="EY6" s="29"/>
      <c r="EZ6" s="29"/>
      <c r="FA6" s="29"/>
      <c r="FB6" s="29"/>
      <c r="FC6" s="30"/>
      <c r="FD6" s="29" t="s">
        <v>152</v>
      </c>
      <c r="FE6" s="29"/>
      <c r="FF6" s="29"/>
      <c r="FG6" s="29"/>
      <c r="FH6" s="29"/>
      <c r="FI6" s="29"/>
      <c r="FJ6" s="29"/>
      <c r="FK6" s="29"/>
      <c r="FL6" s="29"/>
      <c r="FM6" s="29"/>
      <c r="FN6" s="29"/>
      <c r="FO6" s="29"/>
      <c r="FP6" s="29"/>
      <c r="FQ6" s="29"/>
      <c r="FR6" s="29"/>
      <c r="FS6" s="29"/>
      <c r="FT6" s="29"/>
      <c r="FU6" s="29"/>
      <c r="FV6" s="29"/>
      <c r="FW6" s="29"/>
      <c r="FX6" s="29"/>
      <c r="FY6" s="30"/>
      <c r="FZ6" s="29" t="s">
        <v>152</v>
      </c>
      <c r="GA6" s="29"/>
      <c r="GB6" s="29"/>
      <c r="GC6" s="29"/>
      <c r="GD6" s="29"/>
      <c r="GE6" s="30"/>
      <c r="GF6" s="51" t="s">
        <v>152</v>
      </c>
      <c r="GG6" s="29"/>
      <c r="GH6" s="29"/>
      <c r="GI6" s="29"/>
      <c r="GJ6" s="29"/>
      <c r="GK6" s="29"/>
      <c r="GL6" s="29"/>
      <c r="GM6" s="29"/>
      <c r="GN6" s="29"/>
      <c r="GO6" s="29"/>
      <c r="GP6" s="29"/>
      <c r="GQ6" s="29"/>
      <c r="GR6" s="29"/>
      <c r="GS6" s="29"/>
      <c r="GT6" s="29"/>
      <c r="GU6" s="29"/>
      <c r="GV6" s="29"/>
      <c r="GW6" s="29"/>
      <c r="GX6" s="29"/>
      <c r="GY6" s="29"/>
      <c r="GZ6" s="29"/>
      <c r="HA6" s="29"/>
      <c r="HB6" s="29"/>
      <c r="HC6" s="29"/>
      <c r="HD6" s="29"/>
      <c r="HE6" s="29"/>
      <c r="HF6" s="29"/>
      <c r="HG6" s="29"/>
      <c r="HH6" s="29"/>
      <c r="HI6" s="29"/>
      <c r="HJ6" s="29"/>
      <c r="HK6" s="29"/>
      <c r="HL6" s="29"/>
      <c r="HM6" s="29"/>
      <c r="HN6" s="29"/>
      <c r="HO6" s="29"/>
      <c r="HP6" s="29"/>
      <c r="HQ6" s="29"/>
      <c r="HR6" s="29"/>
      <c r="HS6" s="29"/>
      <c r="HT6" s="29"/>
      <c r="IJ6" s="132" t="s">
        <v>245</v>
      </c>
      <c r="IK6" s="132"/>
    </row>
    <row r="7" spans="1:245" ht="17" x14ac:dyDescent="0.2">
      <c r="A7" s="95">
        <v>2</v>
      </c>
      <c r="B7" s="27" t="s">
        <v>482</v>
      </c>
      <c r="C7" s="28">
        <v>2</v>
      </c>
      <c r="D7" s="31" t="s">
        <v>23</v>
      </c>
      <c r="E7" s="95">
        <v>101</v>
      </c>
      <c r="F7" s="157">
        <v>2</v>
      </c>
      <c r="G7" s="76">
        <v>1.5</v>
      </c>
      <c r="H7" s="76">
        <v>4.5</v>
      </c>
      <c r="I7" s="96"/>
      <c r="J7" s="96" t="s">
        <v>151</v>
      </c>
      <c r="K7" s="96"/>
      <c r="L7" s="96"/>
      <c r="M7" s="81"/>
      <c r="N7" s="81">
        <v>50</v>
      </c>
      <c r="O7" s="81"/>
      <c r="P7" s="81">
        <v>2.5</v>
      </c>
      <c r="Q7" s="81"/>
      <c r="R7" s="81"/>
      <c r="S7" s="81">
        <v>26</v>
      </c>
      <c r="T7" s="81"/>
      <c r="U7" s="81"/>
      <c r="V7" s="81">
        <v>10</v>
      </c>
      <c r="W7" s="34">
        <v>25</v>
      </c>
      <c r="X7" s="34">
        <v>27.5</v>
      </c>
      <c r="Y7" s="34"/>
      <c r="Z7" s="34"/>
      <c r="AA7" s="81">
        <v>6.6</v>
      </c>
      <c r="AB7" s="81">
        <v>6.8</v>
      </c>
      <c r="AC7" s="34">
        <v>5.5</v>
      </c>
      <c r="AD7" s="34">
        <v>6.2</v>
      </c>
      <c r="AE7" s="36">
        <v>180</v>
      </c>
      <c r="AF7" s="36">
        <v>195</v>
      </c>
      <c r="AG7" s="81"/>
      <c r="AH7" s="81"/>
      <c r="AI7" s="96"/>
      <c r="AJ7" s="96"/>
      <c r="AK7" s="36"/>
      <c r="AL7" s="36"/>
      <c r="AM7" s="81"/>
      <c r="AN7" s="81"/>
      <c r="AO7" s="81"/>
      <c r="AP7" s="81"/>
      <c r="AQ7" s="36"/>
      <c r="AR7" s="36" t="s">
        <v>44</v>
      </c>
      <c r="AS7" s="36"/>
      <c r="AT7" s="36">
        <v>0.5</v>
      </c>
      <c r="AU7" s="36">
        <v>0.9</v>
      </c>
      <c r="AV7" s="36">
        <v>1.3</v>
      </c>
      <c r="AW7" s="34"/>
      <c r="AX7" s="34"/>
      <c r="AY7" s="81"/>
      <c r="AZ7" s="81"/>
      <c r="BA7" s="81"/>
      <c r="BB7" s="81" t="s">
        <v>44</v>
      </c>
      <c r="BC7" s="81"/>
      <c r="BD7" s="81" t="s">
        <v>44</v>
      </c>
      <c r="BE7" s="81"/>
      <c r="BF7" s="81"/>
      <c r="BG7" s="81"/>
      <c r="BH7" s="81"/>
      <c r="BI7" s="81"/>
      <c r="BJ7" s="81">
        <v>1</v>
      </c>
      <c r="BK7" s="81"/>
      <c r="BL7" s="81"/>
      <c r="BM7" s="81"/>
      <c r="BN7" s="81"/>
      <c r="BO7" s="81"/>
      <c r="BP7" s="81"/>
      <c r="BQ7" s="81"/>
      <c r="BR7" s="81"/>
      <c r="BS7" s="81"/>
      <c r="BT7" s="81">
        <v>3</v>
      </c>
      <c r="BU7" s="81">
        <v>96</v>
      </c>
      <c r="BV7" s="81"/>
      <c r="BW7" s="81"/>
      <c r="BX7" s="81" t="s">
        <v>152</v>
      </c>
      <c r="BY7" s="34"/>
      <c r="BZ7" s="34"/>
      <c r="CA7" s="36"/>
      <c r="CB7" s="36">
        <v>4</v>
      </c>
      <c r="CC7" s="81"/>
      <c r="CD7" s="81"/>
      <c r="CE7" s="81"/>
      <c r="CF7" s="81"/>
      <c r="CG7" s="81"/>
      <c r="CH7" s="81"/>
      <c r="CI7" s="81"/>
      <c r="CJ7" s="81"/>
      <c r="CK7" s="81"/>
      <c r="CL7" s="81"/>
      <c r="CM7" s="81"/>
      <c r="CN7" s="81"/>
      <c r="CO7" s="81"/>
      <c r="CP7" s="81">
        <v>10</v>
      </c>
      <c r="CQ7" s="97"/>
      <c r="CR7" s="81"/>
      <c r="CS7" s="81"/>
      <c r="CT7" s="81"/>
      <c r="CU7" s="97"/>
      <c r="CV7" s="98"/>
      <c r="CW7" s="81"/>
      <c r="CX7" s="81"/>
      <c r="CY7" s="81"/>
      <c r="CZ7" s="81"/>
      <c r="DA7" s="81"/>
      <c r="DB7" s="81" t="s">
        <v>154</v>
      </c>
      <c r="DC7" s="81"/>
      <c r="DD7" s="81">
        <v>10</v>
      </c>
      <c r="DE7" s="81"/>
      <c r="DF7" s="81"/>
      <c r="DG7" s="81"/>
      <c r="DH7" s="81"/>
      <c r="DI7" s="81"/>
      <c r="DJ7" s="81" t="s">
        <v>154</v>
      </c>
      <c r="DK7" s="81"/>
      <c r="DL7" s="81"/>
      <c r="DM7" s="81"/>
      <c r="DN7" s="81">
        <v>5000</v>
      </c>
      <c r="DO7" s="81"/>
      <c r="DP7" s="81"/>
      <c r="DQ7" s="81"/>
      <c r="DR7" s="81"/>
      <c r="DS7" s="81"/>
      <c r="DT7" s="81"/>
      <c r="DU7" s="81"/>
      <c r="DV7" s="81"/>
      <c r="DW7" s="81"/>
      <c r="DX7" s="81"/>
      <c r="DY7" s="81"/>
      <c r="DZ7" s="81">
        <v>9</v>
      </c>
      <c r="EA7" s="81"/>
      <c r="EB7" s="81">
        <v>9</v>
      </c>
      <c r="EC7" s="81"/>
      <c r="ED7" s="81"/>
      <c r="EE7" s="81"/>
      <c r="EF7" s="81">
        <v>300</v>
      </c>
      <c r="EG7" s="81"/>
      <c r="EH7" s="81" t="s">
        <v>154</v>
      </c>
      <c r="EI7" s="81"/>
      <c r="EJ7" s="81"/>
      <c r="EK7" s="81"/>
      <c r="EL7" s="81"/>
      <c r="EM7" s="81"/>
      <c r="EN7" s="81"/>
      <c r="EO7" s="81"/>
      <c r="EP7" s="81"/>
      <c r="EQ7" s="81"/>
      <c r="ER7" s="81"/>
      <c r="ES7" s="81"/>
      <c r="ET7" s="81"/>
      <c r="EU7" s="81"/>
      <c r="EV7" s="81" t="s">
        <v>153</v>
      </c>
      <c r="EW7" s="81"/>
      <c r="EX7" s="81"/>
      <c r="EY7" s="81"/>
      <c r="EZ7" s="81"/>
      <c r="FA7" s="81"/>
      <c r="FB7" s="81"/>
      <c r="FC7" s="81"/>
      <c r="FD7" s="81"/>
      <c r="FE7" s="81"/>
      <c r="FF7" s="81"/>
      <c r="FG7" s="81"/>
      <c r="FH7" s="99" t="s">
        <v>152</v>
      </c>
      <c r="FI7" s="81"/>
      <c r="FJ7" s="81"/>
      <c r="FK7" s="81"/>
      <c r="FL7" s="81"/>
      <c r="FM7" s="81"/>
      <c r="FN7" s="81"/>
      <c r="FO7" s="81"/>
      <c r="FP7" s="81"/>
      <c r="FQ7" s="81"/>
      <c r="FR7" s="81"/>
      <c r="FS7" s="81"/>
      <c r="FT7" s="81"/>
      <c r="FU7" s="81"/>
      <c r="FV7" s="81" t="s">
        <v>152</v>
      </c>
      <c r="FW7" s="81"/>
      <c r="FX7" s="81"/>
      <c r="FY7" s="81"/>
      <c r="FZ7" s="81"/>
      <c r="GA7" s="81"/>
      <c r="GB7" s="81"/>
      <c r="GC7" s="81"/>
      <c r="GD7" s="81"/>
      <c r="GE7" s="81"/>
      <c r="GF7" s="81"/>
      <c r="GG7" s="81"/>
      <c r="GH7" s="81" t="s">
        <v>155</v>
      </c>
      <c r="GI7" s="81"/>
      <c r="GJ7" s="81"/>
      <c r="GK7" s="81"/>
      <c r="GL7" s="81"/>
      <c r="GM7" s="81"/>
      <c r="GN7" s="81"/>
      <c r="GO7" s="81"/>
      <c r="GP7" s="81"/>
      <c r="GQ7" s="81"/>
      <c r="GR7" s="81"/>
      <c r="GS7" s="81"/>
      <c r="GT7" s="81"/>
      <c r="GU7" s="81"/>
      <c r="GV7" s="81"/>
      <c r="GW7" s="81"/>
      <c r="GX7" s="81"/>
      <c r="GY7" s="81"/>
      <c r="GZ7" s="81"/>
      <c r="HA7" s="81"/>
      <c r="HB7" s="81"/>
      <c r="HC7" s="81"/>
      <c r="HD7" s="81"/>
      <c r="HE7" s="81"/>
      <c r="HF7" s="81"/>
      <c r="HG7" s="81"/>
      <c r="HH7" s="81"/>
      <c r="HI7" s="81"/>
      <c r="HJ7" s="81"/>
      <c r="HK7" s="81"/>
      <c r="HL7" s="81"/>
      <c r="HM7" s="81"/>
      <c r="HN7" s="81"/>
      <c r="HO7" s="81"/>
      <c r="HP7" s="81"/>
      <c r="HQ7" s="81"/>
      <c r="HR7" s="81"/>
      <c r="HS7" s="81"/>
      <c r="HT7" s="81"/>
    </row>
    <row r="8" spans="1:245" x14ac:dyDescent="0.2">
      <c r="A8" s="100">
        <v>3</v>
      </c>
      <c r="B8" s="27" t="s">
        <v>483</v>
      </c>
      <c r="C8" s="32">
        <v>3</v>
      </c>
      <c r="D8" s="27" t="s">
        <v>23</v>
      </c>
      <c r="E8" s="100">
        <v>102</v>
      </c>
      <c r="F8" s="157">
        <v>3</v>
      </c>
      <c r="G8" s="75"/>
      <c r="H8" s="76">
        <v>4</v>
      </c>
      <c r="I8" s="33"/>
      <c r="J8" s="45" t="s">
        <v>156</v>
      </c>
      <c r="K8" s="29"/>
      <c r="L8" s="29"/>
      <c r="M8" s="29"/>
      <c r="N8" s="29"/>
      <c r="O8" s="29"/>
      <c r="P8" s="29"/>
      <c r="Q8" s="29"/>
      <c r="R8" s="29"/>
      <c r="S8" s="33"/>
      <c r="T8" s="29" t="s">
        <v>157</v>
      </c>
      <c r="U8" s="29"/>
      <c r="V8" s="29"/>
      <c r="W8" s="34">
        <v>26</v>
      </c>
      <c r="X8" s="33"/>
      <c r="Y8" s="35">
        <v>34</v>
      </c>
      <c r="Z8" s="33"/>
      <c r="AA8" s="33"/>
      <c r="AB8" s="29" t="s">
        <v>158</v>
      </c>
      <c r="AC8" s="33"/>
      <c r="AD8" s="29" t="s">
        <v>159</v>
      </c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>
        <v>99</v>
      </c>
      <c r="AR8" s="33" t="s">
        <v>44</v>
      </c>
      <c r="AS8" s="33"/>
      <c r="AT8" s="34">
        <v>0.5</v>
      </c>
      <c r="AU8" s="29"/>
      <c r="AV8" s="29"/>
      <c r="AW8" s="33"/>
      <c r="AX8" s="36">
        <v>0.15</v>
      </c>
      <c r="AY8" s="29"/>
      <c r="AZ8" s="29"/>
      <c r="BA8" s="29">
        <v>70</v>
      </c>
      <c r="BB8" s="33" t="s">
        <v>44</v>
      </c>
      <c r="BC8" s="29"/>
      <c r="BD8" s="29" t="s">
        <v>44</v>
      </c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30"/>
      <c r="BX8" s="51" t="s">
        <v>152</v>
      </c>
      <c r="BY8" s="33"/>
      <c r="BZ8" s="29">
        <v>38</v>
      </c>
      <c r="CA8" s="30"/>
      <c r="CB8" s="49">
        <v>4</v>
      </c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29"/>
      <c r="CN8" s="29"/>
      <c r="CO8" s="30"/>
      <c r="CP8" s="29">
        <v>1</v>
      </c>
      <c r="CQ8" s="30"/>
      <c r="CR8" s="29">
        <v>25</v>
      </c>
      <c r="CS8" s="29"/>
      <c r="CT8" s="29"/>
      <c r="CU8" s="29"/>
      <c r="CV8" s="29"/>
      <c r="CW8" s="29"/>
      <c r="CX8" s="29"/>
      <c r="CY8" s="29"/>
      <c r="CZ8" s="29"/>
      <c r="DA8" s="30"/>
      <c r="DB8" s="29" t="s">
        <v>154</v>
      </c>
      <c r="DC8" s="29"/>
      <c r="DD8" s="29"/>
      <c r="DE8" s="30"/>
      <c r="DF8" s="29">
        <v>10</v>
      </c>
      <c r="DG8" s="30"/>
      <c r="DH8" s="29">
        <v>10</v>
      </c>
      <c r="DI8" s="29"/>
      <c r="DJ8" s="29"/>
      <c r="DK8" s="30"/>
      <c r="DL8" s="29" t="s">
        <v>154</v>
      </c>
      <c r="DM8" s="30"/>
      <c r="DN8" s="29">
        <v>50000</v>
      </c>
      <c r="DO8" s="30"/>
      <c r="DP8" s="29">
        <v>200000</v>
      </c>
      <c r="DQ8" s="29"/>
      <c r="DR8" s="29"/>
      <c r="DS8" s="29"/>
      <c r="DT8" s="29"/>
      <c r="DU8" s="29"/>
      <c r="DV8" s="29"/>
      <c r="DW8" s="29"/>
      <c r="DX8" s="29"/>
      <c r="DY8" s="29"/>
      <c r="DZ8" s="29"/>
      <c r="EA8" s="29"/>
      <c r="EB8" s="29"/>
      <c r="EC8" s="33"/>
      <c r="ED8" s="34">
        <v>50</v>
      </c>
      <c r="EE8" s="29"/>
      <c r="EF8" s="29"/>
      <c r="EG8" s="30"/>
      <c r="EH8" s="51" t="s">
        <v>154</v>
      </c>
      <c r="EI8" s="30"/>
      <c r="EJ8" s="51" t="s">
        <v>154</v>
      </c>
      <c r="EK8" s="29"/>
      <c r="EL8" s="29"/>
      <c r="EM8" s="29"/>
      <c r="EN8" s="29"/>
      <c r="EO8" s="29"/>
      <c r="EP8" s="29"/>
      <c r="EQ8" s="29"/>
      <c r="ER8" s="29"/>
      <c r="ES8" s="29"/>
      <c r="ET8" s="29"/>
      <c r="EU8" s="29"/>
      <c r="EV8" s="29"/>
      <c r="EW8" s="29"/>
      <c r="EX8" s="29"/>
      <c r="EY8" s="29"/>
      <c r="EZ8" s="29"/>
      <c r="FA8" s="29"/>
      <c r="FB8" s="29"/>
      <c r="FC8" s="29"/>
      <c r="FD8" s="29"/>
      <c r="FE8" s="29"/>
      <c r="FF8" s="29"/>
      <c r="FG8" s="29"/>
      <c r="FH8" s="29"/>
      <c r="FI8" s="29"/>
      <c r="FJ8" s="29"/>
      <c r="FK8" s="29"/>
      <c r="FL8" s="29"/>
      <c r="FM8" s="29"/>
      <c r="FN8" s="29"/>
      <c r="FO8" s="29"/>
      <c r="FP8" s="29"/>
      <c r="FQ8" s="29"/>
      <c r="FR8" s="29"/>
      <c r="FS8" s="29"/>
      <c r="FT8" s="29"/>
      <c r="FU8" s="29"/>
      <c r="FV8" s="29"/>
      <c r="FW8" s="33"/>
      <c r="FX8" s="29" t="s">
        <v>152</v>
      </c>
      <c r="FY8" s="33"/>
      <c r="FZ8" s="45" t="s">
        <v>152</v>
      </c>
      <c r="GA8" s="29"/>
      <c r="GB8" s="29"/>
      <c r="GC8" s="29"/>
      <c r="GD8" s="29"/>
      <c r="GE8" s="29"/>
      <c r="GF8" s="29"/>
      <c r="GG8" s="29"/>
      <c r="GH8" s="29"/>
      <c r="GI8" s="29"/>
      <c r="GJ8" s="29"/>
      <c r="GK8" s="29"/>
      <c r="GL8" s="29"/>
      <c r="GM8" s="29"/>
      <c r="GN8" s="29"/>
      <c r="GO8" s="29"/>
      <c r="GP8" s="29"/>
      <c r="GQ8" s="33"/>
      <c r="GR8" s="29" t="s">
        <v>152</v>
      </c>
      <c r="GS8" s="29"/>
      <c r="GT8" s="29"/>
      <c r="GU8" s="29"/>
      <c r="GV8" s="29"/>
      <c r="GW8" s="29"/>
      <c r="GX8" s="29"/>
      <c r="GY8" s="29"/>
      <c r="GZ8" s="29"/>
      <c r="HA8" s="33"/>
      <c r="HB8" s="29" t="s">
        <v>160</v>
      </c>
      <c r="HC8" s="29"/>
      <c r="HD8" s="29"/>
      <c r="HE8" s="29"/>
      <c r="HF8" s="29"/>
      <c r="HG8" s="29"/>
      <c r="HH8" s="29"/>
      <c r="HI8" s="29"/>
      <c r="HJ8" s="29"/>
      <c r="HK8" s="29"/>
      <c r="HL8" s="29"/>
      <c r="HM8" s="29"/>
      <c r="HN8" s="29"/>
      <c r="HO8" s="29"/>
      <c r="HP8" s="29"/>
      <c r="HQ8" s="29"/>
      <c r="HR8" s="29"/>
      <c r="HS8" s="29"/>
      <c r="HT8" s="29"/>
    </row>
    <row r="9" spans="1:245" ht="17" x14ac:dyDescent="0.2">
      <c r="A9" s="39">
        <v>4</v>
      </c>
      <c r="B9" s="27" t="s">
        <v>484</v>
      </c>
      <c r="C9" s="37">
        <v>4</v>
      </c>
      <c r="D9" s="38" t="s">
        <v>23</v>
      </c>
      <c r="E9" s="39">
        <v>103</v>
      </c>
      <c r="F9" s="157">
        <v>4</v>
      </c>
      <c r="G9" s="77"/>
      <c r="H9" s="77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  <c r="AF9" s="39"/>
      <c r="AG9" s="39"/>
      <c r="AH9" s="39"/>
      <c r="AI9" s="39"/>
      <c r="AJ9" s="39"/>
      <c r="AK9" s="39"/>
      <c r="AL9" s="39"/>
      <c r="AM9" s="39"/>
      <c r="AN9" s="39"/>
      <c r="AO9" s="39"/>
      <c r="AP9" s="39"/>
      <c r="AQ9" s="39"/>
      <c r="AR9" s="39" t="s">
        <v>44</v>
      </c>
      <c r="AS9" s="39"/>
      <c r="AT9" s="39"/>
      <c r="AU9" s="39"/>
      <c r="AV9" s="39"/>
      <c r="AW9" s="39"/>
      <c r="AX9" s="39"/>
      <c r="AY9" s="39"/>
      <c r="AZ9" s="39"/>
      <c r="BA9" s="39"/>
      <c r="BB9" s="39" t="s">
        <v>44</v>
      </c>
      <c r="BC9" s="39"/>
      <c r="BD9" s="39" t="s">
        <v>44</v>
      </c>
      <c r="BE9" s="39"/>
      <c r="BF9" s="39"/>
      <c r="BG9" s="39"/>
      <c r="BH9" s="39"/>
      <c r="BI9" s="39"/>
      <c r="BJ9" s="39"/>
      <c r="BK9" s="39"/>
      <c r="BL9" s="39"/>
      <c r="BM9" s="39"/>
      <c r="BN9" s="39"/>
      <c r="BO9" s="39"/>
      <c r="BP9" s="39"/>
      <c r="BQ9" s="39"/>
      <c r="BR9" s="39"/>
      <c r="BS9" s="39"/>
      <c r="BT9" s="39"/>
      <c r="BU9" s="39"/>
      <c r="BV9" s="39"/>
      <c r="BW9" s="39"/>
      <c r="BX9" s="39"/>
      <c r="BY9" s="39"/>
      <c r="BZ9" s="39"/>
      <c r="CA9" s="39"/>
      <c r="CB9" s="39"/>
      <c r="CC9" s="39"/>
      <c r="CD9" s="39"/>
      <c r="CE9" s="39"/>
      <c r="CF9" s="39"/>
      <c r="CG9" s="39"/>
      <c r="CH9" s="39"/>
      <c r="CI9" s="39"/>
      <c r="CJ9" s="39"/>
      <c r="CK9" s="39"/>
      <c r="CL9" s="39"/>
      <c r="CM9" s="39"/>
      <c r="CN9" s="39"/>
      <c r="CO9" s="39"/>
      <c r="CP9" s="39"/>
      <c r="CQ9" s="39"/>
      <c r="CR9" s="40" t="s">
        <v>161</v>
      </c>
      <c r="CS9" s="39"/>
      <c r="CT9" s="39"/>
      <c r="CU9" s="39"/>
      <c r="CV9" s="39"/>
      <c r="CW9" s="39"/>
      <c r="CX9" s="39"/>
      <c r="CY9" s="39"/>
      <c r="CZ9" s="39"/>
      <c r="DA9" s="39"/>
      <c r="DB9" s="39" t="s">
        <v>44</v>
      </c>
      <c r="DC9" s="39"/>
      <c r="DD9" s="39"/>
      <c r="DE9" s="39"/>
      <c r="DF9" s="39"/>
      <c r="DG9" s="39"/>
      <c r="DH9" s="40" t="s">
        <v>161</v>
      </c>
      <c r="DI9" s="39"/>
      <c r="DJ9" s="39"/>
      <c r="DK9" s="39"/>
      <c r="DL9" s="39"/>
      <c r="DM9" s="39"/>
      <c r="DN9" s="39"/>
      <c r="DO9" s="39"/>
      <c r="DP9" s="40" t="s">
        <v>161</v>
      </c>
      <c r="DQ9" s="39"/>
      <c r="DR9" s="39"/>
      <c r="DS9" s="39"/>
      <c r="DT9" s="39"/>
      <c r="DU9" s="39"/>
      <c r="DV9" s="39"/>
      <c r="DW9" s="39"/>
      <c r="DX9" s="39"/>
      <c r="DY9" s="39"/>
      <c r="DZ9" s="39"/>
      <c r="EA9" s="39"/>
      <c r="EB9" s="39"/>
      <c r="EC9" s="39"/>
      <c r="ED9" s="39"/>
      <c r="EE9" s="39"/>
      <c r="EF9" s="39"/>
      <c r="EG9" s="39"/>
      <c r="EH9" s="39"/>
      <c r="EI9" s="39"/>
      <c r="EJ9" s="40" t="s">
        <v>161</v>
      </c>
      <c r="EK9" s="39"/>
      <c r="EL9" s="39"/>
      <c r="EM9" s="39"/>
      <c r="EN9" s="39"/>
      <c r="EO9" s="39"/>
      <c r="EP9" s="39"/>
      <c r="EQ9" s="39"/>
      <c r="ER9" s="39"/>
      <c r="ES9" s="39"/>
      <c r="ET9" s="39"/>
      <c r="EU9" s="39"/>
      <c r="EV9" s="39"/>
      <c r="EW9" s="39"/>
      <c r="EX9" s="39"/>
      <c r="EY9" s="39"/>
      <c r="EZ9" s="39"/>
      <c r="FA9" s="39"/>
      <c r="FB9" s="39"/>
      <c r="FC9" s="39"/>
      <c r="FD9" s="39"/>
      <c r="FE9" s="39"/>
      <c r="FF9" s="39"/>
      <c r="FG9" s="39"/>
      <c r="FH9" s="39"/>
      <c r="FI9" s="39"/>
      <c r="FJ9" s="39"/>
      <c r="FK9" s="39"/>
      <c r="FL9" s="39"/>
      <c r="FM9" s="39"/>
      <c r="FN9" s="39"/>
      <c r="FO9" s="39"/>
      <c r="FP9" s="39"/>
      <c r="FQ9" s="39"/>
      <c r="FR9" s="39"/>
      <c r="FS9" s="39"/>
      <c r="FT9" s="39"/>
      <c r="FU9" s="39"/>
      <c r="FV9" s="39"/>
      <c r="FW9" s="39"/>
      <c r="FX9" s="40" t="s">
        <v>161</v>
      </c>
      <c r="FY9" s="39"/>
      <c r="FZ9" s="39"/>
      <c r="GA9" s="39"/>
      <c r="GB9" s="39"/>
      <c r="GC9" s="39"/>
      <c r="GD9" s="39"/>
      <c r="GE9" s="39"/>
      <c r="GF9" s="39"/>
      <c r="GG9" s="39"/>
      <c r="GH9" s="39"/>
      <c r="GI9" s="39"/>
      <c r="GJ9" s="39"/>
      <c r="GK9" s="39"/>
      <c r="GL9" s="39"/>
      <c r="GM9" s="39"/>
      <c r="GN9" s="39"/>
      <c r="GO9" s="39"/>
      <c r="GP9" s="39"/>
      <c r="GQ9" s="39"/>
      <c r="GR9" s="39"/>
      <c r="GS9" s="39"/>
      <c r="GT9" s="39"/>
      <c r="GU9" s="39"/>
      <c r="GV9" s="39"/>
      <c r="GW9" s="39"/>
      <c r="GX9" s="39"/>
      <c r="GY9" s="39"/>
      <c r="GZ9" s="39"/>
      <c r="HA9" s="39"/>
      <c r="HB9" s="40" t="s">
        <v>162</v>
      </c>
      <c r="HC9" s="39"/>
      <c r="HD9" s="39"/>
      <c r="HE9" s="39"/>
      <c r="HF9" s="39"/>
      <c r="HG9" s="39"/>
      <c r="HH9" s="39"/>
      <c r="HI9" s="39"/>
      <c r="HJ9" s="39"/>
      <c r="HK9" s="39"/>
      <c r="HL9" s="39"/>
      <c r="HM9" s="39"/>
      <c r="HN9" s="39"/>
      <c r="HO9" s="39"/>
      <c r="HP9" s="39"/>
      <c r="HQ9" s="39"/>
      <c r="HR9" s="39"/>
      <c r="HS9" s="39"/>
      <c r="HT9" s="39"/>
    </row>
    <row r="10" spans="1:245" x14ac:dyDescent="0.2">
      <c r="A10" s="101">
        <v>5</v>
      </c>
      <c r="B10" s="27" t="s">
        <v>485</v>
      </c>
      <c r="C10" s="73">
        <v>5</v>
      </c>
      <c r="D10" s="27" t="s">
        <v>23</v>
      </c>
      <c r="E10" s="101">
        <v>104</v>
      </c>
      <c r="F10" s="157">
        <v>5</v>
      </c>
      <c r="G10" s="79"/>
      <c r="H10" s="74">
        <v>4</v>
      </c>
      <c r="I10" s="30"/>
      <c r="J10" s="51" t="s">
        <v>151</v>
      </c>
      <c r="K10" s="29"/>
      <c r="L10" s="29"/>
      <c r="M10" s="29"/>
      <c r="N10" s="29"/>
      <c r="O10" s="29"/>
      <c r="P10" s="29"/>
      <c r="Q10" s="29"/>
      <c r="R10" s="29"/>
      <c r="S10" s="29">
        <v>26</v>
      </c>
      <c r="T10" s="30"/>
      <c r="U10" s="29"/>
      <c r="V10" s="29"/>
      <c r="W10" s="29">
        <v>26</v>
      </c>
      <c r="X10" s="30"/>
      <c r="Y10" s="29"/>
      <c r="Z10" s="29"/>
      <c r="AA10" s="29"/>
      <c r="AB10" s="29"/>
      <c r="AC10" s="29"/>
      <c r="AD10" s="29"/>
      <c r="AE10" s="30"/>
      <c r="AF10" s="49">
        <v>205</v>
      </c>
      <c r="AG10" s="29"/>
      <c r="AH10" s="29"/>
      <c r="AI10" s="29"/>
      <c r="AJ10" s="29"/>
      <c r="AK10" s="29"/>
      <c r="AL10" s="29"/>
      <c r="AM10" s="29"/>
      <c r="AN10" s="29"/>
      <c r="AO10" s="29"/>
      <c r="AP10" s="29"/>
      <c r="AQ10" s="29">
        <v>99</v>
      </c>
      <c r="AR10" s="30" t="s">
        <v>44</v>
      </c>
      <c r="AS10" s="30"/>
      <c r="AT10" s="29">
        <v>0.5</v>
      </c>
      <c r="AU10" s="30"/>
      <c r="AV10" s="49">
        <v>1.65</v>
      </c>
      <c r="AW10" s="29"/>
      <c r="AX10" s="29"/>
      <c r="AY10" s="29"/>
      <c r="AZ10" s="29"/>
      <c r="BA10" s="29"/>
      <c r="BB10" s="29" t="s">
        <v>44</v>
      </c>
      <c r="BC10" s="29"/>
      <c r="BD10" s="29" t="s">
        <v>44</v>
      </c>
      <c r="BE10" s="29"/>
      <c r="BF10" s="29"/>
      <c r="BG10" s="29"/>
      <c r="BH10" s="29"/>
      <c r="BI10" s="29"/>
      <c r="BJ10" s="29"/>
      <c r="BK10" s="29"/>
      <c r="BL10" s="29"/>
      <c r="BM10" s="29"/>
      <c r="BN10" s="29"/>
      <c r="BO10" s="29"/>
      <c r="BP10" s="29"/>
      <c r="BQ10" s="29"/>
      <c r="BR10" s="29"/>
      <c r="BS10" s="29"/>
      <c r="BT10" s="29"/>
      <c r="BU10" s="29"/>
      <c r="BV10" s="29"/>
      <c r="BW10" s="30"/>
      <c r="BX10" s="51" t="s">
        <v>152</v>
      </c>
      <c r="BY10" s="29"/>
      <c r="BZ10" s="29"/>
      <c r="CA10" s="30"/>
      <c r="CB10" s="29">
        <v>4</v>
      </c>
      <c r="CC10" s="29"/>
      <c r="CD10" s="29"/>
      <c r="CE10" s="30"/>
      <c r="CF10" s="29">
        <v>200</v>
      </c>
      <c r="CG10" s="29"/>
      <c r="CH10" s="29"/>
      <c r="CI10" s="29"/>
      <c r="CJ10" s="29"/>
      <c r="CK10" s="29">
        <v>3</v>
      </c>
      <c r="CL10" s="49">
        <v>5.99</v>
      </c>
      <c r="CM10" s="29"/>
      <c r="CN10" s="29"/>
      <c r="CO10" s="30"/>
      <c r="CP10" s="29">
        <v>10</v>
      </c>
      <c r="CQ10" s="29"/>
      <c r="CR10" s="29"/>
      <c r="CS10" s="29"/>
      <c r="CT10" s="29"/>
      <c r="CU10" s="29"/>
      <c r="CV10" s="29"/>
      <c r="CW10" s="29"/>
      <c r="CX10" s="29"/>
      <c r="CY10" s="29"/>
      <c r="CZ10" s="29"/>
      <c r="DA10" s="30"/>
      <c r="DB10" s="29" t="s">
        <v>154</v>
      </c>
      <c r="DC10" s="30"/>
      <c r="DD10" s="49">
        <v>10</v>
      </c>
      <c r="DE10" s="29"/>
      <c r="DF10" s="29"/>
      <c r="DG10" s="29"/>
      <c r="DH10" s="29"/>
      <c r="DI10" s="30"/>
      <c r="DJ10" s="29" t="s">
        <v>154</v>
      </c>
      <c r="DK10" s="29"/>
      <c r="DL10" s="29"/>
      <c r="DM10" s="30"/>
      <c r="DN10" s="29">
        <v>10000</v>
      </c>
      <c r="DO10" s="29"/>
      <c r="DP10" s="29"/>
      <c r="DQ10" s="29"/>
      <c r="DR10" s="29"/>
      <c r="DS10" s="29"/>
      <c r="DT10" s="29"/>
      <c r="DU10" s="29"/>
      <c r="DV10" s="29"/>
      <c r="DW10" s="29"/>
      <c r="DX10" s="29"/>
      <c r="DY10" s="30"/>
      <c r="DZ10" s="29">
        <v>10</v>
      </c>
      <c r="EA10" s="30"/>
      <c r="EB10" s="29">
        <v>10</v>
      </c>
      <c r="EC10" s="29"/>
      <c r="ED10" s="29"/>
      <c r="EE10" s="29"/>
      <c r="EF10" s="29"/>
      <c r="EG10" s="30"/>
      <c r="EH10" s="51" t="s">
        <v>154</v>
      </c>
      <c r="EI10" s="29"/>
      <c r="EJ10" s="29"/>
      <c r="EK10" s="29"/>
      <c r="EL10" s="29"/>
      <c r="EM10" s="29"/>
      <c r="EN10" s="29"/>
      <c r="EO10" s="29"/>
      <c r="EP10" s="29"/>
      <c r="EQ10" s="29"/>
      <c r="ER10" s="29"/>
      <c r="ES10" s="29"/>
      <c r="ET10" s="29"/>
      <c r="EU10" s="29"/>
      <c r="EV10" s="29"/>
      <c r="EW10" s="29"/>
      <c r="EX10" s="29"/>
      <c r="EY10" s="29"/>
      <c r="EZ10" s="29"/>
      <c r="FA10" s="29"/>
      <c r="FB10" s="29"/>
      <c r="FC10" s="29"/>
      <c r="FD10" s="29"/>
      <c r="FE10" s="29"/>
      <c r="FF10" s="29"/>
      <c r="FG10" s="29"/>
      <c r="FH10" s="29"/>
      <c r="FI10" s="29"/>
      <c r="FJ10" s="29"/>
      <c r="FK10" s="29"/>
      <c r="FL10" s="29"/>
      <c r="FM10" s="29"/>
      <c r="FN10" s="29"/>
      <c r="FO10" s="29"/>
      <c r="FP10" s="29"/>
      <c r="FQ10" s="29"/>
      <c r="FR10" s="29"/>
      <c r="FS10" s="29"/>
      <c r="FT10" s="29"/>
      <c r="FU10" s="29"/>
      <c r="FV10" s="29"/>
      <c r="FW10" s="29"/>
      <c r="FX10" s="29"/>
      <c r="FY10" s="30"/>
      <c r="FZ10" s="51" t="s">
        <v>152</v>
      </c>
      <c r="GA10" s="29"/>
      <c r="GB10" s="29"/>
      <c r="GC10" s="29"/>
      <c r="GD10" s="29"/>
      <c r="GE10" s="29"/>
      <c r="GF10" s="29"/>
      <c r="GG10" s="29"/>
      <c r="GH10" s="29"/>
      <c r="GI10" s="30"/>
      <c r="GJ10" s="29">
        <v>3000</v>
      </c>
      <c r="GK10" s="30"/>
      <c r="GL10" s="29">
        <v>3000</v>
      </c>
      <c r="GM10" s="30"/>
      <c r="GN10" s="29">
        <v>3000</v>
      </c>
      <c r="GO10" s="30"/>
      <c r="GP10" s="29">
        <v>3000</v>
      </c>
      <c r="GQ10" s="29"/>
      <c r="GR10" s="29"/>
      <c r="GS10" s="29"/>
      <c r="GT10" s="29"/>
      <c r="GU10" s="29"/>
      <c r="GV10" s="29"/>
      <c r="GW10" s="29"/>
      <c r="GX10" s="29"/>
      <c r="GY10" s="29"/>
      <c r="GZ10" s="29"/>
      <c r="HA10" s="29"/>
      <c r="HB10" s="29"/>
      <c r="HC10" s="29"/>
      <c r="HD10" s="29"/>
      <c r="HE10" s="29"/>
      <c r="HF10" s="29"/>
      <c r="HG10" s="29"/>
      <c r="HH10" s="29"/>
      <c r="HI10" s="29"/>
      <c r="HJ10" s="29"/>
      <c r="HK10" s="29"/>
      <c r="HL10" s="29"/>
      <c r="HM10" s="29"/>
      <c r="HN10" s="29"/>
      <c r="HO10" s="29"/>
      <c r="HP10" s="29"/>
      <c r="HQ10" s="29"/>
      <c r="HR10" s="29"/>
      <c r="HS10" s="29"/>
      <c r="HT10" s="29"/>
    </row>
    <row r="11" spans="1:245" ht="17" x14ac:dyDescent="0.2">
      <c r="A11" s="102">
        <v>6</v>
      </c>
      <c r="B11" s="27" t="s">
        <v>486</v>
      </c>
      <c r="C11" s="28">
        <v>6</v>
      </c>
      <c r="D11" s="27" t="s">
        <v>23</v>
      </c>
      <c r="E11" s="102">
        <v>105</v>
      </c>
      <c r="F11" s="157">
        <v>6</v>
      </c>
      <c r="G11" s="76"/>
      <c r="H11" s="76">
        <v>4</v>
      </c>
      <c r="I11" s="96"/>
      <c r="J11" s="96" t="s">
        <v>156</v>
      </c>
      <c r="K11" s="96"/>
      <c r="L11" s="96"/>
      <c r="M11" s="81"/>
      <c r="N11" s="81"/>
      <c r="O11" s="81"/>
      <c r="P11" s="81"/>
      <c r="Q11" s="81"/>
      <c r="R11" s="81"/>
      <c r="S11" s="81">
        <v>26</v>
      </c>
      <c r="T11" s="81">
        <v>27.5</v>
      </c>
      <c r="U11" s="81"/>
      <c r="V11" s="81"/>
      <c r="W11" s="34"/>
      <c r="X11" s="34"/>
      <c r="Y11" s="34">
        <v>37</v>
      </c>
      <c r="Z11" s="34"/>
      <c r="AA11" s="81"/>
      <c r="AB11" s="81"/>
      <c r="AC11" s="34"/>
      <c r="AD11" s="34">
        <v>6</v>
      </c>
      <c r="AE11" s="36"/>
      <c r="AF11" s="36"/>
      <c r="AG11" s="81"/>
      <c r="AH11" s="81"/>
      <c r="AI11" s="96"/>
      <c r="AJ11" s="96"/>
      <c r="AK11" s="36"/>
      <c r="AL11" s="36"/>
      <c r="AM11" s="81"/>
      <c r="AN11" s="81"/>
      <c r="AO11" s="81"/>
      <c r="AP11" s="81"/>
      <c r="AQ11" s="36"/>
      <c r="AR11" s="36" t="s">
        <v>44</v>
      </c>
      <c r="AS11" s="36"/>
      <c r="AT11" s="36">
        <v>1</v>
      </c>
      <c r="AU11" s="36"/>
      <c r="AV11" s="36"/>
      <c r="AW11" s="34"/>
      <c r="AX11" s="43">
        <v>0.15</v>
      </c>
      <c r="AY11" s="81"/>
      <c r="AZ11" s="81"/>
      <c r="BA11" s="81"/>
      <c r="BB11" s="81" t="s">
        <v>44</v>
      </c>
      <c r="BC11" s="81"/>
      <c r="BD11" s="81" t="s">
        <v>44</v>
      </c>
      <c r="BE11" s="81"/>
      <c r="BF11" s="81"/>
      <c r="BG11" s="81"/>
      <c r="BH11" s="81"/>
      <c r="BI11" s="81"/>
      <c r="BJ11" s="81"/>
      <c r="BK11" s="81"/>
      <c r="BL11" s="81"/>
      <c r="BM11" s="81"/>
      <c r="BN11" s="81"/>
      <c r="BO11" s="81"/>
      <c r="BP11" s="81"/>
      <c r="BQ11" s="81"/>
      <c r="BR11" s="81"/>
      <c r="BS11" s="81"/>
      <c r="BT11" s="81"/>
      <c r="BU11" s="81"/>
      <c r="BV11" s="81"/>
      <c r="BW11" s="81"/>
      <c r="BX11" s="81" t="s">
        <v>152</v>
      </c>
      <c r="BY11" s="34">
        <v>35</v>
      </c>
      <c r="BZ11" s="34"/>
      <c r="CA11" s="36"/>
      <c r="CB11" s="36"/>
      <c r="CC11" s="81"/>
      <c r="CD11" s="81"/>
      <c r="CE11" s="81"/>
      <c r="CF11" s="81"/>
      <c r="CG11" s="81"/>
      <c r="CH11" s="81"/>
      <c r="CI11" s="81"/>
      <c r="CJ11" s="81"/>
      <c r="CK11" s="81">
        <v>1.51</v>
      </c>
      <c r="CL11" s="81">
        <v>5.99</v>
      </c>
      <c r="CM11" s="81"/>
      <c r="CN11" s="81"/>
      <c r="CO11" s="81"/>
      <c r="CP11" s="81">
        <v>10</v>
      </c>
      <c r="CQ11" s="97"/>
      <c r="CR11" s="81"/>
      <c r="CS11" s="81"/>
      <c r="CT11" s="81"/>
      <c r="CU11" s="97"/>
      <c r="CV11" s="98"/>
      <c r="CW11" s="81"/>
      <c r="CX11" s="81"/>
      <c r="CY11" s="81"/>
      <c r="CZ11" s="81"/>
      <c r="DA11" s="81"/>
      <c r="DB11" s="81" t="s">
        <v>152</v>
      </c>
      <c r="DC11" s="81"/>
      <c r="DD11" s="81"/>
      <c r="DE11" s="81"/>
      <c r="DF11" s="81">
        <v>10</v>
      </c>
      <c r="DG11" s="81"/>
      <c r="DH11" s="81"/>
      <c r="DI11" s="81"/>
      <c r="DJ11" s="81"/>
      <c r="DK11" s="81"/>
      <c r="DL11" s="81"/>
      <c r="DM11" s="81"/>
      <c r="DN11" s="81">
        <v>10000</v>
      </c>
      <c r="DO11" s="81"/>
      <c r="DP11" s="81"/>
      <c r="DQ11" s="81"/>
      <c r="DR11" s="81"/>
      <c r="DS11" s="81"/>
      <c r="DT11" s="81"/>
      <c r="DU11" s="81"/>
      <c r="DV11" s="81"/>
      <c r="DW11" s="81"/>
      <c r="DX11" s="81"/>
      <c r="DY11" s="81"/>
      <c r="DZ11" s="81"/>
      <c r="EA11" s="81"/>
      <c r="EB11" s="81"/>
      <c r="EC11" s="81"/>
      <c r="ED11" s="81">
        <v>100</v>
      </c>
      <c r="EE11" s="81"/>
      <c r="EF11" s="81"/>
      <c r="EG11" s="81"/>
      <c r="EH11" s="81">
        <v>1</v>
      </c>
      <c r="EI11" s="81"/>
      <c r="EJ11" s="81"/>
      <c r="EK11" s="81"/>
      <c r="EL11" s="81"/>
      <c r="EM11" s="81"/>
      <c r="EN11" s="81"/>
      <c r="EO11" s="81"/>
      <c r="EP11" s="81"/>
      <c r="EQ11" s="81"/>
      <c r="ER11" s="81"/>
      <c r="ES11" s="81"/>
      <c r="ET11" s="81"/>
      <c r="EU11" s="81"/>
      <c r="EV11" s="81"/>
      <c r="EW11" s="81"/>
      <c r="EX11" s="81"/>
      <c r="EY11" s="81"/>
      <c r="EZ11" s="81"/>
      <c r="FA11" s="81"/>
      <c r="FB11" s="81"/>
      <c r="FC11" s="81"/>
      <c r="FD11" s="81"/>
      <c r="FE11" s="81"/>
      <c r="FF11" s="81"/>
      <c r="FG11" s="81"/>
      <c r="FH11" s="81"/>
      <c r="FI11" s="81"/>
      <c r="FJ11" s="81"/>
      <c r="FK11" s="81"/>
      <c r="FL11" s="81"/>
      <c r="FM11" s="81"/>
      <c r="FN11" s="81"/>
      <c r="FO11" s="81"/>
      <c r="FP11" s="81"/>
      <c r="FQ11" s="81"/>
      <c r="FR11" s="81"/>
      <c r="FS11" s="81"/>
      <c r="FT11" s="81" t="s">
        <v>152</v>
      </c>
      <c r="FU11" s="81"/>
      <c r="FV11" s="81"/>
      <c r="FW11" s="81"/>
      <c r="FX11" s="81"/>
      <c r="FY11" s="81"/>
      <c r="FZ11" s="81"/>
      <c r="GA11" s="81"/>
      <c r="GB11" s="81"/>
      <c r="GC11" s="81"/>
      <c r="GD11" s="81"/>
      <c r="GE11" s="81"/>
      <c r="GF11" s="81"/>
      <c r="GG11" s="81"/>
      <c r="GH11" s="81"/>
      <c r="GI11" s="81"/>
      <c r="GJ11" s="81"/>
      <c r="GK11" s="81"/>
      <c r="GL11" s="81"/>
      <c r="GM11" s="81"/>
      <c r="GN11" s="81"/>
      <c r="GO11" s="81"/>
      <c r="GP11" s="81"/>
      <c r="GQ11" s="81"/>
      <c r="GR11" s="81"/>
      <c r="GS11" s="81"/>
      <c r="GT11" s="81"/>
      <c r="GU11" s="81"/>
      <c r="GV11" s="81"/>
      <c r="GW11" s="81"/>
      <c r="GX11" s="81"/>
      <c r="GY11" s="81"/>
      <c r="GZ11" s="81"/>
      <c r="HA11" s="81"/>
      <c r="HB11" s="81"/>
      <c r="HC11" s="81"/>
      <c r="HD11" s="81"/>
      <c r="HE11" s="81"/>
      <c r="HF11" s="81"/>
      <c r="HG11" s="81"/>
      <c r="HH11" s="81"/>
      <c r="HI11" s="81"/>
      <c r="HJ11" s="81"/>
      <c r="HK11" s="81"/>
      <c r="HL11" s="81"/>
      <c r="HM11" s="81"/>
      <c r="HN11" s="81"/>
      <c r="HO11" s="81"/>
      <c r="HP11" s="81"/>
      <c r="HQ11" s="81"/>
      <c r="HR11" s="81"/>
      <c r="HS11" s="81"/>
      <c r="HT11" s="81"/>
    </row>
    <row r="12" spans="1:245" ht="17" x14ac:dyDescent="0.2">
      <c r="A12" s="102">
        <v>7</v>
      </c>
      <c r="B12" s="27" t="s">
        <v>487</v>
      </c>
      <c r="C12" s="28">
        <v>7</v>
      </c>
      <c r="D12" s="27" t="s">
        <v>23</v>
      </c>
      <c r="E12" s="102">
        <v>106</v>
      </c>
      <c r="F12" s="157">
        <v>7</v>
      </c>
      <c r="G12" s="77"/>
      <c r="H12" s="77"/>
      <c r="I12" s="103"/>
      <c r="J12" s="103"/>
      <c r="K12" s="103"/>
      <c r="L12" s="103"/>
      <c r="M12" s="82"/>
      <c r="N12" s="82"/>
      <c r="O12" s="82"/>
      <c r="P12" s="82"/>
      <c r="Q12" s="82"/>
      <c r="R12" s="82"/>
      <c r="S12" s="82"/>
      <c r="T12" s="82"/>
      <c r="U12" s="82"/>
      <c r="V12" s="82"/>
      <c r="W12" s="39"/>
      <c r="X12" s="39"/>
      <c r="Y12" s="39"/>
      <c r="Z12" s="39"/>
      <c r="AA12" s="82"/>
      <c r="AB12" s="82"/>
      <c r="AC12" s="39"/>
      <c r="AD12" s="39"/>
      <c r="AE12" s="104"/>
      <c r="AF12" s="104"/>
      <c r="AG12" s="82"/>
      <c r="AH12" s="82"/>
      <c r="AI12" s="103"/>
      <c r="AJ12" s="103"/>
      <c r="AK12" s="104"/>
      <c r="AL12" s="104"/>
      <c r="AM12" s="82"/>
      <c r="AN12" s="82"/>
      <c r="AO12" s="82"/>
      <c r="AP12" s="82"/>
      <c r="AQ12" s="104"/>
      <c r="AR12" s="104" t="s">
        <v>44</v>
      </c>
      <c r="AS12" s="104"/>
      <c r="AT12" s="104"/>
      <c r="AU12" s="104"/>
      <c r="AV12" s="104"/>
      <c r="AW12" s="39"/>
      <c r="AX12" s="39"/>
      <c r="AY12" s="82"/>
      <c r="AZ12" s="82"/>
      <c r="BA12" s="82"/>
      <c r="BB12" s="82" t="s">
        <v>44</v>
      </c>
      <c r="BC12" s="82"/>
      <c r="BD12" s="82" t="s">
        <v>44</v>
      </c>
      <c r="BE12" s="82"/>
      <c r="BF12" s="82"/>
      <c r="BG12" s="82"/>
      <c r="BH12" s="82"/>
      <c r="BI12" s="82"/>
      <c r="BJ12" s="82"/>
      <c r="BK12" s="82"/>
      <c r="BL12" s="82"/>
      <c r="BM12" s="82"/>
      <c r="BN12" s="82"/>
      <c r="BO12" s="82"/>
      <c r="BP12" s="82"/>
      <c r="BQ12" s="82"/>
      <c r="BR12" s="82"/>
      <c r="BS12" s="82"/>
      <c r="BT12" s="82"/>
      <c r="BU12" s="82"/>
      <c r="BV12" s="82"/>
      <c r="BW12" s="82"/>
      <c r="BX12" s="82" t="s">
        <v>163</v>
      </c>
      <c r="BY12" s="39"/>
      <c r="BZ12" s="39"/>
      <c r="CA12" s="104"/>
      <c r="CB12" s="104"/>
      <c r="CC12" s="82"/>
      <c r="CD12" s="82"/>
      <c r="CE12" s="82"/>
      <c r="CF12" s="82"/>
      <c r="CG12" s="82"/>
      <c r="CH12" s="82"/>
      <c r="CI12" s="82"/>
      <c r="CJ12" s="82"/>
      <c r="CK12" s="82"/>
      <c r="CL12" s="82"/>
      <c r="CM12" s="82"/>
      <c r="CN12" s="82"/>
      <c r="CO12" s="82"/>
      <c r="CP12" s="82"/>
      <c r="CQ12" s="105"/>
      <c r="CR12" s="82"/>
      <c r="CS12" s="82"/>
      <c r="CT12" s="82"/>
      <c r="CU12" s="105"/>
      <c r="CV12" s="106"/>
      <c r="CW12" s="82"/>
      <c r="CX12" s="82"/>
      <c r="CY12" s="82"/>
      <c r="CZ12" s="82"/>
      <c r="DA12" s="82"/>
      <c r="DB12" s="82"/>
      <c r="DC12" s="82"/>
      <c r="DD12" s="82"/>
      <c r="DE12" s="82"/>
      <c r="DF12" s="82" t="s">
        <v>163</v>
      </c>
      <c r="DG12" s="82"/>
      <c r="DH12" s="82"/>
      <c r="DI12" s="82"/>
      <c r="DJ12" s="82"/>
      <c r="DK12" s="82"/>
      <c r="DL12" s="82"/>
      <c r="DM12" s="82"/>
      <c r="DN12" s="82"/>
      <c r="DO12" s="82"/>
      <c r="DP12" s="82"/>
      <c r="DQ12" s="82"/>
      <c r="DR12" s="82"/>
      <c r="DS12" s="82"/>
      <c r="DT12" s="82"/>
      <c r="DU12" s="82"/>
      <c r="DV12" s="82"/>
      <c r="DW12" s="82"/>
      <c r="DX12" s="82"/>
      <c r="DY12" s="82"/>
      <c r="DZ12" s="82"/>
      <c r="EA12" s="82"/>
      <c r="EB12" s="82"/>
      <c r="EC12" s="82"/>
      <c r="ED12" s="82"/>
      <c r="EE12" s="82"/>
      <c r="EF12" s="82"/>
      <c r="EG12" s="82"/>
      <c r="EH12" s="82" t="s">
        <v>163</v>
      </c>
      <c r="EI12" s="82"/>
      <c r="EJ12" s="82"/>
      <c r="EK12" s="82"/>
      <c r="EL12" s="82"/>
      <c r="EM12" s="82"/>
      <c r="EN12" s="82"/>
      <c r="EO12" s="82"/>
      <c r="EP12" s="82"/>
      <c r="EQ12" s="82"/>
      <c r="ER12" s="82"/>
      <c r="ES12" s="82"/>
      <c r="ET12" s="82"/>
      <c r="EU12" s="82"/>
      <c r="EV12" s="82"/>
      <c r="EW12" s="82"/>
      <c r="EX12" s="82"/>
      <c r="EY12" s="82"/>
      <c r="EZ12" s="82"/>
      <c r="FA12" s="82"/>
      <c r="FB12" s="82"/>
      <c r="FC12" s="82"/>
      <c r="FD12" s="82"/>
      <c r="FE12" s="82"/>
      <c r="FF12" s="82"/>
      <c r="FG12" s="82"/>
      <c r="FH12" s="82"/>
      <c r="FI12" s="82"/>
      <c r="FJ12" s="82"/>
      <c r="FK12" s="82"/>
      <c r="FL12" s="82"/>
      <c r="FM12" s="82"/>
      <c r="FN12" s="82"/>
      <c r="FO12" s="82"/>
      <c r="FP12" s="82"/>
      <c r="FQ12" s="82"/>
      <c r="FR12" s="82"/>
      <c r="FS12" s="82"/>
      <c r="FT12" s="82"/>
      <c r="FU12" s="82"/>
      <c r="FV12" s="82"/>
      <c r="FW12" s="82"/>
      <c r="FX12" s="82"/>
      <c r="FY12" s="82"/>
      <c r="FZ12" s="82"/>
      <c r="GA12" s="82"/>
      <c r="GB12" s="82"/>
      <c r="GC12" s="82"/>
      <c r="GD12" s="82"/>
      <c r="GE12" s="82"/>
      <c r="GF12" s="82"/>
      <c r="GG12" s="82"/>
      <c r="GH12" s="82"/>
      <c r="GI12" s="82"/>
      <c r="GJ12" s="82"/>
      <c r="GK12" s="82"/>
      <c r="GL12" s="82"/>
      <c r="GM12" s="82"/>
      <c r="GN12" s="82"/>
      <c r="GO12" s="82"/>
      <c r="GP12" s="82"/>
      <c r="GQ12" s="82"/>
      <c r="GR12" s="82"/>
      <c r="GS12" s="82"/>
      <c r="GT12" s="82"/>
      <c r="GU12" s="82"/>
      <c r="GV12" s="82"/>
      <c r="GW12" s="82"/>
      <c r="GX12" s="82"/>
      <c r="GY12" s="82"/>
      <c r="GZ12" s="82"/>
      <c r="HA12" s="82"/>
      <c r="HB12" s="82"/>
      <c r="HC12" s="82"/>
      <c r="HD12" s="82"/>
      <c r="HE12" s="82"/>
      <c r="HF12" s="82"/>
      <c r="HG12" s="82"/>
      <c r="HH12" s="82"/>
      <c r="HI12" s="82"/>
      <c r="HJ12" s="82"/>
      <c r="HK12" s="82"/>
      <c r="HL12" s="82"/>
      <c r="HM12" s="82"/>
      <c r="HN12" s="82"/>
      <c r="HO12" s="82"/>
      <c r="HP12" s="82"/>
      <c r="HQ12" s="82"/>
      <c r="HR12" s="82"/>
      <c r="HS12" s="82"/>
      <c r="HT12" s="82"/>
    </row>
    <row r="13" spans="1:245" ht="17" x14ac:dyDescent="0.2">
      <c r="A13" s="100">
        <v>8</v>
      </c>
      <c r="B13" s="27" t="s">
        <v>488</v>
      </c>
      <c r="C13" s="4">
        <v>8</v>
      </c>
      <c r="D13" s="27" t="s">
        <v>23</v>
      </c>
      <c r="E13" s="100">
        <v>107</v>
      </c>
      <c r="F13" s="157">
        <v>8</v>
      </c>
      <c r="G13" s="75"/>
      <c r="H13" s="76">
        <v>4.5</v>
      </c>
      <c r="I13" s="34"/>
      <c r="J13" s="34"/>
      <c r="K13" s="33"/>
      <c r="L13" s="98">
        <v>16</v>
      </c>
      <c r="M13" s="34"/>
      <c r="N13" s="34"/>
      <c r="O13" s="33"/>
      <c r="P13" s="34">
        <v>1.3</v>
      </c>
      <c r="Q13" s="33"/>
      <c r="R13" s="34">
        <v>2</v>
      </c>
      <c r="S13" s="81">
        <v>26</v>
      </c>
      <c r="T13" s="33"/>
      <c r="U13" s="34"/>
      <c r="V13" s="34"/>
      <c r="W13" s="33"/>
      <c r="X13" s="45" t="s">
        <v>157</v>
      </c>
      <c r="Y13" s="34"/>
      <c r="Z13" s="34"/>
      <c r="AA13" s="34"/>
      <c r="AB13" s="34"/>
      <c r="AC13" s="33"/>
      <c r="AD13" s="35" t="s">
        <v>164</v>
      </c>
      <c r="AE13" s="34"/>
      <c r="AF13" s="34"/>
      <c r="AG13" s="34"/>
      <c r="AH13" s="34"/>
      <c r="AI13" s="34"/>
      <c r="AJ13" s="34"/>
      <c r="AK13" s="34"/>
      <c r="AL13" s="34"/>
      <c r="AM13" s="34"/>
      <c r="AN13" s="34"/>
      <c r="AO13" s="34"/>
      <c r="AP13" s="34"/>
      <c r="AQ13" s="34"/>
      <c r="AR13" s="34" t="s">
        <v>44</v>
      </c>
      <c r="AS13" s="33"/>
      <c r="AT13" s="36">
        <v>1</v>
      </c>
      <c r="AU13" s="34"/>
      <c r="AV13" s="34"/>
      <c r="AW13" s="33"/>
      <c r="AX13" s="36">
        <v>0.15</v>
      </c>
      <c r="AY13" s="34"/>
      <c r="AZ13" s="34">
        <v>16.600000000000001</v>
      </c>
      <c r="BA13" s="34"/>
      <c r="BB13" s="34" t="s">
        <v>44</v>
      </c>
      <c r="BC13" s="34"/>
      <c r="BD13" s="34" t="s">
        <v>44</v>
      </c>
      <c r="BE13" s="34"/>
      <c r="BF13" s="34"/>
      <c r="BG13" s="34"/>
      <c r="BH13" s="34"/>
      <c r="BI13" s="34"/>
      <c r="BJ13" s="34"/>
      <c r="BK13" s="34"/>
      <c r="BL13" s="34"/>
      <c r="BM13" s="34"/>
      <c r="BN13" s="34"/>
      <c r="BO13" s="34"/>
      <c r="BP13" s="34"/>
      <c r="BQ13" s="34"/>
      <c r="BR13" s="34"/>
      <c r="BS13" s="34"/>
      <c r="BT13" s="34"/>
      <c r="BU13" s="34"/>
      <c r="BV13" s="34"/>
      <c r="BW13" s="34"/>
      <c r="BX13" s="34"/>
      <c r="BY13" s="33"/>
      <c r="BZ13" s="45" t="s">
        <v>165</v>
      </c>
      <c r="CA13" s="34"/>
      <c r="CB13" s="34"/>
      <c r="CC13" s="34"/>
      <c r="CD13" s="34"/>
      <c r="CE13" s="34"/>
      <c r="CF13" s="34"/>
      <c r="CG13" s="34"/>
      <c r="CH13" s="34"/>
      <c r="CI13" s="34"/>
      <c r="CJ13" s="34"/>
      <c r="CK13" s="34">
        <v>1.51</v>
      </c>
      <c r="CL13" s="36">
        <v>5.99</v>
      </c>
      <c r="CM13" s="34"/>
      <c r="CN13" s="34"/>
      <c r="CO13" s="33"/>
      <c r="CP13" s="45">
        <v>10</v>
      </c>
      <c r="CQ13" s="33"/>
      <c r="CR13" s="45">
        <v>10</v>
      </c>
      <c r="CS13" s="33"/>
      <c r="CT13" s="45">
        <v>10</v>
      </c>
      <c r="CU13" s="33"/>
      <c r="CV13" s="45">
        <v>10</v>
      </c>
      <c r="CW13" s="33"/>
      <c r="CX13" s="45">
        <v>10</v>
      </c>
      <c r="CY13" s="33"/>
      <c r="CZ13" s="45">
        <v>10</v>
      </c>
      <c r="DA13" s="33"/>
      <c r="DB13" s="34" t="s">
        <v>154</v>
      </c>
      <c r="DC13" s="34"/>
      <c r="DD13" s="34"/>
      <c r="DE13" s="34"/>
      <c r="DF13" s="34"/>
      <c r="DG13" s="34"/>
      <c r="DH13" s="34"/>
      <c r="DI13" s="34"/>
      <c r="DJ13" s="34"/>
      <c r="DK13" s="34"/>
      <c r="DL13" s="34"/>
      <c r="DM13" s="33"/>
      <c r="DN13" s="83">
        <v>10000</v>
      </c>
      <c r="DO13" s="33"/>
      <c r="DP13" s="34">
        <v>10000</v>
      </c>
      <c r="DQ13" s="33"/>
      <c r="DR13" s="34">
        <v>10000</v>
      </c>
      <c r="DS13" s="33"/>
      <c r="DT13" s="34">
        <v>10000</v>
      </c>
      <c r="DU13" s="33"/>
      <c r="DV13" s="34">
        <v>10000</v>
      </c>
      <c r="DW13" s="33"/>
      <c r="DX13" s="34">
        <v>10000</v>
      </c>
      <c r="DY13" s="34"/>
      <c r="DZ13" s="34"/>
      <c r="EA13" s="34"/>
      <c r="EB13" s="34"/>
      <c r="EC13" s="33"/>
      <c r="ED13" s="34">
        <v>100</v>
      </c>
      <c r="EE13" s="34"/>
      <c r="EF13" s="34"/>
      <c r="EG13" s="33"/>
      <c r="EH13" s="34">
        <v>10</v>
      </c>
      <c r="EI13" s="33"/>
      <c r="EJ13" s="45">
        <v>10</v>
      </c>
      <c r="EK13" s="33"/>
      <c r="EL13" s="45">
        <v>10</v>
      </c>
      <c r="EM13" s="33"/>
      <c r="EN13" s="45">
        <v>10</v>
      </c>
      <c r="EO13" s="33"/>
      <c r="EP13" s="45">
        <v>10</v>
      </c>
      <c r="EQ13" s="33"/>
      <c r="ER13" s="45">
        <v>10</v>
      </c>
      <c r="ES13" s="34"/>
      <c r="ET13" s="34"/>
      <c r="EU13" s="34"/>
      <c r="EV13" s="34"/>
      <c r="EW13" s="34"/>
      <c r="EX13" s="34"/>
      <c r="EY13" s="34"/>
      <c r="EZ13" s="34"/>
      <c r="FA13" s="34"/>
      <c r="FB13" s="34"/>
      <c r="FC13" s="34"/>
      <c r="FD13" s="34"/>
      <c r="FE13" s="33"/>
      <c r="FF13" s="45" t="s">
        <v>154</v>
      </c>
      <c r="FG13" s="34"/>
      <c r="FH13" s="34"/>
      <c r="FI13" s="33"/>
      <c r="FJ13" s="45" t="s">
        <v>154</v>
      </c>
      <c r="FK13" s="33"/>
      <c r="FL13" s="45" t="s">
        <v>154</v>
      </c>
      <c r="FM13" s="33"/>
      <c r="FN13" s="45" t="s">
        <v>154</v>
      </c>
      <c r="FO13" s="33"/>
      <c r="FP13" s="45" t="s">
        <v>154</v>
      </c>
      <c r="FQ13" s="33"/>
      <c r="FR13" s="45" t="s">
        <v>154</v>
      </c>
      <c r="FS13" s="34"/>
      <c r="FT13" s="34"/>
      <c r="FU13" s="34"/>
      <c r="FV13" s="34"/>
      <c r="FW13" s="34"/>
      <c r="FX13" s="34"/>
      <c r="FY13" s="33"/>
      <c r="FZ13" s="45" t="s">
        <v>152</v>
      </c>
      <c r="GA13" s="34"/>
      <c r="GB13" s="34"/>
      <c r="GC13" s="34"/>
      <c r="GD13" s="34"/>
      <c r="GE13" s="34"/>
      <c r="GF13" s="34"/>
      <c r="GG13" s="34"/>
      <c r="GH13" s="34"/>
      <c r="GI13" s="34"/>
      <c r="GJ13" s="34"/>
      <c r="GK13" s="34"/>
      <c r="GL13" s="34"/>
      <c r="GM13" s="34"/>
      <c r="GN13" s="34"/>
      <c r="GO13" s="34"/>
      <c r="GP13" s="34"/>
      <c r="GQ13" s="34"/>
      <c r="GR13" s="34"/>
      <c r="GS13" s="33"/>
      <c r="GT13" s="45" t="s">
        <v>152</v>
      </c>
      <c r="GU13" s="33"/>
      <c r="GV13" s="45" t="s">
        <v>152</v>
      </c>
      <c r="GW13" s="33"/>
      <c r="GX13" s="45" t="s">
        <v>152</v>
      </c>
      <c r="GY13" s="33"/>
      <c r="GZ13" s="83">
        <v>0.05</v>
      </c>
      <c r="HA13" s="33"/>
      <c r="HB13" s="84">
        <v>4.0000000000000001E-3</v>
      </c>
      <c r="HC13" s="34"/>
      <c r="HD13" s="34">
        <v>1</v>
      </c>
      <c r="HE13" s="34"/>
      <c r="HF13" s="34"/>
      <c r="HG13" s="33"/>
      <c r="HH13" s="45">
        <v>0.5</v>
      </c>
      <c r="HI13" s="33"/>
      <c r="HJ13" s="83">
        <v>0.05</v>
      </c>
      <c r="HK13" s="33"/>
      <c r="HL13" s="83">
        <v>0.05</v>
      </c>
      <c r="HM13" s="33"/>
      <c r="HN13" s="45">
        <v>0.5</v>
      </c>
      <c r="HO13" s="33"/>
      <c r="HP13" s="45">
        <v>0.5</v>
      </c>
      <c r="HQ13" s="34"/>
      <c r="HR13" s="34"/>
      <c r="HS13" s="34"/>
      <c r="HT13" s="34"/>
    </row>
    <row r="14" spans="1:245" x14ac:dyDescent="0.2">
      <c r="A14" s="100">
        <v>9</v>
      </c>
      <c r="B14" s="27" t="s">
        <v>489</v>
      </c>
      <c r="C14" s="4">
        <v>9</v>
      </c>
      <c r="D14" s="27" t="s">
        <v>23</v>
      </c>
      <c r="E14" s="100">
        <v>108</v>
      </c>
      <c r="F14" s="157">
        <v>9</v>
      </c>
      <c r="G14" s="78"/>
      <c r="H14" s="80"/>
      <c r="I14" s="65"/>
      <c r="J14" s="65"/>
      <c r="K14" s="41"/>
      <c r="L14" s="107"/>
      <c r="M14" s="65"/>
      <c r="N14" s="65"/>
      <c r="O14" s="41"/>
      <c r="P14" s="65"/>
      <c r="Q14" s="41"/>
      <c r="R14" s="65"/>
      <c r="S14" s="108"/>
      <c r="T14" s="41"/>
      <c r="U14" s="65"/>
      <c r="V14" s="65"/>
      <c r="W14" s="41"/>
      <c r="X14" s="85"/>
      <c r="Y14" s="65"/>
      <c r="Z14" s="65"/>
      <c r="AA14" s="65"/>
      <c r="AB14" s="65"/>
      <c r="AC14" s="41"/>
      <c r="AD14" s="109"/>
      <c r="AE14" s="65"/>
      <c r="AF14" s="65"/>
      <c r="AG14" s="65"/>
      <c r="AH14" s="65"/>
      <c r="AI14" s="65"/>
      <c r="AJ14" s="65"/>
      <c r="AK14" s="65"/>
      <c r="AL14" s="65"/>
      <c r="AM14" s="65"/>
      <c r="AN14" s="65"/>
      <c r="AO14" s="65"/>
      <c r="AP14" s="65"/>
      <c r="AQ14" s="65"/>
      <c r="AR14" s="65" t="s">
        <v>44</v>
      </c>
      <c r="AS14" s="41"/>
      <c r="AT14" s="110"/>
      <c r="AU14" s="65"/>
      <c r="AV14" s="65"/>
      <c r="AW14" s="41"/>
      <c r="AX14" s="110"/>
      <c r="AY14" s="65"/>
      <c r="AZ14" s="65"/>
      <c r="BA14" s="65"/>
      <c r="BB14" s="65" t="s">
        <v>44</v>
      </c>
      <c r="BC14" s="65"/>
      <c r="BD14" s="65" t="s">
        <v>44</v>
      </c>
      <c r="BE14" s="65"/>
      <c r="BF14" s="65"/>
      <c r="BG14" s="65"/>
      <c r="BH14" s="65"/>
      <c r="BI14" s="65"/>
      <c r="BJ14" s="65"/>
      <c r="BK14" s="65"/>
      <c r="BL14" s="65"/>
      <c r="BM14" s="65"/>
      <c r="BN14" s="65"/>
      <c r="BO14" s="65"/>
      <c r="BP14" s="65"/>
      <c r="BQ14" s="65"/>
      <c r="BR14" s="65"/>
      <c r="BS14" s="65"/>
      <c r="BT14" s="65"/>
      <c r="BU14" s="65"/>
      <c r="BV14" s="65"/>
      <c r="BW14" s="65"/>
      <c r="BX14" s="65"/>
      <c r="BY14" s="41"/>
      <c r="BZ14" s="85"/>
      <c r="CA14" s="65"/>
      <c r="CB14" s="65"/>
      <c r="CC14" s="65"/>
      <c r="CD14" s="65"/>
      <c r="CE14" s="65"/>
      <c r="CF14" s="65"/>
      <c r="CG14" s="65"/>
      <c r="CH14" s="65"/>
      <c r="CI14" s="65"/>
      <c r="CJ14" s="65"/>
      <c r="CK14" s="65"/>
      <c r="CL14" s="110"/>
      <c r="CM14" s="65"/>
      <c r="CN14" s="65"/>
      <c r="CO14" s="41"/>
      <c r="CP14" s="65"/>
      <c r="CQ14" s="41"/>
      <c r="CR14" s="65" t="s">
        <v>166</v>
      </c>
      <c r="CS14" s="41"/>
      <c r="CT14" s="65" t="s">
        <v>166</v>
      </c>
      <c r="CU14" s="41"/>
      <c r="CV14" s="65" t="s">
        <v>166</v>
      </c>
      <c r="CW14" s="41"/>
      <c r="CX14" s="65" t="s">
        <v>166</v>
      </c>
      <c r="CY14" s="41"/>
      <c r="CZ14" s="65" t="s">
        <v>166</v>
      </c>
      <c r="DA14" s="41"/>
      <c r="DB14" s="65"/>
      <c r="DC14" s="65"/>
      <c r="DD14" s="65"/>
      <c r="DE14" s="65"/>
      <c r="DF14" s="65"/>
      <c r="DG14" s="65"/>
      <c r="DH14" s="65"/>
      <c r="DI14" s="65"/>
      <c r="DJ14" s="65"/>
      <c r="DK14" s="65"/>
      <c r="DL14" s="65"/>
      <c r="DM14" s="41"/>
      <c r="DN14" s="65"/>
      <c r="DO14" s="41"/>
      <c r="DP14" s="65" t="s">
        <v>166</v>
      </c>
      <c r="DQ14" s="41"/>
      <c r="DR14" s="65" t="s">
        <v>166</v>
      </c>
      <c r="DS14" s="41"/>
      <c r="DT14" s="65" t="s">
        <v>166</v>
      </c>
      <c r="DU14" s="41"/>
      <c r="DV14" s="65" t="s">
        <v>166</v>
      </c>
      <c r="DW14" s="41"/>
      <c r="DX14" s="65" t="s">
        <v>166</v>
      </c>
      <c r="DY14" s="65"/>
      <c r="DZ14" s="65"/>
      <c r="EA14" s="65"/>
      <c r="EB14" s="65"/>
      <c r="EC14" s="41"/>
      <c r="ED14" s="65"/>
      <c r="EE14" s="65"/>
      <c r="EF14" s="65"/>
      <c r="EG14" s="41"/>
      <c r="EH14" s="65"/>
      <c r="EI14" s="41"/>
      <c r="EJ14" s="65" t="s">
        <v>166</v>
      </c>
      <c r="EK14" s="41"/>
      <c r="EL14" s="65" t="s">
        <v>166</v>
      </c>
      <c r="EM14" s="41"/>
      <c r="EN14" s="65" t="s">
        <v>166</v>
      </c>
      <c r="EO14" s="41"/>
      <c r="EP14" s="65" t="s">
        <v>166</v>
      </c>
      <c r="EQ14" s="41"/>
      <c r="ER14" s="65" t="s">
        <v>166</v>
      </c>
      <c r="ES14" s="65"/>
      <c r="ET14" s="65"/>
      <c r="EU14" s="65"/>
      <c r="EV14" s="65"/>
      <c r="EW14" s="65"/>
      <c r="EX14" s="65"/>
      <c r="EY14" s="65"/>
      <c r="EZ14" s="65"/>
      <c r="FA14" s="65"/>
      <c r="FB14" s="65"/>
      <c r="FC14" s="65"/>
      <c r="FD14" s="65"/>
      <c r="FE14" s="41"/>
      <c r="FF14" s="85"/>
      <c r="FG14" s="65"/>
      <c r="FH14" s="65"/>
      <c r="FI14" s="41"/>
      <c r="FJ14" s="65" t="s">
        <v>166</v>
      </c>
      <c r="FK14" s="41"/>
      <c r="FL14" s="65" t="s">
        <v>166</v>
      </c>
      <c r="FM14" s="41"/>
      <c r="FN14" s="65" t="s">
        <v>166</v>
      </c>
      <c r="FO14" s="41"/>
      <c r="FP14" s="65" t="s">
        <v>166</v>
      </c>
      <c r="FQ14" s="41"/>
      <c r="FR14" s="65" t="s">
        <v>166</v>
      </c>
      <c r="FS14" s="65"/>
      <c r="FT14" s="65"/>
      <c r="FU14" s="65"/>
      <c r="FV14" s="65"/>
      <c r="FW14" s="65"/>
      <c r="FX14" s="65"/>
      <c r="FY14" s="41"/>
      <c r="FZ14" s="85"/>
      <c r="GA14" s="65"/>
      <c r="GB14" s="65"/>
      <c r="GC14" s="65"/>
      <c r="GD14" s="65"/>
      <c r="GE14" s="65"/>
      <c r="GF14" s="65"/>
      <c r="GG14" s="65"/>
      <c r="GH14" s="65"/>
      <c r="GI14" s="65"/>
      <c r="GJ14" s="65"/>
      <c r="GK14" s="65"/>
      <c r="GL14" s="65"/>
      <c r="GM14" s="65"/>
      <c r="GN14" s="65"/>
      <c r="GO14" s="65"/>
      <c r="GP14" s="65"/>
      <c r="GQ14" s="65"/>
      <c r="GR14" s="65"/>
      <c r="GS14" s="41"/>
      <c r="GT14" s="85"/>
      <c r="GU14" s="41"/>
      <c r="GV14" s="85"/>
      <c r="GW14" s="41"/>
      <c r="GX14" s="85"/>
      <c r="GY14" s="41"/>
      <c r="GZ14" s="86"/>
      <c r="HA14" s="41"/>
      <c r="HB14" s="87"/>
      <c r="HC14" s="65"/>
      <c r="HD14" s="65"/>
      <c r="HE14" s="65"/>
      <c r="HF14" s="65"/>
      <c r="HG14" s="41"/>
      <c r="HH14" s="85"/>
      <c r="HI14" s="41"/>
      <c r="HJ14" s="86"/>
      <c r="HK14" s="41"/>
      <c r="HL14" s="86"/>
      <c r="HM14" s="41"/>
      <c r="HN14" s="85"/>
      <c r="HO14" s="41"/>
      <c r="HP14" s="85"/>
      <c r="HQ14" s="65"/>
      <c r="HR14" s="65"/>
      <c r="HS14" s="65"/>
      <c r="HT14" s="65"/>
    </row>
    <row r="15" spans="1:245" ht="17" x14ac:dyDescent="0.2">
      <c r="A15" s="42">
        <v>10</v>
      </c>
      <c r="B15" s="27" t="s">
        <v>490</v>
      </c>
      <c r="C15" s="4">
        <v>10</v>
      </c>
      <c r="D15" s="27" t="s">
        <v>23</v>
      </c>
      <c r="E15" s="42">
        <v>109</v>
      </c>
      <c r="F15" s="157">
        <v>10</v>
      </c>
      <c r="G15" s="76"/>
      <c r="H15" s="76">
        <v>3.3</v>
      </c>
      <c r="I15" s="96"/>
      <c r="J15" s="96" t="s">
        <v>156</v>
      </c>
      <c r="K15" s="96"/>
      <c r="L15" s="96"/>
      <c r="M15" s="81"/>
      <c r="N15" s="81">
        <v>50</v>
      </c>
      <c r="O15" s="81"/>
      <c r="P15" s="81">
        <v>5</v>
      </c>
      <c r="Q15" s="81"/>
      <c r="R15" s="81"/>
      <c r="S15" s="81">
        <v>25.8</v>
      </c>
      <c r="T15" s="81">
        <v>26.9</v>
      </c>
      <c r="U15" s="81"/>
      <c r="V15" s="81">
        <v>10</v>
      </c>
      <c r="W15" s="34">
        <v>25</v>
      </c>
      <c r="X15" s="34"/>
      <c r="Y15" s="34"/>
      <c r="Z15" s="34"/>
      <c r="AA15" s="81">
        <v>6.5</v>
      </c>
      <c r="AB15" s="81">
        <v>6.7</v>
      </c>
      <c r="AC15" s="34"/>
      <c r="AD15" s="34"/>
      <c r="AE15" s="36">
        <v>0.52</v>
      </c>
      <c r="AF15" s="36">
        <v>0.6</v>
      </c>
      <c r="AG15" s="81"/>
      <c r="AH15" s="81"/>
      <c r="AI15" s="96"/>
      <c r="AJ15" s="96"/>
      <c r="AK15" s="36"/>
      <c r="AL15" s="36"/>
      <c r="AM15" s="81"/>
      <c r="AN15" s="81"/>
      <c r="AO15" s="81"/>
      <c r="AP15" s="81"/>
      <c r="AQ15" s="36"/>
      <c r="AR15" s="36" t="s">
        <v>44</v>
      </c>
      <c r="AS15" s="36"/>
      <c r="AT15" s="36">
        <v>0.5</v>
      </c>
      <c r="AU15" s="36"/>
      <c r="AV15" s="36"/>
      <c r="AW15" s="34"/>
      <c r="AX15" s="34"/>
      <c r="AY15" s="81"/>
      <c r="AZ15" s="81"/>
      <c r="BA15" s="81"/>
      <c r="BB15" s="81" t="s">
        <v>44</v>
      </c>
      <c r="BC15" s="81"/>
      <c r="BD15" s="81" t="s">
        <v>44</v>
      </c>
      <c r="BE15" s="81"/>
      <c r="BF15" s="81"/>
      <c r="BG15" s="81"/>
      <c r="BH15" s="81"/>
      <c r="BI15" s="81"/>
      <c r="BJ15" s="81"/>
      <c r="BK15" s="81"/>
      <c r="BL15" s="81"/>
      <c r="BM15" s="81"/>
      <c r="BN15" s="81"/>
      <c r="BO15" s="81"/>
      <c r="BP15" s="81"/>
      <c r="BQ15" s="81"/>
      <c r="BR15" s="81"/>
      <c r="BS15" s="81"/>
      <c r="BT15" s="81"/>
      <c r="BU15" s="81"/>
      <c r="BV15" s="81"/>
      <c r="BW15" s="81"/>
      <c r="BX15" s="81" t="s">
        <v>152</v>
      </c>
      <c r="BY15" s="34"/>
      <c r="BZ15" s="34"/>
      <c r="CA15" s="36"/>
      <c r="CB15" s="36">
        <v>4</v>
      </c>
      <c r="CC15" s="81"/>
      <c r="CD15" s="81"/>
      <c r="CE15" s="81"/>
      <c r="CF15" s="81"/>
      <c r="CG15" s="81"/>
      <c r="CH15" s="81"/>
      <c r="CI15" s="81"/>
      <c r="CJ15" s="81"/>
      <c r="CK15" s="81">
        <v>3</v>
      </c>
      <c r="CL15" s="81">
        <v>5.9</v>
      </c>
      <c r="CM15" s="81"/>
      <c r="CN15" s="81"/>
      <c r="CO15" s="81"/>
      <c r="CP15" s="81"/>
      <c r="CQ15" s="97"/>
      <c r="CR15" s="81"/>
      <c r="CS15" s="81"/>
      <c r="CT15" s="81"/>
      <c r="CU15" s="97"/>
      <c r="CV15" s="98"/>
      <c r="CW15" s="81"/>
      <c r="CX15" s="81"/>
      <c r="CY15" s="81"/>
      <c r="CZ15" s="81"/>
      <c r="DA15" s="81"/>
      <c r="DB15" s="81" t="s">
        <v>154</v>
      </c>
      <c r="DC15" s="97"/>
      <c r="DD15" s="97">
        <v>10</v>
      </c>
      <c r="DE15" s="97"/>
      <c r="DF15" s="97"/>
      <c r="DG15" s="97"/>
      <c r="DH15" s="97"/>
      <c r="DI15" s="81"/>
      <c r="DJ15" s="81" t="s">
        <v>154</v>
      </c>
      <c r="DK15" s="81"/>
      <c r="DL15" s="81"/>
      <c r="DM15" s="81"/>
      <c r="DN15" s="81">
        <v>20000</v>
      </c>
      <c r="DO15" s="81"/>
      <c r="DP15" s="81"/>
      <c r="DQ15" s="81"/>
      <c r="DR15" s="81"/>
      <c r="DS15" s="81"/>
      <c r="DT15" s="81"/>
      <c r="DU15" s="81"/>
      <c r="DV15" s="81"/>
      <c r="DW15" s="81"/>
      <c r="DX15" s="81"/>
      <c r="DY15" s="81"/>
      <c r="DZ15" s="81"/>
      <c r="EA15" s="81"/>
      <c r="EB15" s="81"/>
      <c r="EC15" s="81"/>
      <c r="ED15" s="81">
        <v>100</v>
      </c>
      <c r="EE15" s="81"/>
      <c r="EF15" s="81">
        <v>300</v>
      </c>
      <c r="EG15" s="81"/>
      <c r="EH15" s="81" t="s">
        <v>154</v>
      </c>
      <c r="EI15" s="81"/>
      <c r="EJ15" s="81"/>
      <c r="EK15" s="81"/>
      <c r="EL15" s="81"/>
      <c r="EM15" s="81"/>
      <c r="EN15" s="81"/>
      <c r="EO15" s="81"/>
      <c r="EP15" s="81"/>
      <c r="EQ15" s="81"/>
      <c r="ER15" s="81"/>
      <c r="ES15" s="81"/>
      <c r="ET15" s="81"/>
      <c r="EU15" s="81"/>
      <c r="EV15" s="81"/>
      <c r="EW15" s="81"/>
      <c r="EX15" s="81"/>
      <c r="EY15" s="81"/>
      <c r="EZ15" s="81">
        <v>10</v>
      </c>
      <c r="FA15" s="81"/>
      <c r="FB15" s="81"/>
      <c r="FC15" s="81"/>
      <c r="FD15" s="81"/>
      <c r="FE15" s="81"/>
      <c r="FF15" s="81"/>
      <c r="FG15" s="81"/>
      <c r="FH15" s="81"/>
      <c r="FI15" s="81"/>
      <c r="FJ15" s="81"/>
      <c r="FK15" s="81"/>
      <c r="FL15" s="81"/>
      <c r="FM15" s="81"/>
      <c r="FN15" s="81"/>
      <c r="FO15" s="81"/>
      <c r="FP15" s="81"/>
      <c r="FQ15" s="81"/>
      <c r="FR15" s="81"/>
      <c r="FS15" s="81"/>
      <c r="FT15" s="81"/>
      <c r="FU15" s="81"/>
      <c r="FV15" s="81"/>
      <c r="FW15" s="81"/>
      <c r="FX15" s="81"/>
      <c r="FY15" s="81"/>
      <c r="FZ15" s="81"/>
      <c r="GA15" s="81"/>
      <c r="GB15" s="81" t="s">
        <v>154</v>
      </c>
      <c r="GC15" s="81"/>
      <c r="GD15" s="81"/>
      <c r="GE15" s="81"/>
      <c r="GF15" s="81"/>
      <c r="GG15" s="81"/>
      <c r="GH15" s="81"/>
      <c r="GI15" s="81"/>
      <c r="GJ15" s="81"/>
      <c r="GK15" s="81"/>
      <c r="GL15" s="81"/>
      <c r="GM15" s="81"/>
      <c r="GN15" s="81"/>
      <c r="GO15" s="81"/>
      <c r="GP15" s="81"/>
      <c r="GQ15" s="81"/>
      <c r="GR15" s="81"/>
      <c r="GS15" s="81"/>
      <c r="GT15" s="81"/>
      <c r="GU15" s="81"/>
      <c r="GV15" s="81"/>
      <c r="GW15" s="81"/>
      <c r="GX15" s="81"/>
      <c r="GY15" s="81"/>
      <c r="GZ15" s="81"/>
      <c r="HA15" s="81"/>
      <c r="HB15" s="81"/>
      <c r="HC15" s="81"/>
      <c r="HD15" s="81"/>
      <c r="HE15" s="81"/>
      <c r="HF15" s="81"/>
      <c r="HG15" s="81"/>
      <c r="HH15" s="81"/>
      <c r="HI15" s="81"/>
      <c r="HJ15" s="81"/>
      <c r="HK15" s="81"/>
      <c r="HL15" s="81"/>
      <c r="HM15" s="81"/>
      <c r="HN15" s="81"/>
      <c r="HO15" s="81"/>
      <c r="HP15" s="81"/>
      <c r="HQ15" s="81"/>
      <c r="HR15" s="81"/>
      <c r="HS15" s="81"/>
      <c r="HT15" s="81"/>
    </row>
    <row r="16" spans="1:245" ht="28" x14ac:dyDescent="0.2">
      <c r="A16" s="100">
        <v>11</v>
      </c>
      <c r="B16" s="27" t="s">
        <v>491</v>
      </c>
      <c r="C16" s="28">
        <v>11</v>
      </c>
      <c r="D16" s="26" t="s">
        <v>167</v>
      </c>
      <c r="E16" s="100">
        <v>110</v>
      </c>
      <c r="F16" s="157">
        <v>11</v>
      </c>
      <c r="G16" s="76"/>
      <c r="H16" s="76">
        <v>4</v>
      </c>
      <c r="I16" s="96"/>
      <c r="J16" s="96" t="s">
        <v>156</v>
      </c>
      <c r="K16" s="34"/>
      <c r="L16" s="34"/>
      <c r="M16" s="34"/>
      <c r="N16" s="34"/>
      <c r="O16" s="34"/>
      <c r="P16" s="34"/>
      <c r="Q16" s="34"/>
      <c r="R16" s="34"/>
      <c r="S16" s="34">
        <v>26</v>
      </c>
      <c r="T16" s="34"/>
      <c r="U16" s="34"/>
      <c r="V16" s="34"/>
      <c r="W16" s="34">
        <v>26</v>
      </c>
      <c r="X16" s="34"/>
      <c r="Y16" s="34"/>
      <c r="Z16" s="34"/>
      <c r="AA16" s="34"/>
      <c r="AB16" s="34"/>
      <c r="AC16" s="34"/>
      <c r="AD16" s="34">
        <v>6</v>
      </c>
      <c r="AE16" s="34"/>
      <c r="AF16" s="34"/>
      <c r="AG16" s="34"/>
      <c r="AH16" s="34"/>
      <c r="AI16" s="34"/>
      <c r="AJ16" s="34"/>
      <c r="AK16" s="34"/>
      <c r="AL16" s="34"/>
      <c r="AM16" s="34"/>
      <c r="AN16" s="34"/>
      <c r="AO16" s="34"/>
      <c r="AP16" s="34"/>
      <c r="AQ16" s="34"/>
      <c r="AR16" s="34" t="s">
        <v>44</v>
      </c>
      <c r="AS16" s="34"/>
      <c r="AT16" s="34">
        <v>1</v>
      </c>
      <c r="AU16" s="34"/>
      <c r="AV16" s="34"/>
      <c r="AW16" s="34"/>
      <c r="AX16" s="36">
        <v>0.15</v>
      </c>
      <c r="AY16" s="34"/>
      <c r="AZ16" s="34"/>
      <c r="BA16" s="34"/>
      <c r="BB16" s="34" t="s">
        <v>44</v>
      </c>
      <c r="BC16" s="34"/>
      <c r="BD16" s="34" t="s">
        <v>44</v>
      </c>
      <c r="BE16" s="34"/>
      <c r="BF16" s="34"/>
      <c r="BG16" s="34"/>
      <c r="BH16" s="34"/>
      <c r="BI16" s="34"/>
      <c r="BJ16" s="34"/>
      <c r="BK16" s="34"/>
      <c r="BL16" s="34"/>
      <c r="BM16" s="34"/>
      <c r="BN16" s="34"/>
      <c r="BO16" s="34"/>
      <c r="BP16" s="34"/>
      <c r="BQ16" s="34"/>
      <c r="BR16" s="34"/>
      <c r="BS16" s="34"/>
      <c r="BT16" s="34"/>
      <c r="BU16" s="34"/>
      <c r="BV16" s="34"/>
      <c r="BW16" s="34"/>
      <c r="BX16" s="34"/>
      <c r="BY16" s="34">
        <v>36</v>
      </c>
      <c r="BZ16" s="34"/>
      <c r="CA16" s="98"/>
      <c r="CB16" s="36">
        <v>4</v>
      </c>
      <c r="CC16" s="34"/>
      <c r="CD16" s="34"/>
      <c r="CE16" s="34"/>
      <c r="CF16" s="34"/>
      <c r="CG16" s="34"/>
      <c r="CH16" s="34"/>
      <c r="CI16" s="34"/>
      <c r="CJ16" s="34"/>
      <c r="CK16" s="36">
        <v>1.51</v>
      </c>
      <c r="CL16" s="36">
        <v>5.99</v>
      </c>
      <c r="CM16" s="34"/>
      <c r="CN16" s="34"/>
      <c r="CO16" s="34"/>
      <c r="CP16" s="34">
        <v>10</v>
      </c>
      <c r="CQ16" s="34"/>
      <c r="CR16" s="34"/>
      <c r="CS16" s="34"/>
      <c r="CT16" s="34"/>
      <c r="CU16" s="34"/>
      <c r="CV16" s="34"/>
      <c r="CW16" s="34"/>
      <c r="CX16" s="34"/>
      <c r="CY16" s="34"/>
      <c r="CZ16" s="34"/>
      <c r="DA16" s="81"/>
      <c r="DB16" s="81" t="s">
        <v>154</v>
      </c>
      <c r="DC16" s="34"/>
      <c r="DD16" s="34"/>
      <c r="DE16" s="34"/>
      <c r="DF16" s="34"/>
      <c r="DG16" s="34"/>
      <c r="DH16" s="34"/>
      <c r="DI16" s="34"/>
      <c r="DJ16" s="34"/>
      <c r="DK16" s="34"/>
      <c r="DL16" s="34"/>
      <c r="DM16" s="81"/>
      <c r="DN16" s="81">
        <v>10000</v>
      </c>
      <c r="DO16" s="34"/>
      <c r="DP16" s="34"/>
      <c r="DQ16" s="34"/>
      <c r="DR16" s="34"/>
      <c r="DS16" s="34"/>
      <c r="DT16" s="34"/>
      <c r="DU16" s="34"/>
      <c r="DV16" s="34"/>
      <c r="DW16" s="34"/>
      <c r="DX16" s="34"/>
      <c r="DY16" s="34"/>
      <c r="DZ16" s="34"/>
      <c r="EA16" s="34"/>
      <c r="EB16" s="34"/>
      <c r="EC16" s="34"/>
      <c r="ED16" s="34">
        <v>100</v>
      </c>
      <c r="EE16" s="34"/>
      <c r="EF16" s="34"/>
      <c r="EG16" s="34"/>
      <c r="EH16" s="34" t="s">
        <v>44</v>
      </c>
      <c r="EI16" s="34"/>
      <c r="EJ16" s="34"/>
      <c r="EK16" s="34"/>
      <c r="EL16" s="34"/>
      <c r="EM16" s="34"/>
      <c r="EN16" s="34"/>
      <c r="EO16" s="34"/>
      <c r="EP16" s="34"/>
      <c r="EQ16" s="34"/>
      <c r="ER16" s="34"/>
      <c r="ES16" s="34"/>
      <c r="ET16" s="34"/>
      <c r="EU16" s="34"/>
      <c r="EV16" s="34"/>
      <c r="EW16" s="34"/>
      <c r="EX16" s="34"/>
      <c r="EY16" s="34"/>
      <c r="EZ16" s="34"/>
      <c r="FA16" s="34"/>
      <c r="FB16" s="34"/>
      <c r="FC16" s="34"/>
      <c r="FD16" s="34"/>
      <c r="FE16" s="34"/>
      <c r="FF16" s="34"/>
      <c r="FG16" s="34"/>
      <c r="FH16" s="34"/>
      <c r="FI16" s="34"/>
      <c r="FJ16" s="34"/>
      <c r="FK16" s="34"/>
      <c r="FL16" s="34"/>
      <c r="FM16" s="34"/>
      <c r="FN16" s="34"/>
      <c r="FO16" s="34"/>
      <c r="FP16" s="34"/>
      <c r="FQ16" s="34"/>
      <c r="FR16" s="34"/>
      <c r="FS16" s="81"/>
      <c r="FT16" s="81" t="s">
        <v>152</v>
      </c>
      <c r="FU16" s="34"/>
      <c r="FV16" s="34"/>
      <c r="FW16" s="34"/>
      <c r="FX16" s="34"/>
      <c r="FY16" s="34"/>
      <c r="FZ16" s="34"/>
      <c r="GA16" s="34"/>
      <c r="GB16" s="34"/>
      <c r="GC16" s="34"/>
      <c r="GD16" s="34"/>
      <c r="GE16" s="34"/>
      <c r="GF16" s="34"/>
      <c r="GG16" s="34"/>
      <c r="GH16" s="34"/>
      <c r="GI16" s="34"/>
      <c r="GJ16" s="34"/>
      <c r="GK16" s="34"/>
      <c r="GL16" s="34"/>
      <c r="GM16" s="34"/>
      <c r="GN16" s="34"/>
      <c r="GO16" s="34"/>
      <c r="GP16" s="34"/>
      <c r="GQ16" s="34"/>
      <c r="GR16" s="34"/>
      <c r="GS16" s="34"/>
      <c r="GT16" s="34"/>
      <c r="GU16" s="34"/>
      <c r="GV16" s="34"/>
      <c r="GW16" s="34"/>
      <c r="GX16" s="34"/>
      <c r="GY16" s="34"/>
      <c r="GZ16" s="34"/>
      <c r="HA16" s="34"/>
      <c r="HB16" s="34"/>
      <c r="HC16" s="34"/>
      <c r="HD16" s="34"/>
      <c r="HE16" s="34"/>
      <c r="HF16" s="34"/>
      <c r="HG16" s="34"/>
      <c r="HH16" s="34"/>
      <c r="HI16" s="34"/>
      <c r="HJ16" s="34"/>
      <c r="HK16" s="34"/>
      <c r="HL16" s="34"/>
      <c r="HM16" s="34"/>
      <c r="HN16" s="34"/>
      <c r="HO16" s="34"/>
      <c r="HP16" s="34"/>
      <c r="HQ16" s="34"/>
      <c r="HR16" s="34"/>
      <c r="HS16" s="34"/>
      <c r="HT16" s="34"/>
    </row>
    <row r="17" spans="1:228" ht="17" x14ac:dyDescent="0.2">
      <c r="A17" s="111">
        <v>12</v>
      </c>
      <c r="B17" s="27" t="s">
        <v>492</v>
      </c>
      <c r="C17" s="28">
        <v>12</v>
      </c>
      <c r="D17" s="27" t="s">
        <v>26</v>
      </c>
      <c r="E17" s="111">
        <v>111</v>
      </c>
      <c r="F17" s="157">
        <v>12</v>
      </c>
      <c r="G17" s="76">
        <v>3.2</v>
      </c>
      <c r="H17" s="76">
        <v>3.8</v>
      </c>
      <c r="I17" s="30"/>
      <c r="J17" s="51" t="s">
        <v>156</v>
      </c>
      <c r="K17" s="34"/>
      <c r="L17" s="34"/>
      <c r="M17" s="81"/>
      <c r="N17" s="81">
        <v>50</v>
      </c>
      <c r="O17" s="81"/>
      <c r="P17" s="81">
        <v>5</v>
      </c>
      <c r="Q17" s="34"/>
      <c r="R17" s="34"/>
      <c r="S17" s="34">
        <v>13.8</v>
      </c>
      <c r="T17" s="34">
        <v>14.8</v>
      </c>
      <c r="U17" s="81"/>
      <c r="V17" s="81">
        <v>10</v>
      </c>
      <c r="W17" s="34">
        <v>29</v>
      </c>
      <c r="X17" s="33"/>
      <c r="Y17" s="34"/>
      <c r="Z17" s="34"/>
      <c r="AA17" s="34">
        <v>6.4</v>
      </c>
      <c r="AB17" s="34">
        <v>6.7</v>
      </c>
      <c r="AC17" s="34">
        <v>6.5</v>
      </c>
      <c r="AD17" s="34">
        <v>7.5</v>
      </c>
      <c r="AE17" s="34"/>
      <c r="AF17" s="34"/>
      <c r="AG17" s="43">
        <v>0.34</v>
      </c>
      <c r="AH17" s="43">
        <v>0.39</v>
      </c>
      <c r="AI17" s="33"/>
      <c r="AJ17" s="34">
        <v>20</v>
      </c>
      <c r="AK17" s="34"/>
      <c r="AL17" s="34"/>
      <c r="AM17" s="34"/>
      <c r="AN17" s="34"/>
      <c r="AO17" s="34">
        <v>40</v>
      </c>
      <c r="AP17" s="33"/>
      <c r="AQ17" s="34"/>
      <c r="AR17" s="34" t="s">
        <v>44</v>
      </c>
      <c r="AS17" s="36"/>
      <c r="AT17" s="34">
        <v>0.5</v>
      </c>
      <c r="AU17" s="34"/>
      <c r="AV17" s="34"/>
      <c r="AW17" s="34"/>
      <c r="AX17" s="34"/>
      <c r="AY17" s="34"/>
      <c r="AZ17" s="34"/>
      <c r="BA17" s="34"/>
      <c r="BB17" s="34" t="s">
        <v>44</v>
      </c>
      <c r="BC17" s="34"/>
      <c r="BD17" s="34" t="s">
        <v>44</v>
      </c>
      <c r="BE17" s="81">
        <v>3</v>
      </c>
      <c r="BF17" s="44">
        <v>5</v>
      </c>
      <c r="BG17" s="34"/>
      <c r="BH17" s="34"/>
      <c r="BI17" s="34"/>
      <c r="BJ17" s="34"/>
      <c r="BK17" s="34"/>
      <c r="BL17" s="34"/>
      <c r="BM17" s="34"/>
      <c r="BN17" s="34"/>
      <c r="BO17" s="34"/>
      <c r="BP17" s="34"/>
      <c r="BQ17" s="34"/>
      <c r="BR17" s="34"/>
      <c r="BS17" s="34"/>
      <c r="BT17" s="34"/>
      <c r="BU17" s="34"/>
      <c r="BV17" s="34"/>
      <c r="BW17" s="81"/>
      <c r="BX17" s="81" t="s">
        <v>152</v>
      </c>
      <c r="BY17" s="34"/>
      <c r="BZ17" s="34"/>
      <c r="CA17" s="36"/>
      <c r="CB17" s="36">
        <v>4</v>
      </c>
      <c r="CC17" s="81">
        <v>3</v>
      </c>
      <c r="CD17" s="44">
        <v>5</v>
      </c>
      <c r="CE17" s="34"/>
      <c r="CF17" s="34"/>
      <c r="CG17" s="34"/>
      <c r="CH17" s="34"/>
      <c r="CI17" s="34"/>
      <c r="CJ17" s="34"/>
      <c r="CK17" s="34">
        <v>3</v>
      </c>
      <c r="CL17" s="34">
        <v>5.9</v>
      </c>
      <c r="CM17" s="34"/>
      <c r="CN17" s="34"/>
      <c r="CO17" s="34"/>
      <c r="CP17" s="34"/>
      <c r="CQ17" s="34"/>
      <c r="CR17" s="34"/>
      <c r="CS17" s="34"/>
      <c r="CT17" s="34"/>
      <c r="CU17" s="34"/>
      <c r="CV17" s="34"/>
      <c r="CW17" s="34"/>
      <c r="CX17" s="34"/>
      <c r="CY17" s="34"/>
      <c r="CZ17" s="34"/>
      <c r="DA17" s="81"/>
      <c r="DB17" s="81" t="s">
        <v>154</v>
      </c>
      <c r="DC17" s="81"/>
      <c r="DD17" s="81">
        <v>10</v>
      </c>
      <c r="DE17" s="34"/>
      <c r="DF17" s="34"/>
      <c r="DG17" s="34"/>
      <c r="DH17" s="34"/>
      <c r="DI17" s="81"/>
      <c r="DJ17" s="81" t="s">
        <v>154</v>
      </c>
      <c r="DK17" s="34"/>
      <c r="DL17" s="34"/>
      <c r="DM17" s="81"/>
      <c r="DN17" s="81">
        <v>20000</v>
      </c>
      <c r="DO17" s="34"/>
      <c r="DP17" s="34"/>
      <c r="DQ17" s="34"/>
      <c r="DR17" s="34"/>
      <c r="DS17" s="34"/>
      <c r="DT17" s="34"/>
      <c r="DU17" s="34"/>
      <c r="DV17" s="34"/>
      <c r="DW17" s="34"/>
      <c r="DX17" s="34"/>
      <c r="DY17" s="34"/>
      <c r="DZ17" s="34"/>
      <c r="EA17" s="34"/>
      <c r="EB17" s="34"/>
      <c r="EC17" s="34"/>
      <c r="ED17" s="44">
        <v>100</v>
      </c>
      <c r="EE17" s="99"/>
      <c r="EF17" s="81">
        <v>300</v>
      </c>
      <c r="EG17" s="81"/>
      <c r="EH17" s="81" t="s">
        <v>154</v>
      </c>
      <c r="EI17" s="34"/>
      <c r="EJ17" s="34"/>
      <c r="EK17" s="34"/>
      <c r="EL17" s="34"/>
      <c r="EM17" s="34"/>
      <c r="EN17" s="34"/>
      <c r="EO17" s="34"/>
      <c r="EP17" s="34"/>
      <c r="EQ17" s="34"/>
      <c r="ER17" s="34"/>
      <c r="ES17" s="34"/>
      <c r="ET17" s="34"/>
      <c r="EU17" s="34"/>
      <c r="EV17" s="34"/>
      <c r="EW17" s="34"/>
      <c r="EX17" s="34"/>
      <c r="EY17" s="34"/>
      <c r="EZ17" s="34">
        <v>10</v>
      </c>
      <c r="FA17" s="34"/>
      <c r="FB17" s="34"/>
      <c r="FC17" s="34"/>
      <c r="FD17" s="34"/>
      <c r="FE17" s="34"/>
      <c r="FF17" s="34"/>
      <c r="FG17" s="34"/>
      <c r="FH17" s="34"/>
      <c r="FI17" s="34"/>
      <c r="FJ17" s="34"/>
      <c r="FK17" s="34"/>
      <c r="FL17" s="34"/>
      <c r="FM17" s="34"/>
      <c r="FN17" s="34"/>
      <c r="FO17" s="34"/>
      <c r="FP17" s="34"/>
      <c r="FQ17" s="34"/>
      <c r="FR17" s="34"/>
      <c r="FS17" s="34"/>
      <c r="FT17" s="34"/>
      <c r="FU17" s="34"/>
      <c r="FV17" s="34"/>
      <c r="FW17" s="34"/>
      <c r="FX17" s="34"/>
      <c r="FY17" s="34"/>
      <c r="FZ17" s="34"/>
      <c r="GA17" s="34"/>
      <c r="GB17" s="45" t="s">
        <v>154</v>
      </c>
      <c r="GC17" s="34"/>
      <c r="GD17" s="34"/>
      <c r="GE17" s="34"/>
      <c r="GF17" s="34"/>
      <c r="GG17" s="34"/>
      <c r="GH17" s="34"/>
      <c r="GI17" s="34"/>
      <c r="GJ17" s="34"/>
      <c r="GK17" s="34"/>
      <c r="GL17" s="34"/>
      <c r="GM17" s="34"/>
      <c r="GN17" s="34"/>
      <c r="GO17" s="34"/>
      <c r="GP17" s="34"/>
      <c r="GQ17" s="34"/>
      <c r="GR17" s="34"/>
      <c r="GS17" s="34"/>
      <c r="GT17" s="34"/>
      <c r="GU17" s="34"/>
      <c r="GV17" s="34"/>
      <c r="GW17" s="34"/>
      <c r="GX17" s="34"/>
      <c r="GY17" s="34"/>
      <c r="GZ17" s="34"/>
      <c r="HA17" s="34"/>
      <c r="HB17" s="34"/>
      <c r="HC17" s="34"/>
      <c r="HD17" s="34"/>
      <c r="HE17" s="34"/>
      <c r="HF17" s="34"/>
      <c r="HG17" s="34"/>
      <c r="HH17" s="34"/>
      <c r="HI17" s="34"/>
      <c r="HJ17" s="34"/>
      <c r="HK17" s="34"/>
      <c r="HL17" s="34"/>
      <c r="HM17" s="34"/>
      <c r="HN17" s="34"/>
      <c r="HO17" s="34"/>
      <c r="HP17" s="34"/>
      <c r="HQ17" s="34"/>
      <c r="HR17" s="34"/>
      <c r="HS17" s="34"/>
      <c r="HT17" s="34"/>
    </row>
    <row r="18" spans="1:228" ht="17" x14ac:dyDescent="0.2">
      <c r="A18" s="95">
        <v>13</v>
      </c>
      <c r="B18" s="27" t="s">
        <v>493</v>
      </c>
      <c r="C18" s="28">
        <v>13</v>
      </c>
      <c r="D18" s="27" t="s">
        <v>26</v>
      </c>
      <c r="E18" s="95">
        <v>112</v>
      </c>
      <c r="F18" s="157">
        <v>13</v>
      </c>
      <c r="G18" s="76">
        <v>3.2</v>
      </c>
      <c r="H18" s="76">
        <v>3.8</v>
      </c>
      <c r="I18" s="96"/>
      <c r="J18" s="96" t="s">
        <v>156</v>
      </c>
      <c r="K18" s="96"/>
      <c r="L18" s="96"/>
      <c r="M18" s="81"/>
      <c r="N18" s="81">
        <v>50</v>
      </c>
      <c r="O18" s="81"/>
      <c r="P18" s="81">
        <v>5</v>
      </c>
      <c r="Q18" s="81"/>
      <c r="R18" s="81"/>
      <c r="S18" s="81">
        <v>13.5</v>
      </c>
      <c r="T18" s="81">
        <v>14.8</v>
      </c>
      <c r="U18" s="81"/>
      <c r="V18" s="81">
        <v>10</v>
      </c>
      <c r="W18" s="34">
        <v>29.5</v>
      </c>
      <c r="X18" s="34"/>
      <c r="Y18" s="34"/>
      <c r="Z18" s="34"/>
      <c r="AA18" s="81">
        <v>6.4</v>
      </c>
      <c r="AB18" s="81">
        <v>6.75</v>
      </c>
      <c r="AC18" s="34">
        <v>6.5</v>
      </c>
      <c r="AD18" s="34">
        <v>7.5</v>
      </c>
      <c r="AE18" s="36"/>
      <c r="AF18" s="36"/>
      <c r="AG18" s="81">
        <v>0.35</v>
      </c>
      <c r="AH18" s="43">
        <v>0.4</v>
      </c>
      <c r="AI18" s="34"/>
      <c r="AJ18" s="34"/>
      <c r="AK18" s="36"/>
      <c r="AL18" s="36"/>
      <c r="AM18" s="33"/>
      <c r="AN18" s="81">
        <v>20</v>
      </c>
      <c r="AO18" s="34"/>
      <c r="AP18" s="34"/>
      <c r="AQ18" s="36"/>
      <c r="AR18" s="36" t="s">
        <v>44</v>
      </c>
      <c r="AS18" s="36"/>
      <c r="AT18" s="36">
        <v>0.5</v>
      </c>
      <c r="AU18" s="36"/>
      <c r="AV18" s="36"/>
      <c r="AW18" s="34"/>
      <c r="AX18" s="34"/>
      <c r="AY18" s="81"/>
      <c r="AZ18" s="81"/>
      <c r="BA18" s="81"/>
      <c r="BB18" s="81" t="s">
        <v>44</v>
      </c>
      <c r="BC18" s="81"/>
      <c r="BD18" s="81" t="s">
        <v>44</v>
      </c>
      <c r="BE18" s="34"/>
      <c r="BF18" s="34"/>
      <c r="BG18" s="81">
        <v>3</v>
      </c>
      <c r="BH18" s="81">
        <v>5</v>
      </c>
      <c r="BI18" s="81"/>
      <c r="BJ18" s="81"/>
      <c r="BK18" s="81"/>
      <c r="BL18" s="81"/>
      <c r="BM18" s="81"/>
      <c r="BN18" s="81"/>
      <c r="BO18" s="81"/>
      <c r="BP18" s="81"/>
      <c r="BQ18" s="81"/>
      <c r="BR18" s="81"/>
      <c r="BS18" s="81"/>
      <c r="BT18" s="81"/>
      <c r="BU18" s="81"/>
      <c r="BV18" s="81"/>
      <c r="BW18" s="81"/>
      <c r="BX18" s="81" t="s">
        <v>152</v>
      </c>
      <c r="BY18" s="34"/>
      <c r="BZ18" s="34"/>
      <c r="CA18" s="36"/>
      <c r="CB18" s="36">
        <v>4</v>
      </c>
      <c r="CC18" s="81">
        <v>3</v>
      </c>
      <c r="CD18" s="81">
        <v>5</v>
      </c>
      <c r="CE18" s="81"/>
      <c r="CF18" s="81"/>
      <c r="CG18" s="81"/>
      <c r="CH18" s="81"/>
      <c r="CI18" s="81"/>
      <c r="CJ18" s="81"/>
      <c r="CK18" s="81">
        <v>3</v>
      </c>
      <c r="CL18" s="81">
        <v>5.9</v>
      </c>
      <c r="CM18" s="81"/>
      <c r="CN18" s="81"/>
      <c r="CO18" s="81"/>
      <c r="CP18" s="81"/>
      <c r="CQ18" s="97"/>
      <c r="CR18" s="81"/>
      <c r="CS18" s="81"/>
      <c r="CT18" s="81"/>
      <c r="CU18" s="97"/>
      <c r="CV18" s="98"/>
      <c r="CW18" s="81"/>
      <c r="CX18" s="81"/>
      <c r="CY18" s="81"/>
      <c r="CZ18" s="81"/>
      <c r="DA18" s="81"/>
      <c r="DB18" s="81" t="s">
        <v>154</v>
      </c>
      <c r="DC18" s="81"/>
      <c r="DD18" s="81">
        <v>10</v>
      </c>
      <c r="DE18" s="81"/>
      <c r="DF18" s="81"/>
      <c r="DG18" s="81"/>
      <c r="DH18" s="81"/>
      <c r="DI18" s="81"/>
      <c r="DJ18" s="81" t="s">
        <v>154</v>
      </c>
      <c r="DK18" s="81"/>
      <c r="DL18" s="81"/>
      <c r="DM18" s="81"/>
      <c r="DN18" s="81">
        <v>20000</v>
      </c>
      <c r="DO18" s="81"/>
      <c r="DP18" s="81"/>
      <c r="DQ18" s="81"/>
      <c r="DR18" s="81"/>
      <c r="DS18" s="81"/>
      <c r="DT18" s="81"/>
      <c r="DU18" s="81"/>
      <c r="DV18" s="81"/>
      <c r="DW18" s="81"/>
      <c r="DX18" s="81"/>
      <c r="DY18" s="81"/>
      <c r="DZ18" s="81"/>
      <c r="EA18" s="81"/>
      <c r="EB18" s="81"/>
      <c r="EC18" s="81"/>
      <c r="ED18" s="81">
        <v>100</v>
      </c>
      <c r="EE18" s="81"/>
      <c r="EF18" s="81">
        <v>300</v>
      </c>
      <c r="EG18" s="81"/>
      <c r="EH18" s="81" t="s">
        <v>154</v>
      </c>
      <c r="EI18" s="81"/>
      <c r="EJ18" s="81"/>
      <c r="EK18" s="81"/>
      <c r="EL18" s="81"/>
      <c r="EM18" s="81"/>
      <c r="EN18" s="81"/>
      <c r="EO18" s="81"/>
      <c r="EP18" s="81"/>
      <c r="EQ18" s="81"/>
      <c r="ER18" s="81"/>
      <c r="ES18" s="81"/>
      <c r="ET18" s="81"/>
      <c r="EU18" s="81"/>
      <c r="EV18" s="81"/>
      <c r="EW18" s="81"/>
      <c r="EX18" s="81"/>
      <c r="EY18" s="81"/>
      <c r="EZ18" s="81">
        <v>10</v>
      </c>
      <c r="FA18" s="81"/>
      <c r="FB18" s="81"/>
      <c r="FC18" s="81"/>
      <c r="FD18" s="81"/>
      <c r="FE18" s="81"/>
      <c r="FF18" s="81"/>
      <c r="FG18" s="81"/>
      <c r="FH18" s="81"/>
      <c r="FI18" s="81"/>
      <c r="FJ18" s="81"/>
      <c r="FK18" s="81"/>
      <c r="FL18" s="81"/>
      <c r="FM18" s="81"/>
      <c r="FN18" s="81"/>
      <c r="FO18" s="81"/>
      <c r="FP18" s="81"/>
      <c r="FQ18" s="81"/>
      <c r="FR18" s="81"/>
      <c r="FS18" s="81"/>
      <c r="FT18" s="81"/>
      <c r="FU18" s="81"/>
      <c r="FV18" s="81"/>
      <c r="FW18" s="81"/>
      <c r="FX18" s="81"/>
      <c r="FY18" s="81"/>
      <c r="FZ18" s="81"/>
      <c r="GA18" s="81"/>
      <c r="GB18" s="81" t="s">
        <v>154</v>
      </c>
      <c r="GC18" s="81"/>
      <c r="GD18" s="81"/>
      <c r="GE18" s="81"/>
      <c r="GF18" s="81"/>
      <c r="GG18" s="81"/>
      <c r="GH18" s="81"/>
      <c r="GI18" s="81"/>
      <c r="GJ18" s="81"/>
      <c r="GK18" s="81"/>
      <c r="GL18" s="81"/>
      <c r="GM18" s="81"/>
      <c r="GN18" s="81"/>
      <c r="GO18" s="81"/>
      <c r="GP18" s="81"/>
      <c r="GQ18" s="81"/>
      <c r="GR18" s="81"/>
      <c r="GS18" s="81"/>
      <c r="GT18" s="81"/>
      <c r="GU18" s="81"/>
      <c r="GV18" s="81"/>
      <c r="GW18" s="81"/>
      <c r="GX18" s="81"/>
      <c r="GY18" s="81"/>
      <c r="GZ18" s="81"/>
      <c r="HA18" s="81"/>
      <c r="HB18" s="81"/>
      <c r="HC18" s="81"/>
      <c r="HD18" s="81"/>
      <c r="HE18" s="81"/>
      <c r="HF18" s="81"/>
      <c r="HG18" s="81"/>
      <c r="HH18" s="81"/>
      <c r="HI18" s="81"/>
      <c r="HJ18" s="81"/>
      <c r="HK18" s="81"/>
      <c r="HL18" s="81"/>
      <c r="HM18" s="81"/>
      <c r="HN18" s="81"/>
      <c r="HO18" s="81"/>
      <c r="HP18" s="81"/>
      <c r="HQ18" s="81"/>
      <c r="HR18" s="81"/>
      <c r="HS18" s="81"/>
      <c r="HT18" s="81"/>
    </row>
    <row r="19" spans="1:228" ht="17" x14ac:dyDescent="0.2">
      <c r="A19" s="94">
        <v>14</v>
      </c>
      <c r="B19" s="27" t="s">
        <v>494</v>
      </c>
      <c r="C19" s="28">
        <v>14</v>
      </c>
      <c r="D19" s="27" t="s">
        <v>26</v>
      </c>
      <c r="E19" s="94">
        <v>113</v>
      </c>
      <c r="F19" s="157">
        <v>14</v>
      </c>
      <c r="G19" s="76">
        <v>2.7</v>
      </c>
      <c r="H19" s="76">
        <v>3.3</v>
      </c>
      <c r="I19" s="30"/>
      <c r="J19" s="51" t="s">
        <v>156</v>
      </c>
      <c r="K19" s="34"/>
      <c r="L19" s="34"/>
      <c r="M19" s="81"/>
      <c r="N19" s="81">
        <v>50</v>
      </c>
      <c r="O19" s="81"/>
      <c r="P19" s="81">
        <v>5</v>
      </c>
      <c r="Q19" s="34"/>
      <c r="R19" s="34"/>
      <c r="S19" s="34">
        <v>26</v>
      </c>
      <c r="T19" s="34">
        <v>27.2</v>
      </c>
      <c r="U19" s="81"/>
      <c r="V19" s="81">
        <v>10</v>
      </c>
      <c r="W19" s="34">
        <v>25</v>
      </c>
      <c r="X19" s="33"/>
      <c r="Y19" s="34"/>
      <c r="Z19" s="34"/>
      <c r="AA19" s="34">
        <v>6.5</v>
      </c>
      <c r="AB19" s="34">
        <v>6.8</v>
      </c>
      <c r="AC19" s="34">
        <v>5.7</v>
      </c>
      <c r="AD19" s="34">
        <v>6.3</v>
      </c>
      <c r="AE19" s="34"/>
      <c r="AF19" s="34"/>
      <c r="AG19" s="43">
        <v>0.34</v>
      </c>
      <c r="AH19" s="43">
        <v>0.4</v>
      </c>
      <c r="AI19" s="33"/>
      <c r="AJ19" s="34">
        <v>20</v>
      </c>
      <c r="AK19" s="34"/>
      <c r="AL19" s="34"/>
      <c r="AM19" s="34"/>
      <c r="AN19" s="34"/>
      <c r="AO19" s="34">
        <v>40</v>
      </c>
      <c r="AP19" s="33"/>
      <c r="AQ19" s="34"/>
      <c r="AR19" s="34" t="s">
        <v>44</v>
      </c>
      <c r="AS19" s="36"/>
      <c r="AT19" s="34">
        <v>0.5</v>
      </c>
      <c r="AU19" s="34"/>
      <c r="AV19" s="34"/>
      <c r="AW19" s="34"/>
      <c r="AX19" s="34"/>
      <c r="AY19" s="34"/>
      <c r="AZ19" s="34"/>
      <c r="BA19" s="34"/>
      <c r="BB19" s="34" t="s">
        <v>44</v>
      </c>
      <c r="BC19" s="34"/>
      <c r="BD19" s="34" t="s">
        <v>44</v>
      </c>
      <c r="BE19" s="81">
        <v>2</v>
      </c>
      <c r="BF19" s="44">
        <v>5</v>
      </c>
      <c r="BG19" s="34"/>
      <c r="BH19" s="34"/>
      <c r="BI19" s="34"/>
      <c r="BJ19" s="34"/>
      <c r="BK19" s="34"/>
      <c r="BL19" s="34"/>
      <c r="BM19" s="34"/>
      <c r="BN19" s="34"/>
      <c r="BO19" s="34"/>
      <c r="BP19" s="34"/>
      <c r="BQ19" s="34"/>
      <c r="BR19" s="34"/>
      <c r="BS19" s="34"/>
      <c r="BT19" s="34"/>
      <c r="BU19" s="34"/>
      <c r="BV19" s="34"/>
      <c r="BW19" s="81"/>
      <c r="BX19" s="81" t="s">
        <v>152</v>
      </c>
      <c r="BY19" s="34"/>
      <c r="BZ19" s="34"/>
      <c r="CA19" s="36"/>
      <c r="CB19" s="36">
        <v>4</v>
      </c>
      <c r="CC19" s="34"/>
      <c r="CD19" s="34"/>
      <c r="CE19" s="34"/>
      <c r="CF19" s="34"/>
      <c r="CG19" s="34"/>
      <c r="CH19" s="34"/>
      <c r="CI19" s="34"/>
      <c r="CJ19" s="34"/>
      <c r="CK19" s="34">
        <v>3</v>
      </c>
      <c r="CL19" s="34">
        <v>5.9</v>
      </c>
      <c r="CM19" s="34"/>
      <c r="CN19" s="34"/>
      <c r="CO19" s="34"/>
      <c r="CP19" s="34"/>
      <c r="CQ19" s="34"/>
      <c r="CR19" s="34"/>
      <c r="CS19" s="34"/>
      <c r="CT19" s="34"/>
      <c r="CU19" s="34"/>
      <c r="CV19" s="34"/>
      <c r="CW19" s="34"/>
      <c r="CX19" s="34"/>
      <c r="CY19" s="34"/>
      <c r="CZ19" s="34"/>
      <c r="DA19" s="81"/>
      <c r="DB19" s="81" t="s">
        <v>154</v>
      </c>
      <c r="DC19" s="81"/>
      <c r="DD19" s="81">
        <v>10</v>
      </c>
      <c r="DE19" s="34"/>
      <c r="DF19" s="34"/>
      <c r="DG19" s="34"/>
      <c r="DH19" s="34"/>
      <c r="DI19" s="81"/>
      <c r="DJ19" s="81" t="s">
        <v>154</v>
      </c>
      <c r="DK19" s="34"/>
      <c r="DL19" s="34"/>
      <c r="DM19" s="81"/>
      <c r="DN19" s="81">
        <v>20000</v>
      </c>
      <c r="DO19" s="34"/>
      <c r="DP19" s="34"/>
      <c r="DQ19" s="34"/>
      <c r="DR19" s="34"/>
      <c r="DS19" s="34"/>
      <c r="DT19" s="34"/>
      <c r="DU19" s="34"/>
      <c r="DV19" s="34"/>
      <c r="DW19" s="34"/>
      <c r="DX19" s="34"/>
      <c r="DY19" s="34"/>
      <c r="DZ19" s="34"/>
      <c r="EA19" s="34"/>
      <c r="EB19" s="34"/>
      <c r="EC19" s="34"/>
      <c r="ED19" s="44">
        <v>100</v>
      </c>
      <c r="EE19" s="99"/>
      <c r="EF19" s="81">
        <v>300</v>
      </c>
      <c r="EG19" s="81"/>
      <c r="EH19" s="81" t="s">
        <v>154</v>
      </c>
      <c r="EI19" s="34"/>
      <c r="EJ19" s="34"/>
      <c r="EK19" s="34"/>
      <c r="EL19" s="34"/>
      <c r="EM19" s="34"/>
      <c r="EN19" s="34"/>
      <c r="EO19" s="34"/>
      <c r="EP19" s="34"/>
      <c r="EQ19" s="34"/>
      <c r="ER19" s="34"/>
      <c r="ES19" s="34"/>
      <c r="ET19" s="34"/>
      <c r="EU19" s="34"/>
      <c r="EV19" s="34"/>
      <c r="EW19" s="34"/>
      <c r="EX19" s="34"/>
      <c r="EY19" s="34"/>
      <c r="EZ19" s="34">
        <v>10</v>
      </c>
      <c r="FA19" s="34"/>
      <c r="FB19" s="34"/>
      <c r="FC19" s="34"/>
      <c r="FD19" s="34"/>
      <c r="FE19" s="34"/>
      <c r="FF19" s="34"/>
      <c r="FG19" s="34"/>
      <c r="FH19" s="34"/>
      <c r="FI19" s="34"/>
      <c r="FJ19" s="34"/>
      <c r="FK19" s="34"/>
      <c r="FL19" s="34"/>
      <c r="FM19" s="34"/>
      <c r="FN19" s="34"/>
      <c r="FO19" s="34"/>
      <c r="FP19" s="34"/>
      <c r="FQ19" s="34"/>
      <c r="FR19" s="34"/>
      <c r="FS19" s="34"/>
      <c r="FT19" s="34"/>
      <c r="FU19" s="34"/>
      <c r="FV19" s="34"/>
      <c r="FW19" s="34"/>
      <c r="FX19" s="34"/>
      <c r="FY19" s="34"/>
      <c r="FZ19" s="34"/>
      <c r="GA19" s="34"/>
      <c r="GB19" s="45" t="s">
        <v>154</v>
      </c>
      <c r="GC19" s="34"/>
      <c r="GD19" s="34"/>
      <c r="GE19" s="34"/>
      <c r="GF19" s="34"/>
      <c r="GG19" s="34"/>
      <c r="GH19" s="34"/>
      <c r="GI19" s="34"/>
      <c r="GJ19" s="34"/>
      <c r="GK19" s="34"/>
      <c r="GL19" s="34"/>
      <c r="GM19" s="34"/>
      <c r="GN19" s="34"/>
      <c r="GO19" s="34"/>
      <c r="GP19" s="34"/>
      <c r="GQ19" s="34"/>
      <c r="GR19" s="34"/>
      <c r="GS19" s="34"/>
      <c r="GT19" s="34"/>
      <c r="GU19" s="34"/>
      <c r="GV19" s="34"/>
      <c r="GW19" s="34"/>
      <c r="GX19" s="34"/>
      <c r="GY19" s="34"/>
      <c r="GZ19" s="34"/>
      <c r="HA19" s="34"/>
      <c r="HB19" s="34"/>
      <c r="HC19" s="34"/>
      <c r="HD19" s="34"/>
      <c r="HE19" s="34"/>
      <c r="HF19" s="34"/>
      <c r="HG19" s="34"/>
      <c r="HH19" s="34"/>
      <c r="HI19" s="34"/>
      <c r="HJ19" s="34"/>
      <c r="HK19" s="34"/>
      <c r="HL19" s="34"/>
      <c r="HM19" s="34"/>
      <c r="HN19" s="34"/>
      <c r="HO19" s="34"/>
      <c r="HP19" s="34"/>
      <c r="HQ19" s="34"/>
      <c r="HR19" s="34"/>
      <c r="HS19" s="34"/>
      <c r="HT19" s="34"/>
    </row>
    <row r="20" spans="1:228" ht="17" x14ac:dyDescent="0.2">
      <c r="A20" s="112">
        <v>15</v>
      </c>
      <c r="B20" s="27" t="s">
        <v>495</v>
      </c>
      <c r="C20" s="28">
        <v>15</v>
      </c>
      <c r="D20" s="26" t="s">
        <v>23</v>
      </c>
      <c r="E20" s="112">
        <v>114</v>
      </c>
      <c r="F20" s="157">
        <v>15</v>
      </c>
      <c r="G20" s="76"/>
      <c r="H20" s="76">
        <v>4</v>
      </c>
      <c r="I20" s="96"/>
      <c r="J20" s="96" t="s">
        <v>151</v>
      </c>
      <c r="K20" s="96"/>
      <c r="L20" s="96"/>
      <c r="M20" s="81"/>
      <c r="N20" s="81"/>
      <c r="O20" s="81"/>
      <c r="P20" s="81"/>
      <c r="Q20" s="81"/>
      <c r="R20" s="81"/>
      <c r="S20" s="81">
        <v>28</v>
      </c>
      <c r="T20" s="81">
        <v>32</v>
      </c>
      <c r="U20" s="81"/>
      <c r="V20" s="81">
        <v>3</v>
      </c>
      <c r="W20" s="34">
        <v>24.5</v>
      </c>
      <c r="X20" s="34"/>
      <c r="Y20" s="34"/>
      <c r="Z20" s="34"/>
      <c r="AA20" s="81"/>
      <c r="AB20" s="81"/>
      <c r="AC20" s="34"/>
      <c r="AD20" s="34">
        <v>6</v>
      </c>
      <c r="AE20" s="36"/>
      <c r="AF20" s="36"/>
      <c r="AG20" s="81"/>
      <c r="AH20" s="81"/>
      <c r="AI20" s="96"/>
      <c r="AJ20" s="96"/>
      <c r="AK20" s="36"/>
      <c r="AL20" s="36">
        <v>30</v>
      </c>
      <c r="AM20" s="81"/>
      <c r="AN20" s="81"/>
      <c r="AO20" s="81"/>
      <c r="AP20" s="81"/>
      <c r="AQ20" s="36"/>
      <c r="AR20" s="36" t="s">
        <v>44</v>
      </c>
      <c r="AS20" s="36"/>
      <c r="AT20" s="36">
        <v>0.3</v>
      </c>
      <c r="AU20" s="36"/>
      <c r="AV20" s="36"/>
      <c r="AW20" s="34"/>
      <c r="AX20" s="34">
        <v>0.15</v>
      </c>
      <c r="AY20" s="81"/>
      <c r="AZ20" s="81"/>
      <c r="BA20" s="81"/>
      <c r="BB20" s="81" t="s">
        <v>44</v>
      </c>
      <c r="BC20" s="81"/>
      <c r="BD20" s="81" t="s">
        <v>44</v>
      </c>
      <c r="BE20" s="81"/>
      <c r="BF20" s="81"/>
      <c r="BG20" s="81"/>
      <c r="BH20" s="81"/>
      <c r="BI20" s="81"/>
      <c r="BJ20" s="81"/>
      <c r="BK20" s="81"/>
      <c r="BL20" s="81"/>
      <c r="BM20" s="81"/>
      <c r="BN20" s="81"/>
      <c r="BO20" s="81"/>
      <c r="BP20" s="81"/>
      <c r="BQ20" s="81"/>
      <c r="BR20" s="81"/>
      <c r="BS20" s="81"/>
      <c r="BT20" s="81"/>
      <c r="BU20" s="81"/>
      <c r="BV20" s="81"/>
      <c r="BW20" s="81"/>
      <c r="BX20" s="81"/>
      <c r="BY20" s="34">
        <v>36</v>
      </c>
      <c r="BZ20" s="34">
        <v>40</v>
      </c>
      <c r="CA20" s="36"/>
      <c r="CB20" s="36"/>
      <c r="CC20" s="81"/>
      <c r="CD20" s="81"/>
      <c r="CE20" s="81"/>
      <c r="CF20" s="81"/>
      <c r="CG20" s="81"/>
      <c r="CH20" s="81"/>
      <c r="CI20" s="81"/>
      <c r="CJ20" s="81"/>
      <c r="CK20" s="81"/>
      <c r="CL20" s="81"/>
      <c r="CM20" s="81"/>
      <c r="CN20" s="81"/>
      <c r="CO20" s="81"/>
      <c r="CP20" s="81" t="s">
        <v>152</v>
      </c>
      <c r="CQ20" s="97"/>
      <c r="CR20" s="81"/>
      <c r="CS20" s="81"/>
      <c r="CT20" s="81"/>
      <c r="CU20" s="97"/>
      <c r="CV20" s="98"/>
      <c r="CW20" s="81"/>
      <c r="CX20" s="81"/>
      <c r="CY20" s="81"/>
      <c r="CZ20" s="81"/>
      <c r="DA20" s="81"/>
      <c r="DB20" s="81" t="s">
        <v>152</v>
      </c>
      <c r="DC20" s="81"/>
      <c r="DD20" s="81"/>
      <c r="DE20" s="81"/>
      <c r="DF20" s="81"/>
      <c r="DG20" s="81"/>
      <c r="DH20" s="81"/>
      <c r="DI20" s="81"/>
      <c r="DJ20" s="81"/>
      <c r="DK20" s="81"/>
      <c r="DL20" s="81"/>
      <c r="DM20" s="81"/>
      <c r="DN20" s="81">
        <v>20000</v>
      </c>
      <c r="DO20" s="81"/>
      <c r="DP20" s="81"/>
      <c r="DQ20" s="81"/>
      <c r="DR20" s="81"/>
      <c r="DS20" s="81"/>
      <c r="DT20" s="81"/>
      <c r="DU20" s="81"/>
      <c r="DV20" s="81"/>
      <c r="DW20" s="81"/>
      <c r="DX20" s="81"/>
      <c r="DY20" s="81"/>
      <c r="DZ20" s="81"/>
      <c r="EA20" s="81"/>
      <c r="EB20" s="81"/>
      <c r="EC20" s="81"/>
      <c r="ED20" s="81">
        <v>100</v>
      </c>
      <c r="EE20" s="81"/>
      <c r="EF20" s="81"/>
      <c r="EG20" s="81"/>
      <c r="EH20" s="81">
        <v>10</v>
      </c>
      <c r="EI20" s="81"/>
      <c r="EJ20" s="81"/>
      <c r="EK20" s="81"/>
      <c r="EL20" s="81"/>
      <c r="EM20" s="81"/>
      <c r="EN20" s="81"/>
      <c r="EO20" s="81"/>
      <c r="EP20" s="81"/>
      <c r="EQ20" s="81"/>
      <c r="ER20" s="81"/>
      <c r="ES20" s="81"/>
      <c r="ET20" s="81"/>
      <c r="EU20" s="81"/>
      <c r="EV20" s="81"/>
      <c r="EW20" s="81"/>
      <c r="EX20" s="81"/>
      <c r="EY20" s="81"/>
      <c r="EZ20" s="81"/>
      <c r="FA20" s="81"/>
      <c r="FB20" s="81"/>
      <c r="FC20" s="81"/>
      <c r="FD20" s="81"/>
      <c r="FE20" s="81"/>
      <c r="FF20" s="81"/>
      <c r="FG20" s="81"/>
      <c r="FH20" s="81"/>
      <c r="FI20" s="81"/>
      <c r="FJ20" s="81"/>
      <c r="FK20" s="81"/>
      <c r="FL20" s="81"/>
      <c r="FM20" s="81"/>
      <c r="FN20" s="81"/>
      <c r="FO20" s="81"/>
      <c r="FP20" s="81"/>
      <c r="FQ20" s="81"/>
      <c r="FR20" s="81"/>
      <c r="FS20" s="81"/>
      <c r="FT20" s="81" t="s">
        <v>152</v>
      </c>
      <c r="FU20" s="81"/>
      <c r="FV20" s="81"/>
      <c r="FW20" s="81"/>
      <c r="FX20" s="81"/>
      <c r="FY20" s="81"/>
      <c r="FZ20" s="81"/>
      <c r="GA20" s="81"/>
      <c r="GB20" s="81"/>
      <c r="GC20" s="81"/>
      <c r="GD20" s="81"/>
      <c r="GE20" s="81"/>
      <c r="GF20" s="81"/>
      <c r="GG20" s="81"/>
      <c r="GH20" s="81"/>
      <c r="GI20" s="81"/>
      <c r="GJ20" s="81"/>
      <c r="GK20" s="81"/>
      <c r="GL20" s="81"/>
      <c r="GM20" s="81"/>
      <c r="GN20" s="81"/>
      <c r="GO20" s="81"/>
      <c r="GP20" s="81"/>
      <c r="GQ20" s="81"/>
      <c r="GR20" s="81"/>
      <c r="GS20" s="81"/>
      <c r="GT20" s="81"/>
      <c r="GU20" s="81"/>
      <c r="GV20" s="81"/>
      <c r="GW20" s="81"/>
      <c r="GX20" s="81"/>
      <c r="GY20" s="81"/>
      <c r="GZ20" s="81"/>
      <c r="HA20" s="81"/>
      <c r="HB20" s="81"/>
      <c r="HC20" s="81"/>
      <c r="HD20" s="81"/>
      <c r="HE20" s="81"/>
      <c r="HF20" s="81"/>
      <c r="HG20" s="81"/>
      <c r="HH20" s="81"/>
      <c r="HI20" s="81"/>
      <c r="HJ20" s="81"/>
      <c r="HK20" s="81"/>
      <c r="HL20" s="81"/>
      <c r="HM20" s="81"/>
      <c r="HN20" s="81"/>
      <c r="HO20" s="81"/>
      <c r="HP20" s="81"/>
      <c r="HQ20" s="81"/>
      <c r="HR20" s="81"/>
      <c r="HS20" s="81"/>
      <c r="HT20" s="81"/>
    </row>
    <row r="21" spans="1:228" ht="17" x14ac:dyDescent="0.2">
      <c r="A21" s="95">
        <v>16</v>
      </c>
      <c r="B21" s="27" t="s">
        <v>496</v>
      </c>
      <c r="C21" s="28">
        <v>16</v>
      </c>
      <c r="D21" s="46" t="s">
        <v>26</v>
      </c>
      <c r="E21" s="95">
        <v>115</v>
      </c>
      <c r="F21" s="157">
        <v>16</v>
      </c>
      <c r="G21" s="76">
        <v>1</v>
      </c>
      <c r="H21" s="76">
        <v>3</v>
      </c>
      <c r="I21" s="96"/>
      <c r="J21" s="96" t="s">
        <v>151</v>
      </c>
      <c r="K21" s="96"/>
      <c r="L21" s="96"/>
      <c r="M21" s="81"/>
      <c r="N21" s="34">
        <v>50</v>
      </c>
      <c r="O21" s="81"/>
      <c r="P21" s="81">
        <v>2.5</v>
      </c>
      <c r="Q21" s="81"/>
      <c r="R21" s="81"/>
      <c r="S21" s="96">
        <v>21</v>
      </c>
      <c r="T21" s="96">
        <v>23</v>
      </c>
      <c r="U21" s="81"/>
      <c r="V21" s="34">
        <v>10</v>
      </c>
      <c r="W21" s="34">
        <v>7.5</v>
      </c>
      <c r="X21" s="34">
        <v>8.3000000000000007</v>
      </c>
      <c r="Y21" s="34"/>
      <c r="Z21" s="34"/>
      <c r="AA21" s="81">
        <v>7.5</v>
      </c>
      <c r="AB21" s="81">
        <v>8.1</v>
      </c>
      <c r="AC21" s="34">
        <v>2</v>
      </c>
      <c r="AD21" s="34">
        <v>3</v>
      </c>
      <c r="AE21" s="36">
        <v>210</v>
      </c>
      <c r="AF21" s="36">
        <v>230</v>
      </c>
      <c r="AG21" s="81"/>
      <c r="AH21" s="81"/>
      <c r="AI21" s="96"/>
      <c r="AJ21" s="96"/>
      <c r="AK21" s="98"/>
      <c r="AL21" s="36">
        <v>30</v>
      </c>
      <c r="AM21" s="81"/>
      <c r="AN21" s="81"/>
      <c r="AO21" s="81">
        <v>22.2</v>
      </c>
      <c r="AP21" s="81">
        <v>90</v>
      </c>
      <c r="AQ21" s="36"/>
      <c r="AR21" s="36" t="s">
        <v>44</v>
      </c>
      <c r="AS21" s="36"/>
      <c r="AT21" s="36">
        <v>1</v>
      </c>
      <c r="AU21" s="36"/>
      <c r="AV21" s="36"/>
      <c r="AW21" s="34"/>
      <c r="AX21" s="34"/>
      <c r="AY21" s="81"/>
      <c r="AZ21" s="81"/>
      <c r="BA21" s="97"/>
      <c r="BB21" s="81" t="s">
        <v>44</v>
      </c>
      <c r="BC21" s="81">
        <v>3</v>
      </c>
      <c r="BD21" s="81" t="s">
        <v>44</v>
      </c>
      <c r="BE21" s="81"/>
      <c r="BF21" s="81"/>
      <c r="BG21" s="81"/>
      <c r="BH21" s="81"/>
      <c r="BI21" s="97"/>
      <c r="BJ21" s="81"/>
      <c r="BK21" s="81"/>
      <c r="BL21" s="81"/>
      <c r="BM21" s="81"/>
      <c r="BN21" s="81"/>
      <c r="BO21" s="81"/>
      <c r="BP21" s="81"/>
      <c r="BQ21" s="81"/>
      <c r="BR21" s="81"/>
      <c r="BS21" s="81"/>
      <c r="BT21" s="81"/>
      <c r="BU21" s="81"/>
      <c r="BV21" s="81"/>
      <c r="BW21" s="81"/>
      <c r="BX21" s="81" t="s">
        <v>152</v>
      </c>
      <c r="BY21" s="96">
        <v>58.1</v>
      </c>
      <c r="BZ21" s="34">
        <v>66.099999999999994</v>
      </c>
      <c r="CA21" s="98"/>
      <c r="CB21" s="36">
        <v>4</v>
      </c>
      <c r="CC21" s="81"/>
      <c r="CD21" s="81"/>
      <c r="CE21" s="81"/>
      <c r="CF21" s="81"/>
      <c r="CG21" s="81"/>
      <c r="CH21" s="81"/>
      <c r="CI21" s="81"/>
      <c r="CJ21" s="81"/>
      <c r="CK21" s="81"/>
      <c r="CL21" s="81"/>
      <c r="CM21" s="81"/>
      <c r="CN21" s="81"/>
      <c r="CO21" s="97"/>
      <c r="CP21" s="81">
        <v>10</v>
      </c>
      <c r="CQ21" s="97"/>
      <c r="CR21" s="81"/>
      <c r="CS21" s="97"/>
      <c r="CT21" s="36"/>
      <c r="CU21" s="97"/>
      <c r="CV21" s="98"/>
      <c r="CW21" s="97"/>
      <c r="CX21" s="81"/>
      <c r="CY21" s="97"/>
      <c r="CZ21" s="81"/>
      <c r="DA21" s="97"/>
      <c r="DB21" s="81" t="s">
        <v>152</v>
      </c>
      <c r="DC21" s="97"/>
      <c r="DD21" s="81">
        <v>10</v>
      </c>
      <c r="DE21" s="97"/>
      <c r="DF21" s="81"/>
      <c r="DG21" s="97"/>
      <c r="DH21" s="81"/>
      <c r="DI21" s="81"/>
      <c r="DJ21" s="81" t="s">
        <v>154</v>
      </c>
      <c r="DK21" s="81"/>
      <c r="DL21" s="81"/>
      <c r="DM21" s="81"/>
      <c r="DN21" s="81">
        <v>5000</v>
      </c>
      <c r="DO21" s="81"/>
      <c r="DP21" s="81"/>
      <c r="DQ21" s="81"/>
      <c r="DR21" s="81"/>
      <c r="DS21" s="81"/>
      <c r="DT21" s="81"/>
      <c r="DU21" s="81"/>
      <c r="DV21" s="81"/>
      <c r="DW21" s="81"/>
      <c r="DX21" s="81"/>
      <c r="DY21" s="81"/>
      <c r="DZ21" s="81">
        <v>25</v>
      </c>
      <c r="EA21" s="81"/>
      <c r="EB21" s="81">
        <v>25</v>
      </c>
      <c r="EC21" s="81"/>
      <c r="ED21" s="81"/>
      <c r="EE21" s="81"/>
      <c r="EF21" s="81">
        <v>300</v>
      </c>
      <c r="EG21" s="81"/>
      <c r="EH21" s="81" t="s">
        <v>154</v>
      </c>
      <c r="EI21" s="81"/>
      <c r="EJ21" s="81"/>
      <c r="EK21" s="81"/>
      <c r="EL21" s="81"/>
      <c r="EM21" s="81"/>
      <c r="EN21" s="81"/>
      <c r="EO21" s="81"/>
      <c r="EP21" s="81"/>
      <c r="EQ21" s="81"/>
      <c r="ER21" s="81"/>
      <c r="ES21" s="81"/>
      <c r="ET21" s="81">
        <v>100</v>
      </c>
      <c r="EU21" s="81"/>
      <c r="EV21" s="81" t="s">
        <v>153</v>
      </c>
      <c r="EW21" s="81"/>
      <c r="EX21" s="81"/>
      <c r="EY21" s="81"/>
      <c r="EZ21" s="81">
        <v>10</v>
      </c>
      <c r="FA21" s="81"/>
      <c r="FB21" s="81"/>
      <c r="FC21" s="81"/>
      <c r="FD21" s="81"/>
      <c r="FE21" s="81"/>
      <c r="FF21" s="81" t="s">
        <v>154</v>
      </c>
      <c r="FG21" s="81"/>
      <c r="FH21" s="81"/>
      <c r="FI21" s="81"/>
      <c r="FJ21" s="81"/>
      <c r="FK21" s="81"/>
      <c r="FL21" s="81"/>
      <c r="FM21" s="81"/>
      <c r="FN21" s="81"/>
      <c r="FO21" s="81"/>
      <c r="FP21" s="81"/>
      <c r="FQ21" s="81"/>
      <c r="FR21" s="81"/>
      <c r="FS21" s="81"/>
      <c r="FT21" s="81"/>
      <c r="FU21" s="81"/>
      <c r="FV21" s="81"/>
      <c r="FW21" s="81"/>
      <c r="FX21" s="81"/>
      <c r="FY21" s="81"/>
      <c r="FZ21" s="81" t="s">
        <v>152</v>
      </c>
      <c r="GA21" s="81"/>
      <c r="GB21" s="81"/>
      <c r="GC21" s="81"/>
      <c r="GD21" s="81"/>
      <c r="GE21" s="81"/>
      <c r="GF21" s="81" t="s">
        <v>152</v>
      </c>
      <c r="GG21" s="81"/>
      <c r="GH21" s="81"/>
      <c r="GI21" s="81"/>
      <c r="GJ21" s="81"/>
      <c r="GK21" s="81"/>
      <c r="GL21" s="81"/>
      <c r="GM21" s="81"/>
      <c r="GN21" s="81"/>
      <c r="GO21" s="81"/>
      <c r="GP21" s="81"/>
      <c r="GQ21" s="81"/>
      <c r="GR21" s="81"/>
      <c r="GS21" s="81"/>
      <c r="GT21" s="81"/>
      <c r="GU21" s="81"/>
      <c r="GV21" s="81"/>
      <c r="GW21" s="81"/>
      <c r="GX21" s="81"/>
      <c r="GY21" s="81"/>
      <c r="GZ21" s="81"/>
      <c r="HA21" s="81"/>
      <c r="HB21" s="81"/>
      <c r="HC21" s="81"/>
      <c r="HD21" s="81"/>
      <c r="HE21" s="81"/>
      <c r="HF21" s="81"/>
      <c r="HG21" s="81"/>
      <c r="HH21" s="81"/>
      <c r="HI21" s="81"/>
      <c r="HJ21" s="81"/>
      <c r="HK21" s="81"/>
      <c r="HL21" s="81"/>
      <c r="HM21" s="81"/>
      <c r="HN21" s="81"/>
      <c r="HO21" s="81"/>
      <c r="HP21" s="81"/>
      <c r="HQ21" s="81"/>
      <c r="HR21" s="81"/>
      <c r="HS21" s="81"/>
      <c r="HT21" s="81"/>
    </row>
    <row r="22" spans="1:228" x14ac:dyDescent="0.2">
      <c r="A22" s="94">
        <v>17</v>
      </c>
      <c r="B22" s="48" t="s">
        <v>497</v>
      </c>
      <c r="C22" s="72">
        <v>17</v>
      </c>
      <c r="D22" s="46" t="s">
        <v>26</v>
      </c>
      <c r="E22" s="94">
        <v>116</v>
      </c>
      <c r="F22" s="157">
        <v>17</v>
      </c>
      <c r="G22" s="74">
        <v>1</v>
      </c>
      <c r="H22" s="74">
        <v>3</v>
      </c>
      <c r="I22" s="30"/>
      <c r="J22" s="29" t="s">
        <v>151</v>
      </c>
      <c r="K22" s="29"/>
      <c r="L22" s="29"/>
      <c r="M22" s="29"/>
      <c r="N22" s="29"/>
      <c r="O22" s="29"/>
      <c r="P22" s="29"/>
      <c r="Q22" s="29"/>
      <c r="R22" s="29"/>
      <c r="S22" s="29">
        <v>13</v>
      </c>
      <c r="T22" s="29">
        <v>15</v>
      </c>
      <c r="U22" s="30"/>
      <c r="V22" s="29">
        <v>10</v>
      </c>
      <c r="W22" s="29">
        <v>15</v>
      </c>
      <c r="X22" s="29">
        <v>17.5</v>
      </c>
      <c r="Y22" s="29"/>
      <c r="Z22" s="29"/>
      <c r="AA22" s="29">
        <v>6.6</v>
      </c>
      <c r="AB22" s="29">
        <v>7.2</v>
      </c>
      <c r="AC22" s="29">
        <v>3</v>
      </c>
      <c r="AD22" s="29">
        <v>4.3</v>
      </c>
      <c r="AE22" s="29">
        <v>195</v>
      </c>
      <c r="AF22" s="29">
        <v>210</v>
      </c>
      <c r="AG22" s="29"/>
      <c r="AH22" s="29"/>
      <c r="AI22" s="29"/>
      <c r="AJ22" s="29"/>
      <c r="AK22" s="30"/>
      <c r="AL22" s="29">
        <v>30</v>
      </c>
      <c r="AM22" s="29"/>
      <c r="AN22" s="29"/>
      <c r="AO22" s="29">
        <v>56</v>
      </c>
      <c r="AP22" s="29">
        <v>126</v>
      </c>
      <c r="AQ22" s="29"/>
      <c r="AR22" s="29" t="s">
        <v>44</v>
      </c>
      <c r="AS22" s="30"/>
      <c r="AT22" s="29">
        <v>1</v>
      </c>
      <c r="AU22" s="29"/>
      <c r="AV22" s="29"/>
      <c r="AW22" s="29"/>
      <c r="AX22" s="29"/>
      <c r="AY22" s="29"/>
      <c r="AZ22" s="29"/>
      <c r="BA22" s="29"/>
      <c r="BB22" s="29" t="s">
        <v>44</v>
      </c>
      <c r="BC22" s="29"/>
      <c r="BD22" s="29" t="s">
        <v>44</v>
      </c>
      <c r="BE22" s="29"/>
      <c r="BF22" s="29"/>
      <c r="BG22" s="29"/>
      <c r="BH22" s="29"/>
      <c r="BI22" s="29"/>
      <c r="BJ22" s="29"/>
      <c r="BK22" s="29"/>
      <c r="BL22" s="29"/>
      <c r="BM22" s="29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49">
        <v>54.36</v>
      </c>
      <c r="BZ22" s="49">
        <v>66.44</v>
      </c>
      <c r="CA22" s="30"/>
      <c r="CB22" s="29">
        <v>4</v>
      </c>
      <c r="CC22" s="29"/>
      <c r="CD22" s="29"/>
      <c r="CE22" s="29"/>
      <c r="CF22" s="29"/>
      <c r="CG22" s="30"/>
      <c r="CH22" s="29">
        <v>1.5</v>
      </c>
      <c r="CI22" s="29"/>
      <c r="CJ22" s="29"/>
      <c r="CK22" s="29"/>
      <c r="CL22" s="29"/>
      <c r="CM22" s="29"/>
      <c r="CN22" s="29"/>
      <c r="CO22" s="30"/>
      <c r="CP22" s="50" t="s">
        <v>152</v>
      </c>
      <c r="CQ22" s="29"/>
      <c r="CR22" s="29"/>
      <c r="CS22" s="29"/>
      <c r="CT22" s="29"/>
      <c r="CU22" s="29"/>
      <c r="CV22" s="29"/>
      <c r="CW22" s="29"/>
      <c r="CX22" s="29"/>
      <c r="CY22" s="29"/>
      <c r="CZ22" s="29"/>
      <c r="DA22" s="30"/>
      <c r="DB22" s="51" t="s">
        <v>152</v>
      </c>
      <c r="DC22" s="30"/>
      <c r="DD22" s="29">
        <v>30</v>
      </c>
      <c r="DE22" s="29"/>
      <c r="DF22" s="29"/>
      <c r="DG22" s="29"/>
      <c r="DH22" s="29"/>
      <c r="DI22" s="30"/>
      <c r="DJ22" s="51" t="s">
        <v>154</v>
      </c>
      <c r="DK22" s="29"/>
      <c r="DL22" s="29"/>
      <c r="DM22" s="30"/>
      <c r="DN22" s="29">
        <v>1000</v>
      </c>
      <c r="DO22" s="29"/>
      <c r="DP22" s="29"/>
      <c r="DQ22" s="29"/>
      <c r="DR22" s="29"/>
      <c r="DS22" s="29"/>
      <c r="DT22" s="29"/>
      <c r="DU22" s="29"/>
      <c r="DV22" s="29"/>
      <c r="DW22" s="29"/>
      <c r="DX22" s="29"/>
      <c r="DY22" s="30"/>
      <c r="DZ22" s="29">
        <v>100</v>
      </c>
      <c r="EA22" s="30"/>
      <c r="EB22" s="29">
        <v>100</v>
      </c>
      <c r="EC22" s="29"/>
      <c r="ED22" s="29"/>
      <c r="EE22" s="29"/>
      <c r="EF22" s="29"/>
      <c r="EG22" s="30"/>
      <c r="EH22" s="51" t="s">
        <v>154</v>
      </c>
      <c r="EI22" s="29"/>
      <c r="EJ22" s="29"/>
      <c r="EK22" s="29"/>
      <c r="EL22" s="29"/>
      <c r="EM22" s="29"/>
      <c r="EN22" s="29"/>
      <c r="EO22" s="29"/>
      <c r="EP22" s="29"/>
      <c r="EQ22" s="29"/>
      <c r="ER22" s="29"/>
      <c r="ES22" s="29"/>
      <c r="ET22" s="29"/>
      <c r="EU22" s="30"/>
      <c r="EV22" s="51" t="s">
        <v>153</v>
      </c>
      <c r="EW22" s="29"/>
      <c r="EX22" s="29"/>
      <c r="EY22" s="29"/>
      <c r="EZ22" s="29"/>
      <c r="FA22" s="29"/>
      <c r="FB22" s="29"/>
      <c r="FC22" s="29"/>
      <c r="FD22" s="29"/>
      <c r="FE22" s="29"/>
      <c r="FF22" s="29"/>
      <c r="FG22" s="29"/>
      <c r="FH22" s="29"/>
      <c r="FI22" s="29"/>
      <c r="FJ22" s="29"/>
      <c r="FK22" s="29"/>
      <c r="FL22" s="29"/>
      <c r="FM22" s="29"/>
      <c r="FN22" s="29"/>
      <c r="FO22" s="29"/>
      <c r="FP22" s="29"/>
      <c r="FQ22" s="29"/>
      <c r="FR22" s="29"/>
      <c r="FS22" s="29"/>
      <c r="FT22" s="29"/>
      <c r="FU22" s="30"/>
      <c r="FV22" s="29" t="s">
        <v>152</v>
      </c>
      <c r="FW22" s="29"/>
      <c r="FX22" s="29"/>
      <c r="FY22" s="29"/>
      <c r="FZ22" s="29"/>
      <c r="GA22" s="29"/>
      <c r="GB22" s="29"/>
      <c r="GC22" s="29"/>
      <c r="GD22" s="29"/>
      <c r="GE22" s="30"/>
      <c r="GF22" s="51" t="s">
        <v>155</v>
      </c>
      <c r="GG22" s="29"/>
      <c r="GH22" s="29"/>
      <c r="GI22" s="29"/>
      <c r="GJ22" s="29"/>
      <c r="GK22" s="29"/>
      <c r="GL22" s="29"/>
      <c r="GM22" s="29"/>
      <c r="GN22" s="29"/>
      <c r="GO22" s="29"/>
      <c r="GP22" s="29"/>
      <c r="GQ22" s="29"/>
      <c r="GR22" s="29"/>
      <c r="GS22" s="29"/>
      <c r="GT22" s="29"/>
      <c r="GU22" s="29"/>
      <c r="GV22" s="29"/>
      <c r="GW22" s="29"/>
      <c r="GX22" s="29"/>
      <c r="GY22" s="29"/>
      <c r="GZ22" s="29"/>
      <c r="HA22" s="29"/>
      <c r="HB22" s="29"/>
      <c r="HC22" s="29"/>
      <c r="HD22" s="29"/>
      <c r="HE22" s="29"/>
      <c r="HF22" s="29"/>
      <c r="HG22" s="29"/>
      <c r="HH22" s="29"/>
      <c r="HI22" s="29"/>
      <c r="HJ22" s="29"/>
      <c r="HK22" s="29"/>
      <c r="HL22" s="29"/>
      <c r="HM22" s="29"/>
      <c r="HN22" s="29"/>
      <c r="HO22" s="29"/>
      <c r="HP22" s="29"/>
      <c r="HQ22" s="29"/>
      <c r="HR22" s="29"/>
      <c r="HS22" s="29"/>
      <c r="HT22" s="29"/>
    </row>
    <row r="23" spans="1:228" x14ac:dyDescent="0.2">
      <c r="A23" s="112">
        <v>18</v>
      </c>
      <c r="B23" s="48" t="s">
        <v>498</v>
      </c>
      <c r="C23" s="73">
        <v>95</v>
      </c>
      <c r="D23" s="46" t="s">
        <v>26</v>
      </c>
      <c r="E23" s="112">
        <v>117</v>
      </c>
      <c r="F23" s="157">
        <v>18</v>
      </c>
      <c r="G23" s="74">
        <v>1.5</v>
      </c>
      <c r="H23" s="74">
        <v>4</v>
      </c>
      <c r="I23" s="30"/>
      <c r="J23" s="29" t="s">
        <v>151</v>
      </c>
      <c r="K23" s="29"/>
      <c r="L23" s="29"/>
      <c r="M23" s="29"/>
      <c r="N23" s="29"/>
      <c r="O23" s="29"/>
      <c r="P23" s="29"/>
      <c r="Q23" s="29"/>
      <c r="R23" s="29"/>
      <c r="S23" s="29">
        <v>27</v>
      </c>
      <c r="T23" s="29">
        <v>30</v>
      </c>
      <c r="U23" s="29"/>
      <c r="V23" s="29"/>
      <c r="W23" s="49">
        <v>28.45</v>
      </c>
      <c r="X23" s="49">
        <v>32.450000000000003</v>
      </c>
      <c r="Y23" s="29"/>
      <c r="Z23" s="29"/>
      <c r="AA23" s="29">
        <v>6.4</v>
      </c>
      <c r="AB23" s="29">
        <v>7.2</v>
      </c>
      <c r="AC23" s="29">
        <v>4.5999999999999996</v>
      </c>
      <c r="AD23" s="29">
        <v>6.2</v>
      </c>
      <c r="AE23" s="29">
        <v>205</v>
      </c>
      <c r="AF23" s="29">
        <v>225</v>
      </c>
      <c r="AG23" s="29"/>
      <c r="AH23" s="29"/>
      <c r="AI23" s="29"/>
      <c r="AJ23" s="29"/>
      <c r="AK23" s="30"/>
      <c r="AL23" s="29">
        <v>60</v>
      </c>
      <c r="AM23" s="29"/>
      <c r="AN23" s="29"/>
      <c r="AO23" s="29">
        <v>100</v>
      </c>
      <c r="AP23" s="29">
        <v>225</v>
      </c>
      <c r="AQ23" s="29"/>
      <c r="AR23" s="29" t="s">
        <v>44</v>
      </c>
      <c r="AS23" s="30"/>
      <c r="AT23" s="29">
        <v>1</v>
      </c>
      <c r="AU23" s="29"/>
      <c r="AV23" s="29"/>
      <c r="AW23" s="29"/>
      <c r="AX23" s="29"/>
      <c r="AY23" s="29"/>
      <c r="AZ23" s="29"/>
      <c r="BA23" s="29"/>
      <c r="BB23" s="29" t="s">
        <v>44</v>
      </c>
      <c r="BC23" s="29"/>
      <c r="BD23" s="29" t="s">
        <v>44</v>
      </c>
      <c r="BE23" s="29"/>
      <c r="BF23" s="29"/>
      <c r="BG23" s="29"/>
      <c r="BH23" s="29"/>
      <c r="BI23" s="29"/>
      <c r="BJ23" s="29"/>
      <c r="BK23" s="29"/>
      <c r="BL23" s="29"/>
      <c r="BM23" s="29"/>
      <c r="BN23" s="29"/>
      <c r="BO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  <c r="BZ23" s="29"/>
      <c r="CA23" s="30"/>
      <c r="CB23" s="29">
        <v>4</v>
      </c>
      <c r="CC23" s="29"/>
      <c r="CD23" s="29"/>
      <c r="CE23" s="29"/>
      <c r="CF23" s="29"/>
      <c r="CG23" s="30"/>
      <c r="CH23" s="29">
        <v>0.5</v>
      </c>
      <c r="CI23" s="29"/>
      <c r="CJ23" s="29"/>
      <c r="CK23" s="29"/>
      <c r="CL23" s="29"/>
      <c r="CM23" s="29"/>
      <c r="CN23" s="29"/>
      <c r="CO23" s="30"/>
      <c r="CP23" s="50">
        <v>10</v>
      </c>
      <c r="CQ23" s="29"/>
      <c r="CR23" s="29"/>
      <c r="CS23" s="29"/>
      <c r="CT23" s="29"/>
      <c r="CU23" s="29"/>
      <c r="CV23" s="29"/>
      <c r="CW23" s="29"/>
      <c r="CX23" s="29"/>
      <c r="CY23" s="29"/>
      <c r="CZ23" s="29"/>
      <c r="DA23" s="30"/>
      <c r="DB23" s="51" t="s">
        <v>152</v>
      </c>
      <c r="DC23" s="30"/>
      <c r="DD23" s="29">
        <v>30</v>
      </c>
      <c r="DE23" s="29"/>
      <c r="DF23" s="29"/>
      <c r="DG23" s="29"/>
      <c r="DH23" s="29"/>
      <c r="DI23" s="30"/>
      <c r="DJ23" s="51" t="s">
        <v>154</v>
      </c>
      <c r="DK23" s="29"/>
      <c r="DL23" s="29"/>
      <c r="DM23" s="30"/>
      <c r="DN23" s="29">
        <v>10000</v>
      </c>
      <c r="DO23" s="29"/>
      <c r="DP23" s="29"/>
      <c r="DQ23" s="29"/>
      <c r="DR23" s="29"/>
      <c r="DS23" s="29"/>
      <c r="DT23" s="29"/>
      <c r="DU23" s="29"/>
      <c r="DV23" s="29"/>
      <c r="DW23" s="29"/>
      <c r="DX23" s="29"/>
      <c r="DY23" s="30"/>
      <c r="DZ23" s="29">
        <v>100</v>
      </c>
      <c r="EA23" s="30"/>
      <c r="EB23" s="29">
        <v>100</v>
      </c>
      <c r="EC23" s="29"/>
      <c r="ED23" s="29"/>
      <c r="EE23" s="29"/>
      <c r="EF23" s="29"/>
      <c r="EG23" s="30"/>
      <c r="EH23" s="51" t="s">
        <v>154</v>
      </c>
      <c r="EI23" s="29"/>
      <c r="EJ23" s="29"/>
      <c r="EK23" s="29"/>
      <c r="EL23" s="29"/>
      <c r="EM23" s="29"/>
      <c r="EN23" s="29"/>
      <c r="EO23" s="29"/>
      <c r="EP23" s="29"/>
      <c r="EQ23" s="29"/>
      <c r="ER23" s="29"/>
      <c r="ES23" s="29"/>
      <c r="ET23" s="29"/>
      <c r="EU23" s="30"/>
      <c r="EV23" s="51" t="s">
        <v>153</v>
      </c>
      <c r="EW23" s="29"/>
      <c r="EX23" s="29"/>
      <c r="EY23" s="29"/>
      <c r="EZ23" s="29"/>
      <c r="FA23" s="29"/>
      <c r="FB23" s="29"/>
      <c r="FC23" s="29"/>
      <c r="FD23" s="29"/>
      <c r="FE23" s="29"/>
      <c r="FF23" s="29"/>
      <c r="FG23" s="29"/>
      <c r="FH23" s="29"/>
      <c r="FI23" s="29"/>
      <c r="FJ23" s="29"/>
      <c r="FK23" s="29"/>
      <c r="FL23" s="29"/>
      <c r="FM23" s="29"/>
      <c r="FN23" s="29"/>
      <c r="FO23" s="29"/>
      <c r="FP23" s="29"/>
      <c r="FQ23" s="29"/>
      <c r="FR23" s="29"/>
      <c r="FS23" s="29"/>
      <c r="FT23" s="29"/>
      <c r="FU23" s="30"/>
      <c r="FV23" s="29" t="s">
        <v>152</v>
      </c>
      <c r="FW23" s="29"/>
      <c r="FX23" s="29"/>
      <c r="FY23" s="29"/>
      <c r="FZ23" s="29"/>
      <c r="GA23" s="29"/>
      <c r="GB23" s="29"/>
      <c r="GC23" s="29"/>
      <c r="GD23" s="29"/>
      <c r="GE23" s="30"/>
      <c r="GF23" s="51" t="s">
        <v>155</v>
      </c>
      <c r="GG23" s="29"/>
      <c r="GH23" s="29"/>
      <c r="GI23" s="29"/>
      <c r="GJ23" s="29"/>
      <c r="GK23" s="29"/>
      <c r="GL23" s="29"/>
      <c r="GM23" s="29"/>
      <c r="GN23" s="29"/>
      <c r="GO23" s="29"/>
      <c r="GP23" s="29"/>
      <c r="GQ23" s="29"/>
      <c r="GR23" s="29"/>
      <c r="GS23" s="29"/>
      <c r="GT23" s="29"/>
      <c r="GU23" s="29"/>
      <c r="GV23" s="29"/>
      <c r="GW23" s="29"/>
      <c r="GX23" s="29"/>
      <c r="GY23" s="29"/>
      <c r="GZ23" s="29"/>
      <c r="HA23" s="29"/>
      <c r="HB23" s="29"/>
      <c r="HC23" s="29"/>
      <c r="HD23" s="29"/>
      <c r="HE23" s="29"/>
      <c r="HF23" s="29"/>
      <c r="HG23" s="29"/>
      <c r="HH23" s="29"/>
      <c r="HI23" s="29"/>
      <c r="HJ23" s="29"/>
      <c r="HK23" s="29"/>
      <c r="HL23" s="29"/>
      <c r="HM23" s="29"/>
      <c r="HN23" s="29"/>
      <c r="HO23" s="29"/>
      <c r="HP23" s="29"/>
      <c r="HQ23" s="29"/>
      <c r="HR23" s="29"/>
      <c r="HS23" s="29"/>
      <c r="HT23" s="29"/>
    </row>
    <row r="24" spans="1:228" x14ac:dyDescent="0.2">
      <c r="A24" s="95">
        <v>19</v>
      </c>
      <c r="B24" s="48" t="s">
        <v>499</v>
      </c>
      <c r="C24" s="73">
        <v>35</v>
      </c>
      <c r="D24" s="46" t="s">
        <v>26</v>
      </c>
      <c r="E24" s="95">
        <v>118</v>
      </c>
      <c r="F24" s="157">
        <v>19</v>
      </c>
      <c r="G24" s="79"/>
      <c r="H24" s="74">
        <v>5</v>
      </c>
      <c r="I24" s="30"/>
      <c r="J24" s="29" t="s">
        <v>151</v>
      </c>
      <c r="K24" s="29"/>
      <c r="L24" s="29"/>
      <c r="M24" s="30"/>
      <c r="N24" s="29">
        <v>50</v>
      </c>
      <c r="O24" s="30"/>
      <c r="P24" s="29">
        <v>20</v>
      </c>
      <c r="Q24" s="29"/>
      <c r="R24" s="29"/>
      <c r="S24" s="49">
        <v>9.68</v>
      </c>
      <c r="T24" s="49">
        <v>11.8</v>
      </c>
      <c r="U24" s="29"/>
      <c r="V24" s="29"/>
      <c r="W24" s="29">
        <v>21</v>
      </c>
      <c r="X24" s="29">
        <v>23.5</v>
      </c>
      <c r="Y24" s="29"/>
      <c r="Z24" s="29"/>
      <c r="AA24" s="29">
        <v>6.4</v>
      </c>
      <c r="AB24" s="29">
        <v>7.2</v>
      </c>
      <c r="AC24" s="49">
        <v>3.76</v>
      </c>
      <c r="AD24" s="49">
        <v>5.05</v>
      </c>
      <c r="AE24" s="29">
        <v>230</v>
      </c>
      <c r="AF24" s="29">
        <v>240</v>
      </c>
      <c r="AG24" s="29"/>
      <c r="AH24" s="29"/>
      <c r="AI24" s="30"/>
      <c r="AJ24" s="29">
        <v>30</v>
      </c>
      <c r="AK24" s="30"/>
      <c r="AL24" s="29">
        <v>30</v>
      </c>
      <c r="AM24" s="29"/>
      <c r="AN24" s="29"/>
      <c r="AO24" s="29">
        <v>108</v>
      </c>
      <c r="AP24" s="29">
        <v>213</v>
      </c>
      <c r="AQ24" s="29"/>
      <c r="AR24" s="29" t="s">
        <v>44</v>
      </c>
      <c r="AS24" s="30"/>
      <c r="AT24" s="29">
        <v>1</v>
      </c>
      <c r="AU24" s="29"/>
      <c r="AV24" s="29"/>
      <c r="AW24" s="29"/>
      <c r="AX24" s="29"/>
      <c r="AY24" s="29"/>
      <c r="AZ24" s="29"/>
      <c r="BA24" s="29"/>
      <c r="BB24" s="29" t="s">
        <v>44</v>
      </c>
      <c r="BC24" s="29"/>
      <c r="BD24" s="29" t="s">
        <v>44</v>
      </c>
      <c r="BE24" s="29"/>
      <c r="BF24" s="29"/>
      <c r="BG24" s="29"/>
      <c r="BH24" s="29"/>
      <c r="BI24" s="29"/>
      <c r="BJ24" s="29"/>
      <c r="BK24" s="29"/>
      <c r="BL24" s="29"/>
      <c r="BM24" s="29"/>
      <c r="BN24" s="29"/>
      <c r="BO24" s="29"/>
      <c r="BP24" s="29"/>
      <c r="BQ24" s="29"/>
      <c r="BR24" s="29"/>
      <c r="BS24" s="29"/>
      <c r="BT24" s="29"/>
      <c r="BU24" s="29"/>
      <c r="BV24" s="29"/>
      <c r="BW24" s="29"/>
      <c r="BX24" s="29"/>
      <c r="BY24" s="29">
        <v>32.6</v>
      </c>
      <c r="BZ24" s="29">
        <v>43.6</v>
      </c>
      <c r="CA24" s="30"/>
      <c r="CB24" s="29">
        <v>4</v>
      </c>
      <c r="CC24" s="29"/>
      <c r="CD24" s="29"/>
      <c r="CE24" s="29"/>
      <c r="CF24" s="29"/>
      <c r="CG24" s="30"/>
      <c r="CH24" s="29">
        <v>0.5</v>
      </c>
      <c r="CI24" s="29"/>
      <c r="CJ24" s="29"/>
      <c r="CK24" s="29"/>
      <c r="CL24" s="29"/>
      <c r="CM24" s="29"/>
      <c r="CN24" s="29"/>
      <c r="CO24" s="30"/>
      <c r="CP24" s="51" t="s">
        <v>152</v>
      </c>
      <c r="CQ24" s="29"/>
      <c r="CR24" s="29"/>
      <c r="CS24" s="29"/>
      <c r="CT24" s="29"/>
      <c r="CU24" s="29"/>
      <c r="CV24" s="29"/>
      <c r="CW24" s="29"/>
      <c r="CX24" s="29"/>
      <c r="CY24" s="29"/>
      <c r="CZ24" s="29"/>
      <c r="DA24" s="30"/>
      <c r="DB24" s="51" t="s">
        <v>154</v>
      </c>
      <c r="DC24" s="30"/>
      <c r="DD24" s="29">
        <v>10</v>
      </c>
      <c r="DE24" s="29"/>
      <c r="DF24" s="29"/>
      <c r="DG24" s="29"/>
      <c r="DH24" s="29"/>
      <c r="DI24" s="30"/>
      <c r="DJ24" s="29" t="s">
        <v>154</v>
      </c>
      <c r="DK24" s="29"/>
      <c r="DL24" s="29"/>
      <c r="DM24" s="30"/>
      <c r="DN24" s="29">
        <v>1000</v>
      </c>
      <c r="DO24" s="30"/>
      <c r="DP24" s="29">
        <v>1000</v>
      </c>
      <c r="DQ24" s="30"/>
      <c r="DR24" s="29">
        <v>1000</v>
      </c>
      <c r="DS24" s="30"/>
      <c r="DT24" s="29">
        <v>1000</v>
      </c>
      <c r="DU24" s="29"/>
      <c r="DV24" s="29"/>
      <c r="DW24" s="29"/>
      <c r="DX24" s="29"/>
      <c r="DY24" s="30"/>
      <c r="DZ24" s="29">
        <v>50</v>
      </c>
      <c r="EA24" s="30"/>
      <c r="EB24" s="29">
        <v>50</v>
      </c>
      <c r="EC24" s="29"/>
      <c r="ED24" s="29"/>
      <c r="EE24" s="29"/>
      <c r="EF24" s="29"/>
      <c r="EG24" s="30"/>
      <c r="EH24" s="51" t="s">
        <v>154</v>
      </c>
      <c r="EI24" s="29"/>
      <c r="EJ24" s="29"/>
      <c r="EK24" s="29"/>
      <c r="EL24" s="29"/>
      <c r="EM24" s="29"/>
      <c r="EN24" s="29"/>
      <c r="EO24" s="29"/>
      <c r="EP24" s="29"/>
      <c r="EQ24" s="29"/>
      <c r="ER24" s="29"/>
      <c r="ES24" s="29"/>
      <c r="ET24" s="29"/>
      <c r="EU24" s="30"/>
      <c r="EV24" s="51" t="s">
        <v>153</v>
      </c>
      <c r="EW24" s="29"/>
      <c r="EX24" s="29"/>
      <c r="EY24" s="29"/>
      <c r="EZ24" s="29"/>
      <c r="FA24" s="29"/>
      <c r="FB24" s="29"/>
      <c r="FC24" s="29"/>
      <c r="FD24" s="29"/>
      <c r="FE24" s="29"/>
      <c r="FF24" s="29"/>
      <c r="FG24" s="29"/>
      <c r="FH24" s="29"/>
      <c r="FI24" s="29"/>
      <c r="FJ24" s="29"/>
      <c r="FK24" s="29"/>
      <c r="FL24" s="29"/>
      <c r="FM24" s="29"/>
      <c r="FN24" s="29"/>
      <c r="FO24" s="29"/>
      <c r="FP24" s="29"/>
      <c r="FQ24" s="29"/>
      <c r="FR24" s="29"/>
      <c r="FS24" s="29"/>
      <c r="FT24" s="29"/>
      <c r="FU24" s="30"/>
      <c r="FV24" s="29" t="s">
        <v>152</v>
      </c>
      <c r="FW24" s="29"/>
      <c r="FX24" s="29"/>
      <c r="FY24" s="29"/>
      <c r="FZ24" s="29"/>
      <c r="GA24" s="29"/>
      <c r="GB24" s="29"/>
      <c r="GC24" s="29"/>
      <c r="GD24" s="29"/>
      <c r="GE24" s="30"/>
      <c r="GF24" s="51" t="s">
        <v>155</v>
      </c>
      <c r="GG24" s="29"/>
      <c r="GH24" s="29"/>
      <c r="GI24" s="29"/>
      <c r="GJ24" s="29"/>
      <c r="GK24" s="29"/>
      <c r="GL24" s="29"/>
      <c r="GM24" s="29"/>
      <c r="GN24" s="29"/>
      <c r="GO24" s="29"/>
      <c r="GP24" s="29"/>
      <c r="GQ24" s="29"/>
      <c r="GR24" s="29"/>
      <c r="GS24" s="29"/>
      <c r="GT24" s="29"/>
      <c r="GU24" s="29"/>
      <c r="GV24" s="29"/>
      <c r="GW24" s="29"/>
      <c r="GX24" s="29"/>
      <c r="GY24" s="29"/>
      <c r="GZ24" s="29"/>
      <c r="HA24" s="29"/>
      <c r="HB24" s="29"/>
      <c r="HC24" s="29"/>
      <c r="HD24" s="29"/>
      <c r="HE24" s="29"/>
      <c r="HF24" s="29"/>
      <c r="HG24" s="29"/>
      <c r="HH24" s="29"/>
      <c r="HI24" s="29"/>
      <c r="HJ24" s="29"/>
      <c r="HK24" s="29"/>
      <c r="HL24" s="29"/>
      <c r="HM24" s="29"/>
      <c r="HN24" s="29"/>
      <c r="HO24" s="29"/>
      <c r="HP24" s="29"/>
      <c r="HQ24" s="29"/>
      <c r="HR24" s="29"/>
      <c r="HS24" s="29"/>
      <c r="HT24" s="29"/>
    </row>
    <row r="25" spans="1:228" x14ac:dyDescent="0.2">
      <c r="A25" s="94">
        <v>20</v>
      </c>
      <c r="B25" s="48" t="s">
        <v>500</v>
      </c>
      <c r="C25" s="73">
        <v>76</v>
      </c>
      <c r="D25" s="46" t="s">
        <v>26</v>
      </c>
      <c r="E25" s="94">
        <v>119</v>
      </c>
      <c r="F25" s="157">
        <v>20</v>
      </c>
      <c r="G25" s="79"/>
      <c r="H25" s="74">
        <v>5</v>
      </c>
      <c r="I25" s="30"/>
      <c r="J25" s="29" t="s">
        <v>151</v>
      </c>
      <c r="K25" s="29"/>
      <c r="L25" s="29"/>
      <c r="M25" s="30"/>
      <c r="N25" s="29">
        <v>50</v>
      </c>
      <c r="O25" s="30"/>
      <c r="P25" s="29">
        <v>20</v>
      </c>
      <c r="Q25" s="29"/>
      <c r="R25" s="29"/>
      <c r="S25" s="49">
        <v>9.75</v>
      </c>
      <c r="T25" s="49">
        <v>11.75</v>
      </c>
      <c r="U25" s="29"/>
      <c r="V25" s="29"/>
      <c r="W25" s="29">
        <v>14.2</v>
      </c>
      <c r="X25" s="29">
        <v>16.8</v>
      </c>
      <c r="Y25" s="29"/>
      <c r="Z25" s="29"/>
      <c r="AA25" s="29">
        <v>6.4</v>
      </c>
      <c r="AB25" s="29">
        <v>7.2</v>
      </c>
      <c r="AC25" s="29">
        <v>3</v>
      </c>
      <c r="AD25" s="29">
        <v>4.7</v>
      </c>
      <c r="AE25" s="29">
        <v>210</v>
      </c>
      <c r="AF25" s="29">
        <v>220</v>
      </c>
      <c r="AG25" s="29"/>
      <c r="AH25" s="29"/>
      <c r="AI25" s="30"/>
      <c r="AJ25" s="29">
        <v>30</v>
      </c>
      <c r="AK25" s="30"/>
      <c r="AL25" s="29">
        <v>30</v>
      </c>
      <c r="AM25" s="29"/>
      <c r="AN25" s="29"/>
      <c r="AO25" s="29">
        <v>100</v>
      </c>
      <c r="AP25" s="29">
        <v>198</v>
      </c>
      <c r="AQ25" s="29"/>
      <c r="AR25" s="29" t="s">
        <v>44</v>
      </c>
      <c r="AS25" s="30"/>
      <c r="AT25" s="29">
        <v>3</v>
      </c>
      <c r="AU25" s="29"/>
      <c r="AV25" s="29"/>
      <c r="AW25" s="29"/>
      <c r="AX25" s="29"/>
      <c r="AY25" s="29"/>
      <c r="AZ25" s="29"/>
      <c r="BA25" s="29"/>
      <c r="BB25" s="29" t="s">
        <v>44</v>
      </c>
      <c r="BC25" s="29"/>
      <c r="BD25" s="29" t="s">
        <v>44</v>
      </c>
      <c r="BE25" s="29"/>
      <c r="BF25" s="29"/>
      <c r="BG25" s="29"/>
      <c r="BH25" s="29"/>
      <c r="BI25" s="29"/>
      <c r="BJ25" s="29"/>
      <c r="BK25" s="29"/>
      <c r="BL25" s="29"/>
      <c r="BM25" s="29"/>
      <c r="BN25" s="29"/>
      <c r="BO25" s="29"/>
      <c r="BP25" s="29"/>
      <c r="BQ25" s="29"/>
      <c r="BR25" s="29"/>
      <c r="BS25" s="29"/>
      <c r="BT25" s="29"/>
      <c r="BU25" s="29"/>
      <c r="BV25" s="29"/>
      <c r="BW25" s="29"/>
      <c r="BX25" s="51"/>
      <c r="BY25" s="29">
        <v>44.8</v>
      </c>
      <c r="BZ25" s="29">
        <v>54.8</v>
      </c>
      <c r="CA25" s="30"/>
      <c r="CB25" s="29">
        <v>4</v>
      </c>
      <c r="CC25" s="29"/>
      <c r="CD25" s="29"/>
      <c r="CE25" s="29"/>
      <c r="CF25" s="29"/>
      <c r="CG25" s="30"/>
      <c r="CH25" s="29">
        <v>0.5</v>
      </c>
      <c r="CI25" s="29"/>
      <c r="CJ25" s="29"/>
      <c r="CK25" s="29"/>
      <c r="CL25" s="29"/>
      <c r="CM25" s="29"/>
      <c r="CN25" s="29"/>
      <c r="CO25" s="30"/>
      <c r="CP25" s="51" t="s">
        <v>152</v>
      </c>
      <c r="CQ25" s="29"/>
      <c r="CR25" s="29"/>
      <c r="CS25" s="29"/>
      <c r="CT25" s="29"/>
      <c r="CU25" s="29"/>
      <c r="CV25" s="29"/>
      <c r="CW25" s="29"/>
      <c r="CX25" s="29"/>
      <c r="CY25" s="29"/>
      <c r="CZ25" s="29"/>
      <c r="DA25" s="30"/>
      <c r="DB25" s="51" t="s">
        <v>154</v>
      </c>
      <c r="DC25" s="30"/>
      <c r="DD25" s="29">
        <v>10</v>
      </c>
      <c r="DE25" s="29"/>
      <c r="DF25" s="29"/>
      <c r="DG25" s="29"/>
      <c r="DH25" s="29"/>
      <c r="DI25" s="30"/>
      <c r="DJ25" s="29" t="s">
        <v>154</v>
      </c>
      <c r="DK25" s="29"/>
      <c r="DL25" s="29"/>
      <c r="DM25" s="30"/>
      <c r="DN25" s="29">
        <v>1000</v>
      </c>
      <c r="DO25" s="30"/>
      <c r="DP25" s="29">
        <v>1000</v>
      </c>
      <c r="DQ25" s="30"/>
      <c r="DR25" s="29">
        <v>1000</v>
      </c>
      <c r="DS25" s="30"/>
      <c r="DT25" s="29">
        <v>1000</v>
      </c>
      <c r="DU25" s="29"/>
      <c r="DV25" s="29"/>
      <c r="DW25" s="29"/>
      <c r="DX25" s="29"/>
      <c r="DY25" s="30"/>
      <c r="DZ25" s="29">
        <v>50</v>
      </c>
      <c r="EA25" s="30"/>
      <c r="EB25" s="29">
        <v>50</v>
      </c>
      <c r="EC25" s="29"/>
      <c r="ED25" s="29"/>
      <c r="EE25" s="29"/>
      <c r="EF25" s="29"/>
      <c r="EG25" s="30"/>
      <c r="EH25" s="51" t="s">
        <v>154</v>
      </c>
      <c r="EI25" s="29"/>
      <c r="EJ25" s="29"/>
      <c r="EK25" s="29"/>
      <c r="EL25" s="29"/>
      <c r="EM25" s="29"/>
      <c r="EN25" s="29"/>
      <c r="EO25" s="29"/>
      <c r="EP25" s="29"/>
      <c r="EQ25" s="29"/>
      <c r="ER25" s="29"/>
      <c r="ES25" s="29"/>
      <c r="ET25" s="29"/>
      <c r="EU25" s="30"/>
      <c r="EV25" s="51" t="s">
        <v>153</v>
      </c>
      <c r="EW25" s="29"/>
      <c r="EX25" s="29"/>
      <c r="EY25" s="29"/>
      <c r="EZ25" s="29"/>
      <c r="FA25" s="29"/>
      <c r="FB25" s="29"/>
      <c r="FC25" s="29"/>
      <c r="FD25" s="29"/>
      <c r="FE25" s="29"/>
      <c r="FF25" s="29"/>
      <c r="FG25" s="29"/>
      <c r="FH25" s="29"/>
      <c r="FI25" s="29"/>
      <c r="FJ25" s="29"/>
      <c r="FK25" s="29"/>
      <c r="FL25" s="29"/>
      <c r="FM25" s="29"/>
      <c r="FN25" s="29"/>
      <c r="FO25" s="29"/>
      <c r="FP25" s="29"/>
      <c r="FQ25" s="29"/>
      <c r="FR25" s="29"/>
      <c r="FS25" s="29"/>
      <c r="FT25" s="29"/>
      <c r="FU25" s="30"/>
      <c r="FV25" s="29" t="s">
        <v>152</v>
      </c>
      <c r="FW25" s="29"/>
      <c r="FX25" s="29"/>
      <c r="FY25" s="29"/>
      <c r="FZ25" s="29"/>
      <c r="GA25" s="29"/>
      <c r="GB25" s="29"/>
      <c r="GC25" s="29"/>
      <c r="GD25" s="29"/>
      <c r="GE25" s="30"/>
      <c r="GF25" s="51" t="s">
        <v>155</v>
      </c>
      <c r="GG25" s="29"/>
      <c r="GH25" s="29"/>
      <c r="GI25" s="29"/>
      <c r="GJ25" s="29"/>
      <c r="GK25" s="29"/>
      <c r="GL25" s="29"/>
      <c r="GM25" s="29"/>
      <c r="GN25" s="29"/>
      <c r="GO25" s="29"/>
      <c r="GP25" s="29"/>
      <c r="GQ25" s="29"/>
      <c r="GR25" s="29"/>
      <c r="GS25" s="29"/>
      <c r="GT25" s="29"/>
      <c r="GU25" s="29"/>
      <c r="GV25" s="29"/>
      <c r="GW25" s="29"/>
      <c r="GX25" s="29"/>
      <c r="GY25" s="29"/>
      <c r="GZ25" s="29"/>
      <c r="HA25" s="29"/>
      <c r="HB25" s="29"/>
      <c r="HC25" s="29"/>
      <c r="HD25" s="29"/>
      <c r="HE25" s="29"/>
      <c r="HF25" s="29"/>
      <c r="HG25" s="29"/>
      <c r="HH25" s="29"/>
      <c r="HI25" s="29"/>
      <c r="HJ25" s="29"/>
      <c r="HK25" s="29"/>
      <c r="HL25" s="29"/>
      <c r="HM25" s="29"/>
      <c r="HN25" s="29"/>
      <c r="HO25" s="29"/>
      <c r="HP25" s="29"/>
      <c r="HQ25" s="29"/>
      <c r="HR25" s="29"/>
      <c r="HS25" s="29"/>
      <c r="HT25" s="29"/>
    </row>
    <row r="26" spans="1:228" ht="17" x14ac:dyDescent="0.2">
      <c r="A26" s="112">
        <v>21</v>
      </c>
      <c r="B26" s="48" t="s">
        <v>502</v>
      </c>
      <c r="C26" s="28">
        <v>33</v>
      </c>
      <c r="D26" s="52" t="s">
        <v>26</v>
      </c>
      <c r="E26" s="112">
        <v>120</v>
      </c>
      <c r="F26" s="157">
        <v>21</v>
      </c>
      <c r="G26" s="79"/>
      <c r="H26" s="76">
        <v>5</v>
      </c>
      <c r="I26" s="30"/>
      <c r="J26" s="51" t="s">
        <v>151</v>
      </c>
      <c r="K26" s="34"/>
      <c r="L26" s="34"/>
      <c r="M26" s="81"/>
      <c r="N26" s="81">
        <v>50</v>
      </c>
      <c r="O26" s="81"/>
      <c r="P26" s="81">
        <v>20</v>
      </c>
      <c r="Q26" s="34"/>
      <c r="R26" s="34"/>
      <c r="S26" s="43">
        <v>9.75</v>
      </c>
      <c r="T26" s="43">
        <v>11.75</v>
      </c>
      <c r="U26" s="34"/>
      <c r="V26" s="34"/>
      <c r="W26" s="34">
        <v>14.2</v>
      </c>
      <c r="X26" s="34">
        <v>16.7</v>
      </c>
      <c r="Y26" s="34"/>
      <c r="Z26" s="34"/>
      <c r="AA26" s="34">
        <v>6.4</v>
      </c>
      <c r="AB26" s="34">
        <v>7.2</v>
      </c>
      <c r="AC26" s="34">
        <v>3</v>
      </c>
      <c r="AD26" s="34">
        <v>4.7</v>
      </c>
      <c r="AE26" s="34"/>
      <c r="AF26" s="34"/>
      <c r="AG26" s="34"/>
      <c r="AH26" s="34"/>
      <c r="AI26" s="34"/>
      <c r="AJ26" s="34"/>
      <c r="AK26" s="34"/>
      <c r="AL26" s="34"/>
      <c r="AM26" s="34"/>
      <c r="AN26" s="34"/>
      <c r="AO26" s="34">
        <v>100</v>
      </c>
      <c r="AP26" s="34">
        <v>198</v>
      </c>
      <c r="AQ26" s="34"/>
      <c r="AR26" s="34" t="s">
        <v>44</v>
      </c>
      <c r="AS26" s="36"/>
      <c r="AT26" s="34">
        <v>3</v>
      </c>
      <c r="AU26" s="34"/>
      <c r="AV26" s="34"/>
      <c r="AW26" s="34"/>
      <c r="AX26" s="34"/>
      <c r="AY26" s="34"/>
      <c r="AZ26" s="34"/>
      <c r="BA26" s="34"/>
      <c r="BB26" s="34" t="s">
        <v>44</v>
      </c>
      <c r="BC26" s="34"/>
      <c r="BD26" s="34" t="s">
        <v>44</v>
      </c>
      <c r="BE26" s="34"/>
      <c r="BF26" s="34"/>
      <c r="BG26" s="34"/>
      <c r="BH26" s="34"/>
      <c r="BI26" s="34"/>
      <c r="BJ26" s="34"/>
      <c r="BK26" s="34"/>
      <c r="BL26" s="34"/>
      <c r="BM26" s="34"/>
      <c r="BN26" s="34"/>
      <c r="BO26" s="34"/>
      <c r="BP26" s="34"/>
      <c r="BQ26" s="34"/>
      <c r="BR26" s="34"/>
      <c r="BS26" s="34"/>
      <c r="BT26" s="34"/>
      <c r="BU26" s="34"/>
      <c r="BV26" s="34"/>
      <c r="BW26" s="34"/>
      <c r="BX26" s="34"/>
      <c r="BY26" s="34"/>
      <c r="BZ26" s="34"/>
      <c r="CA26" s="36"/>
      <c r="CB26" s="36">
        <v>4</v>
      </c>
      <c r="CC26" s="34"/>
      <c r="CD26" s="34"/>
      <c r="CE26" s="34"/>
      <c r="CF26" s="34"/>
      <c r="CG26" s="33"/>
      <c r="CH26" s="34">
        <v>0.5</v>
      </c>
      <c r="CI26" s="34"/>
      <c r="CJ26" s="34"/>
      <c r="CK26" s="34"/>
      <c r="CL26" s="34"/>
      <c r="CM26" s="34"/>
      <c r="CN26" s="34"/>
      <c r="CO26" s="81"/>
      <c r="CP26" s="34">
        <v>3</v>
      </c>
      <c r="CQ26" s="34"/>
      <c r="CR26" s="34"/>
      <c r="CS26" s="34"/>
      <c r="CT26" s="34"/>
      <c r="CU26" s="34"/>
      <c r="CV26" s="34"/>
      <c r="CW26" s="34"/>
      <c r="CX26" s="34"/>
      <c r="CY26" s="34"/>
      <c r="CZ26" s="34"/>
      <c r="DA26" s="81"/>
      <c r="DB26" s="81" t="s">
        <v>154</v>
      </c>
      <c r="DC26" s="81"/>
      <c r="DD26" s="81">
        <v>100</v>
      </c>
      <c r="DE26" s="34"/>
      <c r="DF26" s="34"/>
      <c r="DG26" s="34"/>
      <c r="DH26" s="34"/>
      <c r="DI26" s="81"/>
      <c r="DJ26" s="81" t="s">
        <v>154</v>
      </c>
      <c r="DK26" s="34"/>
      <c r="DL26" s="34"/>
      <c r="DM26" s="81"/>
      <c r="DN26" s="81">
        <v>1000</v>
      </c>
      <c r="DO26" s="34"/>
      <c r="DP26" s="34"/>
      <c r="DQ26" s="34"/>
      <c r="DR26" s="34"/>
      <c r="DS26" s="34"/>
      <c r="DT26" s="34"/>
      <c r="DU26" s="34"/>
      <c r="DV26" s="34"/>
      <c r="DW26" s="34"/>
      <c r="DX26" s="34"/>
      <c r="DY26" s="33"/>
      <c r="DZ26" s="44">
        <v>100</v>
      </c>
      <c r="EA26" s="33"/>
      <c r="EB26" s="44">
        <v>100</v>
      </c>
      <c r="EC26" s="34"/>
      <c r="ED26" s="34"/>
      <c r="EE26" s="34"/>
      <c r="EF26" s="34"/>
      <c r="EG26" s="34"/>
      <c r="EH26" s="34" t="s">
        <v>44</v>
      </c>
      <c r="EI26" s="81"/>
      <c r="EJ26" s="81">
        <v>10</v>
      </c>
      <c r="EK26" s="81"/>
      <c r="EL26" s="81">
        <v>10</v>
      </c>
      <c r="EM26" s="81"/>
      <c r="EN26" s="81">
        <v>10</v>
      </c>
      <c r="EO26" s="81"/>
      <c r="EP26" s="81">
        <v>10</v>
      </c>
      <c r="EQ26" s="81"/>
      <c r="ER26" s="81">
        <v>10</v>
      </c>
      <c r="ES26" s="34"/>
      <c r="ET26" s="34"/>
      <c r="EU26" s="34"/>
      <c r="EV26" s="44">
        <v>10</v>
      </c>
      <c r="EW26" s="34"/>
      <c r="EX26" s="34"/>
      <c r="EY26" s="34"/>
      <c r="EZ26" s="34"/>
      <c r="FA26" s="34"/>
      <c r="FB26" s="34"/>
      <c r="FC26" s="34"/>
      <c r="FD26" s="34"/>
      <c r="FE26" s="34"/>
      <c r="FF26" s="34"/>
      <c r="FG26" s="34"/>
      <c r="FH26" s="34"/>
      <c r="FI26" s="34"/>
      <c r="FJ26" s="34"/>
      <c r="FK26" s="34"/>
      <c r="FL26" s="34"/>
      <c r="FM26" s="34"/>
      <c r="FN26" s="34"/>
      <c r="FO26" s="34"/>
      <c r="FP26" s="34"/>
      <c r="FQ26" s="34"/>
      <c r="FR26" s="34"/>
      <c r="FS26" s="34"/>
      <c r="FT26" s="34"/>
      <c r="FU26" s="34"/>
      <c r="FV26" s="34"/>
      <c r="FW26" s="34"/>
      <c r="FX26" s="34"/>
      <c r="FY26" s="33"/>
      <c r="FZ26" s="45" t="s">
        <v>152</v>
      </c>
      <c r="GA26" s="34"/>
      <c r="GB26" s="34"/>
      <c r="GC26" s="34"/>
      <c r="GD26" s="34"/>
      <c r="GE26" s="33"/>
      <c r="GF26" s="45" t="s">
        <v>152</v>
      </c>
      <c r="GG26" s="34"/>
      <c r="GH26" s="34"/>
      <c r="GI26" s="34"/>
      <c r="GJ26" s="34"/>
      <c r="GK26" s="34"/>
      <c r="GL26" s="34"/>
      <c r="GM26" s="34"/>
      <c r="GN26" s="34"/>
      <c r="GO26" s="34"/>
      <c r="GP26" s="34"/>
      <c r="GQ26" s="34"/>
      <c r="GR26" s="34"/>
      <c r="GS26" s="34"/>
      <c r="GT26" s="34"/>
      <c r="GU26" s="34"/>
      <c r="GV26" s="34"/>
      <c r="GW26" s="34"/>
      <c r="GX26" s="34"/>
      <c r="GY26" s="34"/>
      <c r="GZ26" s="34"/>
      <c r="HA26" s="34"/>
      <c r="HB26" s="34"/>
      <c r="HC26" s="34"/>
      <c r="HD26" s="34"/>
      <c r="HE26" s="34"/>
      <c r="HF26" s="34"/>
      <c r="HG26" s="34"/>
      <c r="HH26" s="34"/>
      <c r="HI26" s="34"/>
      <c r="HJ26" s="34"/>
      <c r="HK26" s="34"/>
      <c r="HL26" s="34"/>
      <c r="HM26" s="34"/>
      <c r="HN26" s="34"/>
      <c r="HO26" s="34"/>
      <c r="HP26" s="34"/>
      <c r="HQ26" s="34"/>
      <c r="HR26" s="34"/>
      <c r="HS26" s="34"/>
      <c r="HT26" s="34"/>
    </row>
    <row r="27" spans="1:228" ht="17" x14ac:dyDescent="0.2">
      <c r="A27" s="95">
        <v>22</v>
      </c>
      <c r="B27" s="53" t="s">
        <v>501</v>
      </c>
      <c r="C27" s="54">
        <v>89</v>
      </c>
      <c r="D27" s="55" t="s">
        <v>26</v>
      </c>
      <c r="E27" s="95">
        <v>121</v>
      </c>
      <c r="F27" s="157">
        <v>22</v>
      </c>
      <c r="G27" s="75"/>
      <c r="H27" s="76">
        <v>3</v>
      </c>
      <c r="I27" s="33"/>
      <c r="J27" s="34" t="s">
        <v>151</v>
      </c>
      <c r="K27" s="34"/>
      <c r="L27" s="34"/>
      <c r="M27" s="33"/>
      <c r="N27" s="34">
        <v>50</v>
      </c>
      <c r="O27" s="33"/>
      <c r="P27" s="34">
        <v>5</v>
      </c>
      <c r="Q27" s="34"/>
      <c r="R27" s="34"/>
      <c r="S27" s="34">
        <v>42</v>
      </c>
      <c r="T27" s="34">
        <v>45</v>
      </c>
      <c r="U27" s="33"/>
      <c r="V27" s="34">
        <v>10</v>
      </c>
      <c r="W27" s="34">
        <v>20.3</v>
      </c>
      <c r="X27" s="34">
        <v>22</v>
      </c>
      <c r="Y27" s="34"/>
      <c r="Z27" s="34"/>
      <c r="AA27" s="34"/>
      <c r="AB27" s="34"/>
      <c r="AC27" s="33"/>
      <c r="AD27" s="36">
        <v>4.75</v>
      </c>
      <c r="AE27" s="34">
        <v>200</v>
      </c>
      <c r="AF27" s="34">
        <v>220</v>
      </c>
      <c r="AG27" s="34"/>
      <c r="AH27" s="34"/>
      <c r="AI27" s="34"/>
      <c r="AJ27" s="34"/>
      <c r="AK27" s="34"/>
      <c r="AL27" s="34"/>
      <c r="AM27" s="34"/>
      <c r="AN27" s="34"/>
      <c r="AO27" s="34"/>
      <c r="AP27" s="34"/>
      <c r="AQ27" s="34"/>
      <c r="AR27" s="34" t="s">
        <v>44</v>
      </c>
      <c r="AS27" s="33"/>
      <c r="AT27" s="34">
        <v>0.3</v>
      </c>
      <c r="AU27" s="33"/>
      <c r="AV27" s="34">
        <v>1.2</v>
      </c>
      <c r="AW27" s="34"/>
      <c r="AX27" s="34"/>
      <c r="AY27" s="34"/>
      <c r="AZ27" s="34"/>
      <c r="BA27" s="34"/>
      <c r="BB27" s="34" t="s">
        <v>44</v>
      </c>
      <c r="BC27" s="34"/>
      <c r="BD27" s="34" t="s">
        <v>44</v>
      </c>
      <c r="BE27" s="34"/>
      <c r="BF27" s="34"/>
      <c r="BG27" s="34"/>
      <c r="BH27" s="34"/>
      <c r="BI27" s="34"/>
      <c r="BJ27" s="34"/>
      <c r="BK27" s="34"/>
      <c r="BL27" s="34"/>
      <c r="BM27" s="34"/>
      <c r="BN27" s="34"/>
      <c r="BO27" s="34"/>
      <c r="BP27" s="34"/>
      <c r="BQ27" s="34"/>
      <c r="BR27" s="34"/>
      <c r="BS27" s="34"/>
      <c r="BT27" s="34"/>
      <c r="BU27" s="34"/>
      <c r="BV27" s="34"/>
      <c r="BW27" s="33"/>
      <c r="BX27" s="34" t="s">
        <v>168</v>
      </c>
      <c r="BY27" s="34">
        <v>27.9</v>
      </c>
      <c r="BZ27" s="34">
        <v>30.9</v>
      </c>
      <c r="CA27" s="33"/>
      <c r="CB27" s="36">
        <v>4</v>
      </c>
      <c r="CC27" s="34"/>
      <c r="CD27" s="34"/>
      <c r="CE27" s="33"/>
      <c r="CF27" s="45">
        <v>100</v>
      </c>
      <c r="CG27" s="34"/>
      <c r="CH27" s="34"/>
      <c r="CI27" s="33"/>
      <c r="CJ27" s="45" t="s">
        <v>152</v>
      </c>
      <c r="CK27" s="34"/>
      <c r="CL27" s="34"/>
      <c r="CM27" s="33"/>
      <c r="CN27" s="45" t="s">
        <v>169</v>
      </c>
      <c r="CO27" s="33"/>
      <c r="CP27" s="34">
        <v>10</v>
      </c>
      <c r="CQ27" s="34"/>
      <c r="CR27" s="34"/>
      <c r="CS27" s="34"/>
      <c r="CT27" s="34"/>
      <c r="CU27" s="34"/>
      <c r="CV27" s="34"/>
      <c r="CW27" s="34"/>
      <c r="CX27" s="34"/>
      <c r="CY27" s="34"/>
      <c r="CZ27" s="34"/>
      <c r="DA27" s="33"/>
      <c r="DB27" s="34" t="s">
        <v>154</v>
      </c>
      <c r="DC27" s="33"/>
      <c r="DD27" s="34">
        <v>10</v>
      </c>
      <c r="DE27" s="34"/>
      <c r="DF27" s="34"/>
      <c r="DG27" s="34"/>
      <c r="DH27" s="34"/>
      <c r="DI27" s="33"/>
      <c r="DJ27" s="34" t="s">
        <v>154</v>
      </c>
      <c r="DK27" s="34"/>
      <c r="DL27" s="34"/>
      <c r="DM27" s="33"/>
      <c r="DN27" s="34">
        <v>5000</v>
      </c>
      <c r="DO27" s="34"/>
      <c r="DP27" s="34"/>
      <c r="DQ27" s="34"/>
      <c r="DR27" s="34"/>
      <c r="DS27" s="34"/>
      <c r="DT27" s="34"/>
      <c r="DU27" s="34"/>
      <c r="DV27" s="34"/>
      <c r="DW27" s="34"/>
      <c r="DX27" s="34"/>
      <c r="DY27" s="33"/>
      <c r="DZ27" s="34">
        <v>50</v>
      </c>
      <c r="EA27" s="33"/>
      <c r="EB27" s="34">
        <v>40</v>
      </c>
      <c r="EC27" s="34"/>
      <c r="ED27" s="34"/>
      <c r="EE27" s="33"/>
      <c r="EF27" s="34">
        <v>100</v>
      </c>
      <c r="EG27" s="33"/>
      <c r="EH27" s="45" t="s">
        <v>154</v>
      </c>
      <c r="EI27" s="34"/>
      <c r="EJ27" s="34"/>
      <c r="EK27" s="34"/>
      <c r="EL27" s="34"/>
      <c r="EM27" s="34"/>
      <c r="EN27" s="34"/>
      <c r="EO27" s="34"/>
      <c r="EP27" s="34"/>
      <c r="EQ27" s="34"/>
      <c r="ER27" s="34"/>
      <c r="ES27" s="33"/>
      <c r="ET27" s="34">
        <v>100</v>
      </c>
      <c r="EU27" s="33"/>
      <c r="EV27" s="45" t="s">
        <v>153</v>
      </c>
      <c r="EW27" s="34"/>
      <c r="EX27" s="34"/>
      <c r="EY27" s="34"/>
      <c r="EZ27" s="34"/>
      <c r="FA27" s="34"/>
      <c r="FB27" s="34"/>
      <c r="FC27" s="33"/>
      <c r="FD27" s="45" t="s">
        <v>154</v>
      </c>
      <c r="FE27" s="34"/>
      <c r="FF27" s="34"/>
      <c r="FG27" s="34"/>
      <c r="FH27" s="34"/>
      <c r="FI27" s="34"/>
      <c r="FJ27" s="34"/>
      <c r="FK27" s="34"/>
      <c r="FL27" s="34"/>
      <c r="FM27" s="34"/>
      <c r="FN27" s="34"/>
      <c r="FO27" s="34"/>
      <c r="FP27" s="34"/>
      <c r="FQ27" s="34"/>
      <c r="FR27" s="34"/>
      <c r="FS27" s="34"/>
      <c r="FT27" s="34"/>
      <c r="FU27" s="34"/>
      <c r="FV27" s="34"/>
      <c r="FW27" s="34"/>
      <c r="FX27" s="34"/>
      <c r="FY27" s="33"/>
      <c r="FZ27" s="45" t="s">
        <v>152</v>
      </c>
      <c r="GA27" s="34"/>
      <c r="GB27" s="34"/>
      <c r="GC27" s="34"/>
      <c r="GD27" s="34"/>
      <c r="GE27" s="33"/>
      <c r="GF27" s="45" t="s">
        <v>152</v>
      </c>
      <c r="GG27" s="34"/>
      <c r="GH27" s="34"/>
      <c r="GI27" s="34"/>
      <c r="GJ27" s="34"/>
      <c r="GK27" s="34"/>
      <c r="GL27" s="34"/>
      <c r="GM27" s="34"/>
      <c r="GN27" s="34"/>
      <c r="GO27" s="34"/>
      <c r="GP27" s="34"/>
      <c r="GQ27" s="34"/>
      <c r="GR27" s="34"/>
      <c r="GS27" s="34"/>
      <c r="GT27" s="34"/>
      <c r="GU27" s="34"/>
      <c r="GV27" s="34"/>
      <c r="GW27" s="34"/>
      <c r="GX27" s="34"/>
      <c r="GY27" s="34"/>
      <c r="GZ27" s="34"/>
      <c r="HA27" s="34"/>
      <c r="HB27" s="34"/>
      <c r="HC27" s="34"/>
      <c r="HD27" s="34"/>
      <c r="HE27" s="34"/>
      <c r="HF27" s="34"/>
      <c r="HG27" s="34"/>
      <c r="HH27" s="34"/>
      <c r="HI27" s="34"/>
      <c r="HJ27" s="34"/>
      <c r="HK27" s="34"/>
      <c r="HL27" s="34"/>
      <c r="HM27" s="34"/>
      <c r="HN27" s="34"/>
      <c r="HO27" s="34"/>
      <c r="HP27" s="34"/>
      <c r="HQ27" s="34"/>
      <c r="HR27" s="34"/>
      <c r="HS27" s="34"/>
      <c r="HT27" s="34"/>
    </row>
    <row r="28" spans="1:228" ht="17" x14ac:dyDescent="0.2">
      <c r="A28" s="94">
        <v>23</v>
      </c>
      <c r="B28" s="48" t="s">
        <v>503</v>
      </c>
      <c r="C28" s="28">
        <v>11</v>
      </c>
      <c r="D28" s="56" t="s">
        <v>26</v>
      </c>
      <c r="E28" s="94">
        <v>122</v>
      </c>
      <c r="F28" s="157">
        <v>23</v>
      </c>
      <c r="G28" s="76">
        <v>1.5</v>
      </c>
      <c r="H28" s="76">
        <v>3</v>
      </c>
      <c r="I28" s="96"/>
      <c r="J28" s="96" t="s">
        <v>151</v>
      </c>
      <c r="K28" s="96"/>
      <c r="L28" s="96"/>
      <c r="M28" s="81"/>
      <c r="N28" s="81">
        <v>50</v>
      </c>
      <c r="O28" s="81"/>
      <c r="P28" s="81">
        <v>2.5</v>
      </c>
      <c r="Q28" s="81"/>
      <c r="R28" s="81"/>
      <c r="S28" s="81">
        <v>11.25</v>
      </c>
      <c r="T28" s="81">
        <v>13.5</v>
      </c>
      <c r="U28" s="81"/>
      <c r="V28" s="81">
        <v>10</v>
      </c>
      <c r="W28" s="34">
        <v>36.200000000000003</v>
      </c>
      <c r="X28" s="34">
        <v>39.5</v>
      </c>
      <c r="Y28" s="34"/>
      <c r="Z28" s="34"/>
      <c r="AA28" s="81">
        <v>6.5</v>
      </c>
      <c r="AB28" s="81">
        <v>6.9</v>
      </c>
      <c r="AC28" s="34">
        <v>6</v>
      </c>
      <c r="AD28" s="34">
        <v>7</v>
      </c>
      <c r="AE28" s="36">
        <v>250</v>
      </c>
      <c r="AF28" s="36">
        <v>270</v>
      </c>
      <c r="AG28" s="81"/>
      <c r="AH28" s="81"/>
      <c r="AI28" s="96"/>
      <c r="AJ28" s="96"/>
      <c r="AK28" s="36"/>
      <c r="AL28" s="36">
        <v>60</v>
      </c>
      <c r="AM28" s="81"/>
      <c r="AN28" s="81"/>
      <c r="AO28" s="97"/>
      <c r="AP28" s="81"/>
      <c r="AQ28" s="36"/>
      <c r="AR28" s="36" t="s">
        <v>44</v>
      </c>
      <c r="AS28" s="36"/>
      <c r="AT28" s="36">
        <v>5</v>
      </c>
      <c r="AU28" s="36"/>
      <c r="AV28" s="36"/>
      <c r="AW28" s="34"/>
      <c r="AX28" s="34"/>
      <c r="AY28" s="81"/>
      <c r="AZ28" s="81"/>
      <c r="BA28" s="81"/>
      <c r="BB28" s="81" t="s">
        <v>44</v>
      </c>
      <c r="BC28" s="81"/>
      <c r="BD28" s="81"/>
      <c r="BE28" s="81"/>
      <c r="BF28" s="81"/>
      <c r="BG28" s="81"/>
      <c r="BH28" s="81"/>
      <c r="BI28" s="97">
        <v>5.4</v>
      </c>
      <c r="BJ28" s="81">
        <v>6.6</v>
      </c>
      <c r="BK28" s="81">
        <v>12.6</v>
      </c>
      <c r="BL28" s="81">
        <v>15.4</v>
      </c>
      <c r="BM28" s="81">
        <v>10.8</v>
      </c>
      <c r="BN28" s="81">
        <v>13.2</v>
      </c>
      <c r="BO28" s="81">
        <v>20.7</v>
      </c>
      <c r="BP28" s="81">
        <v>25.3</v>
      </c>
      <c r="BQ28" s="81"/>
      <c r="BR28" s="81"/>
      <c r="BS28" s="81"/>
      <c r="BT28" s="81"/>
      <c r="BU28" s="81">
        <v>36.9</v>
      </c>
      <c r="BV28" s="81">
        <v>45.1</v>
      </c>
      <c r="BW28" s="81"/>
      <c r="BX28" s="81" t="s">
        <v>152</v>
      </c>
      <c r="BY28" s="96">
        <v>40.4</v>
      </c>
      <c r="BZ28" s="34">
        <v>43.4</v>
      </c>
      <c r="CA28" s="98"/>
      <c r="CB28" s="36">
        <v>4</v>
      </c>
      <c r="CC28" s="81"/>
      <c r="CD28" s="81"/>
      <c r="CE28" s="97"/>
      <c r="CF28" s="81"/>
      <c r="CG28" s="81"/>
      <c r="CH28" s="81"/>
      <c r="CI28" s="81"/>
      <c r="CJ28" s="81"/>
      <c r="CK28" s="97"/>
      <c r="CL28" s="81"/>
      <c r="CM28" s="81"/>
      <c r="CN28" s="81"/>
      <c r="CO28" s="97"/>
      <c r="CP28" s="81">
        <v>3</v>
      </c>
      <c r="CQ28" s="97"/>
      <c r="CR28" s="81"/>
      <c r="CS28" s="97"/>
      <c r="CT28" s="81"/>
      <c r="CU28" s="97"/>
      <c r="CV28" s="98"/>
      <c r="CW28" s="97"/>
      <c r="CX28" s="81"/>
      <c r="CY28" s="97"/>
      <c r="CZ28" s="81"/>
      <c r="DA28" s="81"/>
      <c r="DB28" s="81" t="s">
        <v>154</v>
      </c>
      <c r="DC28" s="97"/>
      <c r="DD28" s="97">
        <v>10</v>
      </c>
      <c r="DE28" s="97"/>
      <c r="DF28" s="97"/>
      <c r="DG28" s="97"/>
      <c r="DH28" s="97"/>
      <c r="DI28" s="81"/>
      <c r="DJ28" s="81" t="s">
        <v>154</v>
      </c>
      <c r="DK28" s="81"/>
      <c r="DL28" s="81"/>
      <c r="DM28" s="81"/>
      <c r="DN28" s="81">
        <v>5000</v>
      </c>
      <c r="DO28" s="81"/>
      <c r="DP28" s="81"/>
      <c r="DQ28" s="81"/>
      <c r="DR28" s="81"/>
      <c r="DS28" s="81"/>
      <c r="DT28" s="81"/>
      <c r="DU28" s="81"/>
      <c r="DV28" s="81"/>
      <c r="DW28" s="81"/>
      <c r="DX28" s="81"/>
      <c r="DY28" s="81"/>
      <c r="DZ28" s="81">
        <v>40</v>
      </c>
      <c r="EA28" s="81"/>
      <c r="EB28" s="81">
        <v>40</v>
      </c>
      <c r="EC28" s="81"/>
      <c r="ED28" s="81"/>
      <c r="EE28" s="81"/>
      <c r="EF28" s="81">
        <v>100</v>
      </c>
      <c r="EG28" s="81"/>
      <c r="EH28" s="81" t="s">
        <v>154</v>
      </c>
      <c r="EI28" s="81"/>
      <c r="EJ28" s="81"/>
      <c r="EK28" s="81"/>
      <c r="EL28" s="81"/>
      <c r="EM28" s="81"/>
      <c r="EN28" s="81"/>
      <c r="EO28" s="81"/>
      <c r="EP28" s="81"/>
      <c r="EQ28" s="81"/>
      <c r="ER28" s="81"/>
      <c r="ES28" s="81"/>
      <c r="ET28" s="81">
        <v>50</v>
      </c>
      <c r="EU28" s="81"/>
      <c r="EV28" s="81" t="s">
        <v>153</v>
      </c>
      <c r="EW28" s="81"/>
      <c r="EX28" s="81"/>
      <c r="EY28" s="81"/>
      <c r="EZ28" s="81"/>
      <c r="FA28" s="81"/>
      <c r="FB28" s="81">
        <v>10</v>
      </c>
      <c r="FC28" s="81"/>
      <c r="FD28" s="81"/>
      <c r="FE28" s="81"/>
      <c r="FF28" s="81" t="s">
        <v>154</v>
      </c>
      <c r="FG28" s="81"/>
      <c r="FH28" s="81"/>
      <c r="FI28" s="81"/>
      <c r="FJ28" s="81"/>
      <c r="FK28" s="81"/>
      <c r="FL28" s="81"/>
      <c r="FM28" s="81"/>
      <c r="FN28" s="81"/>
      <c r="FO28" s="81"/>
      <c r="FP28" s="81"/>
      <c r="FQ28" s="81"/>
      <c r="FR28" s="81"/>
      <c r="FS28" s="81"/>
      <c r="FT28" s="81"/>
      <c r="FU28" s="81"/>
      <c r="FV28" s="81"/>
      <c r="FW28" s="81"/>
      <c r="FX28" s="81"/>
      <c r="FY28" s="81"/>
      <c r="FZ28" s="81" t="s">
        <v>152</v>
      </c>
      <c r="GA28" s="81"/>
      <c r="GB28" s="81"/>
      <c r="GC28" s="81"/>
      <c r="GD28" s="81"/>
      <c r="GE28" s="81"/>
      <c r="GF28" s="81" t="s">
        <v>155</v>
      </c>
      <c r="GG28" s="81"/>
      <c r="GH28" s="81"/>
      <c r="GI28" s="81"/>
      <c r="GJ28" s="81"/>
      <c r="GK28" s="81"/>
      <c r="GL28" s="81"/>
      <c r="GM28" s="81"/>
      <c r="GN28" s="81"/>
      <c r="GO28" s="81"/>
      <c r="GP28" s="81"/>
      <c r="GQ28" s="81"/>
      <c r="GR28" s="81"/>
      <c r="GS28" s="81"/>
      <c r="GT28" s="81"/>
      <c r="GU28" s="81"/>
      <c r="GV28" s="81"/>
      <c r="GW28" s="81"/>
      <c r="GX28" s="81"/>
      <c r="GY28" s="81"/>
      <c r="GZ28" s="81"/>
      <c r="HA28" s="81"/>
      <c r="HB28" s="81"/>
      <c r="HC28" s="81"/>
      <c r="HD28" s="81"/>
      <c r="HE28" s="81"/>
      <c r="HF28" s="81"/>
      <c r="HG28" s="81"/>
      <c r="HH28" s="81"/>
      <c r="HI28" s="81"/>
      <c r="HJ28" s="81"/>
      <c r="HK28" s="81"/>
      <c r="HL28" s="81"/>
      <c r="HM28" s="81"/>
      <c r="HN28" s="81"/>
      <c r="HO28" s="81"/>
      <c r="HP28" s="81"/>
      <c r="HQ28" s="81"/>
      <c r="HR28" s="81"/>
      <c r="HS28" s="81"/>
      <c r="HT28" s="81"/>
    </row>
    <row r="29" spans="1:228" x14ac:dyDescent="0.2">
      <c r="A29" s="112">
        <v>24</v>
      </c>
      <c r="B29" s="27" t="s">
        <v>504</v>
      </c>
      <c r="C29" s="72">
        <v>47</v>
      </c>
      <c r="D29" s="56" t="s">
        <v>26</v>
      </c>
      <c r="E29" s="112">
        <v>123</v>
      </c>
      <c r="F29" s="157">
        <v>24</v>
      </c>
      <c r="G29" s="74">
        <v>1.5</v>
      </c>
      <c r="H29" s="74">
        <v>3.5</v>
      </c>
      <c r="I29" s="30"/>
      <c r="J29" s="29" t="s">
        <v>151</v>
      </c>
      <c r="K29" s="29"/>
      <c r="L29" s="29"/>
      <c r="M29" s="30"/>
      <c r="N29" s="29">
        <v>50</v>
      </c>
      <c r="O29" s="30"/>
      <c r="P29" s="29">
        <v>2.5</v>
      </c>
      <c r="Q29" s="29"/>
      <c r="R29" s="29"/>
      <c r="S29" s="29">
        <v>32</v>
      </c>
      <c r="T29" s="29">
        <v>34</v>
      </c>
      <c r="U29" s="30"/>
      <c r="V29" s="29">
        <v>50</v>
      </c>
      <c r="W29" s="29">
        <v>38</v>
      </c>
      <c r="X29" s="29">
        <v>40.5</v>
      </c>
      <c r="Y29" s="29"/>
      <c r="Z29" s="29"/>
      <c r="AA29" s="29">
        <v>6.5</v>
      </c>
      <c r="AB29" s="29">
        <v>6.9</v>
      </c>
      <c r="AC29" s="29">
        <v>5</v>
      </c>
      <c r="AD29" s="29">
        <v>6</v>
      </c>
      <c r="AE29" s="29">
        <v>240</v>
      </c>
      <c r="AF29" s="29">
        <v>260</v>
      </c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 t="s">
        <v>44</v>
      </c>
      <c r="AS29" s="30"/>
      <c r="AT29" s="29">
        <v>10</v>
      </c>
      <c r="AU29" s="29"/>
      <c r="AV29" s="29"/>
      <c r="AW29" s="29"/>
      <c r="AX29" s="29"/>
      <c r="AY29" s="29"/>
      <c r="AZ29" s="29"/>
      <c r="BA29" s="29"/>
      <c r="BB29" s="29" t="s">
        <v>44</v>
      </c>
      <c r="BC29" s="29"/>
      <c r="BD29" s="29" t="s">
        <v>44</v>
      </c>
      <c r="BE29" s="29"/>
      <c r="BF29" s="29"/>
      <c r="BG29" s="29"/>
      <c r="BH29" s="29"/>
      <c r="BI29" s="29">
        <v>0.6</v>
      </c>
      <c r="BJ29" s="29">
        <v>0.8</v>
      </c>
      <c r="BK29" s="29">
        <v>23.7</v>
      </c>
      <c r="BL29" s="29">
        <v>29.5</v>
      </c>
      <c r="BM29" s="29">
        <v>9</v>
      </c>
      <c r="BN29" s="29">
        <v>11</v>
      </c>
      <c r="BO29" s="29">
        <v>2.6</v>
      </c>
      <c r="BP29" s="29">
        <v>3.2</v>
      </c>
      <c r="BQ29" s="29"/>
      <c r="BR29" s="29"/>
      <c r="BS29" s="29"/>
      <c r="BT29" s="29"/>
      <c r="BU29" s="29">
        <v>54</v>
      </c>
      <c r="BV29" s="29">
        <v>66</v>
      </c>
      <c r="BW29" s="30"/>
      <c r="BX29" s="51" t="s">
        <v>152</v>
      </c>
      <c r="BY29" s="29">
        <v>18.7</v>
      </c>
      <c r="BZ29" s="29">
        <v>21.7</v>
      </c>
      <c r="CA29" s="30"/>
      <c r="CB29" s="29">
        <v>4</v>
      </c>
      <c r="CC29" s="29"/>
      <c r="CD29" s="29"/>
      <c r="CE29" s="29"/>
      <c r="CF29" s="29"/>
      <c r="CG29" s="29"/>
      <c r="CH29" s="29"/>
      <c r="CI29" s="29"/>
      <c r="CJ29" s="29"/>
      <c r="CK29" s="29"/>
      <c r="CL29" s="29"/>
      <c r="CM29" s="29"/>
      <c r="CN29" s="29"/>
      <c r="CO29" s="30"/>
      <c r="CP29" s="29">
        <v>10</v>
      </c>
      <c r="CQ29" s="29"/>
      <c r="CR29" s="29"/>
      <c r="CS29" s="29"/>
      <c r="CT29" s="29"/>
      <c r="CU29" s="29"/>
      <c r="CV29" s="29"/>
      <c r="CW29" s="29"/>
      <c r="CX29" s="29"/>
      <c r="CY29" s="29"/>
      <c r="CZ29" s="29"/>
      <c r="DA29" s="30"/>
      <c r="DB29" s="51" t="s">
        <v>154</v>
      </c>
      <c r="DC29" s="30"/>
      <c r="DD29" s="29">
        <v>30</v>
      </c>
      <c r="DE29" s="29"/>
      <c r="DF29" s="29"/>
      <c r="DG29" s="29"/>
      <c r="DH29" s="29"/>
      <c r="DI29" s="30"/>
      <c r="DJ29" s="29" t="s">
        <v>154</v>
      </c>
      <c r="DK29" s="29"/>
      <c r="DL29" s="29"/>
      <c r="DM29" s="30"/>
      <c r="DN29" s="29">
        <v>5000</v>
      </c>
      <c r="DO29" s="29"/>
      <c r="DP29" s="29"/>
      <c r="DQ29" s="29"/>
      <c r="DR29" s="29"/>
      <c r="DS29" s="29"/>
      <c r="DT29" s="29"/>
      <c r="DU29" s="29"/>
      <c r="DV29" s="29"/>
      <c r="DW29" s="29"/>
      <c r="DX29" s="29"/>
      <c r="DY29" s="30"/>
      <c r="DZ29" s="29">
        <v>100</v>
      </c>
      <c r="EA29" s="30"/>
      <c r="EB29" s="29">
        <v>100</v>
      </c>
      <c r="EC29" s="29"/>
      <c r="ED29" s="29"/>
      <c r="EE29" s="30"/>
      <c r="EF29" s="29">
        <v>300</v>
      </c>
      <c r="EG29" s="30"/>
      <c r="EH29" s="51" t="s">
        <v>154</v>
      </c>
      <c r="EI29" s="29"/>
      <c r="EJ29" s="29"/>
      <c r="EK29" s="29"/>
      <c r="EL29" s="29"/>
      <c r="EM29" s="29"/>
      <c r="EN29" s="29"/>
      <c r="EO29" s="29"/>
      <c r="EP29" s="29"/>
      <c r="EQ29" s="29"/>
      <c r="ER29" s="29"/>
      <c r="ES29" s="30"/>
      <c r="ET29" s="29">
        <v>50</v>
      </c>
      <c r="EU29" s="30"/>
      <c r="EV29" s="51" t="s">
        <v>153</v>
      </c>
      <c r="EW29" s="29"/>
      <c r="EX29" s="29"/>
      <c r="EY29" s="29"/>
      <c r="EZ29" s="29"/>
      <c r="FA29" s="30"/>
      <c r="FB29" s="29">
        <v>10</v>
      </c>
      <c r="FC29" s="29"/>
      <c r="FD29" s="29"/>
      <c r="FE29" s="29"/>
      <c r="FF29" s="29"/>
      <c r="FG29" s="29"/>
      <c r="FH29" s="29"/>
      <c r="FI29" s="29"/>
      <c r="FJ29" s="29"/>
      <c r="FK29" s="29"/>
      <c r="FL29" s="29"/>
      <c r="FM29" s="29"/>
      <c r="FN29" s="29"/>
      <c r="FO29" s="29"/>
      <c r="FP29" s="29"/>
      <c r="FQ29" s="29"/>
      <c r="FR29" s="29"/>
      <c r="FS29" s="29"/>
      <c r="FT29" s="29"/>
      <c r="FU29" s="29"/>
      <c r="FV29" s="29"/>
      <c r="FW29" s="29"/>
      <c r="FX29" s="29"/>
      <c r="FY29" s="30"/>
      <c r="FZ29" s="29" t="s">
        <v>152</v>
      </c>
      <c r="GA29" s="29"/>
      <c r="GB29" s="29"/>
      <c r="GC29" s="29"/>
      <c r="GD29" s="29"/>
      <c r="GE29" s="30"/>
      <c r="GF29" s="51" t="s">
        <v>155</v>
      </c>
      <c r="GG29" s="29"/>
      <c r="GH29" s="29"/>
      <c r="GI29" s="29"/>
      <c r="GJ29" s="29"/>
      <c r="GK29" s="29"/>
      <c r="GL29" s="29"/>
      <c r="GM29" s="29"/>
      <c r="GN29" s="29"/>
      <c r="GO29" s="29"/>
      <c r="GP29" s="29"/>
      <c r="GQ29" s="29"/>
      <c r="GR29" s="29"/>
      <c r="GS29" s="29"/>
      <c r="GT29" s="29"/>
      <c r="GU29" s="29"/>
      <c r="GV29" s="29"/>
      <c r="GW29" s="29"/>
      <c r="GX29" s="29"/>
      <c r="GY29" s="29"/>
      <c r="GZ29" s="29"/>
      <c r="HA29" s="29"/>
      <c r="HB29" s="29"/>
      <c r="HC29" s="29"/>
      <c r="HD29" s="29"/>
      <c r="HE29" s="29"/>
      <c r="HF29" s="29"/>
      <c r="HG29" s="29"/>
      <c r="HH29" s="29"/>
      <c r="HI29" s="29"/>
      <c r="HJ29" s="29"/>
      <c r="HK29" s="29"/>
      <c r="HL29" s="29"/>
      <c r="HM29" s="29"/>
      <c r="HN29" s="29"/>
      <c r="HO29" s="29"/>
      <c r="HP29" s="29"/>
      <c r="HQ29" s="29"/>
      <c r="HR29" s="29"/>
      <c r="HS29" s="29"/>
      <c r="HT29" s="29"/>
    </row>
    <row r="30" spans="1:228" x14ac:dyDescent="0.2">
      <c r="A30" s="95">
        <v>25</v>
      </c>
      <c r="B30" s="57" t="s">
        <v>505</v>
      </c>
      <c r="C30" s="54">
        <v>64</v>
      </c>
      <c r="D30" s="55" t="s">
        <v>26</v>
      </c>
      <c r="E30" s="95">
        <v>124</v>
      </c>
      <c r="F30" s="157">
        <v>25</v>
      </c>
      <c r="G30" s="74">
        <v>2.5</v>
      </c>
      <c r="H30" s="74">
        <v>4</v>
      </c>
      <c r="I30" s="29"/>
      <c r="J30" s="29" t="s">
        <v>151</v>
      </c>
      <c r="K30" s="29"/>
      <c r="L30" s="29"/>
      <c r="M30" s="59">
        <v>0</v>
      </c>
      <c r="N30" s="59">
        <v>50</v>
      </c>
      <c r="O30" s="59">
        <v>0</v>
      </c>
      <c r="P30" s="59">
        <v>2.5</v>
      </c>
      <c r="Q30" s="29"/>
      <c r="R30" s="29"/>
      <c r="S30" s="60">
        <v>0</v>
      </c>
      <c r="T30" s="60">
        <v>1</v>
      </c>
      <c r="U30" s="29"/>
      <c r="V30" s="29"/>
      <c r="W30" s="29"/>
      <c r="X30" s="29"/>
      <c r="Y30" s="29"/>
      <c r="Z30" s="29"/>
      <c r="AA30" s="49">
        <v>6.4</v>
      </c>
      <c r="AB30" s="49">
        <v>6.8</v>
      </c>
      <c r="AC30" s="29">
        <v>7.8</v>
      </c>
      <c r="AD30" s="29">
        <v>8.4</v>
      </c>
      <c r="AE30" s="29">
        <v>190</v>
      </c>
      <c r="AF30" s="29">
        <v>240</v>
      </c>
      <c r="AG30" s="29"/>
      <c r="AH30" s="29"/>
      <c r="AI30" s="29"/>
      <c r="AJ30" s="29"/>
      <c r="AK30" s="29"/>
      <c r="AL30" s="29">
        <v>30</v>
      </c>
      <c r="AM30" s="29"/>
      <c r="AN30" s="29"/>
      <c r="AO30" s="29"/>
      <c r="AP30" s="29"/>
      <c r="AQ30" s="29"/>
      <c r="AR30" s="29" t="s">
        <v>44</v>
      </c>
      <c r="AS30" s="29">
        <v>0</v>
      </c>
      <c r="AT30" s="29">
        <v>1</v>
      </c>
      <c r="AU30" s="30">
        <v>0</v>
      </c>
      <c r="AV30" s="61">
        <v>1.6</v>
      </c>
      <c r="AW30" s="61"/>
      <c r="AX30" s="61"/>
      <c r="AY30" s="61"/>
      <c r="AZ30" s="61"/>
      <c r="BA30" s="61">
        <v>85</v>
      </c>
      <c r="BB30" s="29" t="s">
        <v>44</v>
      </c>
      <c r="BC30" s="29"/>
      <c r="BD30" s="29" t="s">
        <v>44</v>
      </c>
      <c r="BE30" s="29"/>
      <c r="BF30" s="29"/>
      <c r="BG30" s="29"/>
      <c r="BH30" s="29"/>
      <c r="BI30" s="29"/>
      <c r="BJ30" s="29"/>
      <c r="BK30" s="29"/>
      <c r="BL30" s="29"/>
      <c r="BM30" s="49"/>
      <c r="BN30" s="49"/>
      <c r="BO30" s="35"/>
      <c r="BP30" s="35"/>
      <c r="BQ30" s="35"/>
      <c r="BR30" s="35">
        <v>5</v>
      </c>
      <c r="BS30" s="29"/>
      <c r="BT30" s="29"/>
      <c r="BU30" s="29">
        <v>95</v>
      </c>
      <c r="BV30" s="29"/>
      <c r="BW30" s="30"/>
      <c r="BX30" s="51" t="s">
        <v>152</v>
      </c>
      <c r="BY30" s="29">
        <v>49</v>
      </c>
      <c r="BZ30" s="29">
        <v>53</v>
      </c>
      <c r="CA30" s="29"/>
      <c r="CB30" s="29">
        <v>4</v>
      </c>
      <c r="CC30" s="29"/>
      <c r="CD30" s="29"/>
      <c r="CE30" s="29"/>
      <c r="CF30" s="29">
        <v>150</v>
      </c>
      <c r="CG30" s="29"/>
      <c r="CH30" s="29"/>
      <c r="CI30" s="29"/>
      <c r="CJ30" s="29"/>
      <c r="CK30" s="29">
        <v>1.5</v>
      </c>
      <c r="CL30" s="29">
        <v>6</v>
      </c>
      <c r="CM30" s="29"/>
      <c r="CN30" s="29"/>
      <c r="CO30" s="30">
        <v>0</v>
      </c>
      <c r="CP30" s="51">
        <v>3</v>
      </c>
      <c r="CQ30" s="51"/>
      <c r="CR30" s="51"/>
      <c r="CS30" s="51"/>
      <c r="CT30" s="51"/>
      <c r="CU30" s="51"/>
      <c r="CV30" s="51"/>
      <c r="CW30" s="51"/>
      <c r="CX30" s="51"/>
      <c r="CY30" s="51"/>
      <c r="CZ30" s="51"/>
      <c r="DA30" s="30"/>
      <c r="DB30" s="29" t="s">
        <v>152</v>
      </c>
      <c r="DC30" s="30"/>
      <c r="DD30" s="29">
        <v>10</v>
      </c>
      <c r="DE30" s="29"/>
      <c r="DF30" s="29"/>
      <c r="DG30" s="29"/>
      <c r="DH30" s="29"/>
      <c r="DI30" s="30"/>
      <c r="DJ30" s="29" t="s">
        <v>152</v>
      </c>
      <c r="DK30" s="29"/>
      <c r="DL30" s="29"/>
      <c r="DM30" s="29"/>
      <c r="DN30" s="29">
        <v>500</v>
      </c>
      <c r="DO30" s="29"/>
      <c r="DP30" s="29"/>
      <c r="DQ30" s="29"/>
      <c r="DR30" s="29"/>
      <c r="DS30" s="29"/>
      <c r="DT30" s="29"/>
      <c r="DU30" s="29"/>
      <c r="DV30" s="29"/>
      <c r="DW30" s="29"/>
      <c r="DX30" s="29"/>
      <c r="DY30" s="29">
        <v>0</v>
      </c>
      <c r="DZ30" s="29">
        <v>20</v>
      </c>
      <c r="EA30" s="29">
        <v>0</v>
      </c>
      <c r="EB30" s="29">
        <v>50</v>
      </c>
      <c r="EC30" s="30"/>
      <c r="ED30" s="29"/>
      <c r="EE30" s="30"/>
      <c r="EF30" s="29">
        <v>300</v>
      </c>
      <c r="EG30" s="62"/>
      <c r="EH30" s="63" t="s">
        <v>152</v>
      </c>
      <c r="EI30" s="63"/>
      <c r="EJ30" s="63"/>
      <c r="EK30" s="63"/>
      <c r="EL30" s="63"/>
      <c r="EM30" s="63"/>
      <c r="EN30" s="63"/>
      <c r="EO30" s="63"/>
      <c r="EP30" s="63"/>
      <c r="EQ30" s="63"/>
      <c r="ER30" s="63"/>
      <c r="ES30" s="30">
        <v>0</v>
      </c>
      <c r="ET30" s="29">
        <v>50</v>
      </c>
      <c r="EU30" s="29"/>
      <c r="EV30" s="29" t="s">
        <v>152</v>
      </c>
      <c r="EW30" s="29"/>
      <c r="EX30" s="29"/>
      <c r="EY30" s="29"/>
      <c r="EZ30" s="29"/>
      <c r="FA30" s="29"/>
      <c r="FB30" s="29"/>
      <c r="FC30" s="29"/>
      <c r="FD30" s="29"/>
      <c r="FE30" s="29"/>
      <c r="FF30" s="29" t="s">
        <v>152</v>
      </c>
      <c r="FG30" s="29"/>
      <c r="FH30" s="29"/>
      <c r="FI30" s="62"/>
      <c r="FJ30" s="62"/>
      <c r="FK30" s="62"/>
      <c r="FL30" s="62"/>
      <c r="FM30" s="62"/>
      <c r="FN30" s="62"/>
      <c r="FO30" s="62"/>
      <c r="FP30" s="62"/>
      <c r="FQ30" s="62"/>
      <c r="FR30" s="62"/>
      <c r="FS30" s="62"/>
      <c r="FT30" s="62"/>
      <c r="FU30" s="62"/>
      <c r="FV30" s="62" t="s">
        <v>152</v>
      </c>
      <c r="FW30" s="62"/>
      <c r="FX30" s="62"/>
      <c r="FY30" s="62"/>
      <c r="FZ30" s="62"/>
      <c r="GA30" s="62"/>
      <c r="GB30" s="62"/>
      <c r="GC30" s="62"/>
      <c r="GD30" s="62"/>
      <c r="GE30" s="62"/>
      <c r="GF30" s="62" t="s">
        <v>152</v>
      </c>
      <c r="GG30" s="62"/>
      <c r="GH30" s="62"/>
      <c r="GI30" s="29"/>
      <c r="GJ30" s="29"/>
      <c r="GK30" s="62"/>
      <c r="GL30" s="62"/>
      <c r="GM30" s="62"/>
      <c r="GN30" s="62"/>
      <c r="GO30" s="62"/>
      <c r="GP30" s="62"/>
      <c r="GQ30" s="62"/>
      <c r="GR30" s="62"/>
      <c r="GS30" s="64"/>
      <c r="GT30" s="64"/>
      <c r="GU30" s="64"/>
      <c r="GV30" s="64"/>
      <c r="GW30" s="64"/>
      <c r="GX30" s="64"/>
      <c r="GY30" s="64"/>
      <c r="GZ30" s="64"/>
      <c r="HA30" s="64"/>
      <c r="HB30" s="64">
        <v>2.5000000000000001E-2</v>
      </c>
      <c r="HC30" s="64"/>
      <c r="HD30" s="64"/>
      <c r="HE30" s="64"/>
      <c r="HF30" s="64"/>
      <c r="HG30" s="64"/>
      <c r="HH30" s="64">
        <v>0.02</v>
      </c>
      <c r="HI30" s="64"/>
      <c r="HJ30" s="64">
        <v>5.0000000000000001E-3</v>
      </c>
      <c r="HK30" s="64"/>
      <c r="HL30" s="64"/>
      <c r="HM30" s="64"/>
      <c r="HN30" s="64"/>
      <c r="HO30" s="64"/>
      <c r="HP30" s="64"/>
      <c r="HQ30" s="64"/>
      <c r="HR30" s="64"/>
      <c r="HS30" s="64"/>
      <c r="HT30" s="64"/>
    </row>
    <row r="31" spans="1:228" x14ac:dyDescent="0.2">
      <c r="A31" s="94">
        <v>26</v>
      </c>
      <c r="B31" s="48" t="s">
        <v>506</v>
      </c>
      <c r="C31" s="28">
        <v>52</v>
      </c>
      <c r="D31" s="56" t="s">
        <v>26</v>
      </c>
      <c r="E31" s="94">
        <v>125</v>
      </c>
      <c r="F31" s="157">
        <v>26</v>
      </c>
      <c r="G31" s="74">
        <v>1</v>
      </c>
      <c r="H31" s="74">
        <v>3</v>
      </c>
      <c r="I31" s="30"/>
      <c r="J31" s="51" t="s">
        <v>151</v>
      </c>
      <c r="K31" s="29"/>
      <c r="L31" s="29"/>
      <c r="M31" s="30"/>
      <c r="N31" s="29">
        <v>50</v>
      </c>
      <c r="O31" s="30"/>
      <c r="P31" s="29">
        <v>2.5</v>
      </c>
      <c r="Q31" s="29"/>
      <c r="R31" s="29"/>
      <c r="S31" s="49">
        <v>26.75</v>
      </c>
      <c r="T31" s="49">
        <v>28.75</v>
      </c>
      <c r="U31" s="30"/>
      <c r="V31" s="29">
        <v>12</v>
      </c>
      <c r="W31" s="49">
        <v>12.75</v>
      </c>
      <c r="X31" s="49">
        <v>20.75</v>
      </c>
      <c r="Y31" s="29"/>
      <c r="Z31" s="29"/>
      <c r="AA31" s="29">
        <v>6.5</v>
      </c>
      <c r="AB31" s="29">
        <v>7.1</v>
      </c>
      <c r="AC31" s="29">
        <v>2.2000000000000002</v>
      </c>
      <c r="AD31" s="29">
        <v>3.2</v>
      </c>
      <c r="AE31" s="29">
        <v>185</v>
      </c>
      <c r="AF31" s="29">
        <v>205</v>
      </c>
      <c r="AG31" s="29"/>
      <c r="AH31" s="29"/>
      <c r="AI31" s="29"/>
      <c r="AJ31" s="29"/>
      <c r="AK31" s="30"/>
      <c r="AL31" s="29">
        <v>30</v>
      </c>
      <c r="AM31" s="29"/>
      <c r="AN31" s="29"/>
      <c r="AO31" s="29">
        <v>54.1</v>
      </c>
      <c r="AP31" s="29">
        <v>135</v>
      </c>
      <c r="AQ31" s="29"/>
      <c r="AR31" s="29" t="s">
        <v>44</v>
      </c>
      <c r="AS31" s="30"/>
      <c r="AT31" s="29">
        <v>0.5</v>
      </c>
      <c r="AU31" s="29"/>
      <c r="AV31" s="29"/>
      <c r="AW31" s="29"/>
      <c r="AX31" s="29"/>
      <c r="AY31" s="29"/>
      <c r="AZ31" s="29"/>
      <c r="BA31" s="29"/>
      <c r="BB31" s="29" t="s">
        <v>44</v>
      </c>
      <c r="BC31" s="29"/>
      <c r="BD31" s="29" t="s">
        <v>44</v>
      </c>
      <c r="BE31" s="29"/>
      <c r="BF31" s="29"/>
      <c r="BG31" s="29"/>
      <c r="BH31" s="29"/>
      <c r="BI31" s="29"/>
      <c r="BJ31" s="29"/>
      <c r="BK31" s="29"/>
      <c r="BL31" s="29"/>
      <c r="BM31" s="29"/>
      <c r="BN31" s="29"/>
      <c r="BO31" s="29"/>
      <c r="BP31" s="29"/>
      <c r="BQ31" s="29"/>
      <c r="BR31" s="29"/>
      <c r="BS31" s="29"/>
      <c r="BT31" s="29"/>
      <c r="BU31" s="29"/>
      <c r="BV31" s="29"/>
      <c r="BW31" s="30"/>
      <c r="BX31" s="51" t="s">
        <v>152</v>
      </c>
      <c r="BY31" s="29"/>
      <c r="BZ31" s="29"/>
      <c r="CA31" s="30"/>
      <c r="CB31" s="29">
        <v>4</v>
      </c>
      <c r="CC31" s="29"/>
      <c r="CD31" s="29"/>
      <c r="CE31" s="29"/>
      <c r="CF31" s="29"/>
      <c r="CG31" s="30"/>
      <c r="CH31" s="49">
        <v>0.05</v>
      </c>
      <c r="CI31" s="29"/>
      <c r="CJ31" s="29"/>
      <c r="CK31" s="29"/>
      <c r="CL31" s="29"/>
      <c r="CM31" s="30"/>
      <c r="CN31" s="29" t="s">
        <v>40</v>
      </c>
      <c r="CO31" s="30"/>
      <c r="CP31" s="29">
        <v>5</v>
      </c>
      <c r="CQ31" s="29"/>
      <c r="CR31" s="29"/>
      <c r="CS31" s="29"/>
      <c r="CT31" s="29"/>
      <c r="CU31" s="29"/>
      <c r="CV31" s="29"/>
      <c r="CW31" s="29"/>
      <c r="CX31" s="29"/>
      <c r="CY31" s="29"/>
      <c r="CZ31" s="29"/>
      <c r="DA31" s="30"/>
      <c r="DB31" s="51" t="s">
        <v>152</v>
      </c>
      <c r="DC31" s="30"/>
      <c r="DD31" s="29">
        <v>30</v>
      </c>
      <c r="DE31" s="29"/>
      <c r="DF31" s="29"/>
      <c r="DG31" s="29"/>
      <c r="DH31" s="29"/>
      <c r="DI31" s="30"/>
      <c r="DJ31" s="51" t="s">
        <v>152</v>
      </c>
      <c r="DK31" s="29"/>
      <c r="DL31" s="29"/>
      <c r="DM31" s="30"/>
      <c r="DN31" s="29">
        <v>10000</v>
      </c>
      <c r="DO31" s="29"/>
      <c r="DP31" s="29"/>
      <c r="DQ31" s="29"/>
      <c r="DR31" s="29"/>
      <c r="DS31" s="29"/>
      <c r="DT31" s="29"/>
      <c r="DU31" s="29"/>
      <c r="DV31" s="29"/>
      <c r="DW31" s="29"/>
      <c r="DX31" s="29"/>
      <c r="DY31" s="30"/>
      <c r="DZ31" s="29">
        <v>50</v>
      </c>
      <c r="EA31" s="30"/>
      <c r="EB31" s="29">
        <v>50</v>
      </c>
      <c r="EC31" s="29"/>
      <c r="ED31" s="29"/>
      <c r="EE31" s="30"/>
      <c r="EF31" s="29">
        <v>300</v>
      </c>
      <c r="EG31" s="30"/>
      <c r="EH31" s="29" t="s">
        <v>152</v>
      </c>
      <c r="EI31" s="29"/>
      <c r="EJ31" s="29"/>
      <c r="EK31" s="29"/>
      <c r="EL31" s="29"/>
      <c r="EM31" s="29"/>
      <c r="EN31" s="29"/>
      <c r="EO31" s="29"/>
      <c r="EP31" s="29"/>
      <c r="EQ31" s="29"/>
      <c r="ER31" s="29"/>
      <c r="ES31" s="30"/>
      <c r="ET31" s="29">
        <v>50</v>
      </c>
      <c r="EU31" s="29"/>
      <c r="EV31" s="29"/>
      <c r="EW31" s="30"/>
      <c r="EX31" s="51" t="s">
        <v>153</v>
      </c>
      <c r="EY31" s="29"/>
      <c r="EZ31" s="29"/>
      <c r="FA31" s="29"/>
      <c r="FB31" s="29"/>
      <c r="FC31" s="29"/>
      <c r="FD31" s="29"/>
      <c r="FE31" s="30"/>
      <c r="FF31" s="29" t="s">
        <v>152</v>
      </c>
      <c r="FG31" s="29"/>
      <c r="FH31" s="29"/>
      <c r="FI31" s="29"/>
      <c r="FJ31" s="29"/>
      <c r="FK31" s="29"/>
      <c r="FL31" s="29"/>
      <c r="FM31" s="29"/>
      <c r="FN31" s="29"/>
      <c r="FO31" s="29"/>
      <c r="FP31" s="29"/>
      <c r="FQ31" s="29"/>
      <c r="FR31" s="29"/>
      <c r="FS31" s="29"/>
      <c r="FT31" s="29"/>
      <c r="FU31" s="30"/>
      <c r="FV31" s="29" t="s">
        <v>152</v>
      </c>
      <c r="FW31" s="29"/>
      <c r="FX31" s="29"/>
      <c r="FY31" s="29"/>
      <c r="FZ31" s="29"/>
      <c r="GA31" s="29"/>
      <c r="GB31" s="29"/>
      <c r="GC31" s="29"/>
      <c r="GD31" s="29"/>
      <c r="GE31" s="29"/>
      <c r="GF31" s="29"/>
      <c r="GG31" s="30"/>
      <c r="GH31" s="51" t="s">
        <v>155</v>
      </c>
      <c r="GI31" s="29"/>
      <c r="GJ31" s="29"/>
      <c r="GK31" s="29"/>
      <c r="GL31" s="29"/>
      <c r="GM31" s="29"/>
      <c r="GN31" s="29"/>
      <c r="GO31" s="29"/>
      <c r="GP31" s="29"/>
      <c r="GQ31" s="29"/>
      <c r="GR31" s="29"/>
      <c r="GS31" s="29"/>
      <c r="GT31" s="29"/>
      <c r="GU31" s="29"/>
      <c r="GV31" s="29"/>
      <c r="GW31" s="29"/>
      <c r="GX31" s="29"/>
      <c r="GY31" s="29"/>
      <c r="GZ31" s="29"/>
      <c r="HA31" s="29"/>
      <c r="HB31" s="29"/>
      <c r="HC31" s="29"/>
      <c r="HD31" s="29"/>
      <c r="HE31" s="29"/>
      <c r="HF31" s="29"/>
      <c r="HG31" s="29"/>
      <c r="HH31" s="29"/>
      <c r="HI31" s="29"/>
      <c r="HJ31" s="29"/>
      <c r="HK31" s="29"/>
      <c r="HL31" s="29"/>
      <c r="HM31" s="29"/>
      <c r="HN31" s="29"/>
      <c r="HO31" s="29"/>
      <c r="HP31" s="29"/>
      <c r="HQ31" s="29"/>
      <c r="HR31" s="29"/>
      <c r="HS31" s="29"/>
      <c r="HT31" s="29"/>
    </row>
    <row r="32" spans="1:228" ht="17" x14ac:dyDescent="0.2">
      <c r="A32" s="112">
        <v>27</v>
      </c>
      <c r="B32" s="48" t="s">
        <v>507</v>
      </c>
      <c r="C32" s="28">
        <v>26</v>
      </c>
      <c r="D32" s="56" t="s">
        <v>26</v>
      </c>
      <c r="E32" s="112">
        <v>126</v>
      </c>
      <c r="F32" s="157">
        <v>27</v>
      </c>
      <c r="G32" s="76">
        <v>1</v>
      </c>
      <c r="H32" s="76">
        <v>3</v>
      </c>
      <c r="I32" s="96"/>
      <c r="J32" s="96" t="s">
        <v>151</v>
      </c>
      <c r="K32" s="96"/>
      <c r="L32" s="96"/>
      <c r="M32" s="81"/>
      <c r="N32" s="81">
        <v>50</v>
      </c>
      <c r="O32" s="81"/>
      <c r="P32" s="81">
        <v>2.5</v>
      </c>
      <c r="Q32" s="81"/>
      <c r="R32" s="81"/>
      <c r="S32" s="81">
        <v>19.75</v>
      </c>
      <c r="T32" s="81">
        <v>24.5</v>
      </c>
      <c r="U32" s="81"/>
      <c r="V32" s="81">
        <v>10</v>
      </c>
      <c r="W32" s="34">
        <v>15.8</v>
      </c>
      <c r="X32" s="34">
        <v>17.8</v>
      </c>
      <c r="Y32" s="34"/>
      <c r="Z32" s="34"/>
      <c r="AA32" s="81">
        <v>6.5</v>
      </c>
      <c r="AB32" s="81">
        <v>7</v>
      </c>
      <c r="AC32" s="34">
        <v>3.4</v>
      </c>
      <c r="AD32" s="34">
        <v>4.4000000000000004</v>
      </c>
      <c r="AE32" s="36">
        <v>190</v>
      </c>
      <c r="AF32" s="36">
        <v>210</v>
      </c>
      <c r="AG32" s="81"/>
      <c r="AH32" s="81"/>
      <c r="AI32" s="96"/>
      <c r="AJ32" s="96"/>
      <c r="AK32" s="98"/>
      <c r="AL32" s="36">
        <v>30</v>
      </c>
      <c r="AM32" s="81"/>
      <c r="AN32" s="81"/>
      <c r="AO32" s="81">
        <v>62</v>
      </c>
      <c r="AP32" s="81">
        <v>133</v>
      </c>
      <c r="AQ32" s="36"/>
      <c r="AR32" s="36" t="s">
        <v>44</v>
      </c>
      <c r="AS32" s="36"/>
      <c r="AT32" s="36">
        <v>0.5</v>
      </c>
      <c r="AU32" s="36"/>
      <c r="AV32" s="36"/>
      <c r="AW32" s="34"/>
      <c r="AX32" s="34"/>
      <c r="AY32" s="81"/>
      <c r="AZ32" s="81"/>
      <c r="BA32" s="81"/>
      <c r="BB32" s="81" t="s">
        <v>44</v>
      </c>
      <c r="BC32" s="81"/>
      <c r="BD32" s="81" t="s">
        <v>44</v>
      </c>
      <c r="BE32" s="81"/>
      <c r="BF32" s="81"/>
      <c r="BG32" s="81"/>
      <c r="BH32" s="81"/>
      <c r="BI32" s="81"/>
      <c r="BJ32" s="81"/>
      <c r="BK32" s="81"/>
      <c r="BL32" s="81"/>
      <c r="BM32" s="81"/>
      <c r="BN32" s="81"/>
      <c r="BO32" s="81"/>
      <c r="BP32" s="81"/>
      <c r="BQ32" s="81"/>
      <c r="BR32" s="81"/>
      <c r="BS32" s="81"/>
      <c r="BT32" s="81"/>
      <c r="BU32" s="81"/>
      <c r="BV32" s="81"/>
      <c r="BW32" s="81"/>
      <c r="BX32" s="81" t="s">
        <v>152</v>
      </c>
      <c r="BY32" s="96">
        <v>47.3</v>
      </c>
      <c r="BZ32" s="34">
        <v>55.8</v>
      </c>
      <c r="CA32" s="98"/>
      <c r="CB32" s="36">
        <v>4</v>
      </c>
      <c r="CC32" s="81"/>
      <c r="CD32" s="81"/>
      <c r="CE32" s="81"/>
      <c r="CF32" s="81"/>
      <c r="CG32" s="97"/>
      <c r="CH32" s="81"/>
      <c r="CI32" s="81"/>
      <c r="CJ32" s="81"/>
      <c r="CK32" s="81"/>
      <c r="CL32" s="81"/>
      <c r="CM32" s="81"/>
      <c r="CN32" s="81" t="s">
        <v>40</v>
      </c>
      <c r="CO32" s="99"/>
      <c r="CP32" s="99">
        <v>10</v>
      </c>
      <c r="CQ32" s="97"/>
      <c r="CR32" s="81"/>
      <c r="CS32" s="97"/>
      <c r="CT32" s="81"/>
      <c r="CU32" s="97"/>
      <c r="CV32" s="98"/>
      <c r="CW32" s="97"/>
      <c r="CX32" s="97"/>
      <c r="CY32" s="97"/>
      <c r="CZ32" s="81"/>
      <c r="DA32" s="97"/>
      <c r="DB32" s="81" t="s">
        <v>152</v>
      </c>
      <c r="DC32" s="97"/>
      <c r="DD32" s="97">
        <v>10</v>
      </c>
      <c r="DE32" s="97"/>
      <c r="DF32" s="97"/>
      <c r="DG32" s="97"/>
      <c r="DH32" s="81"/>
      <c r="DI32" s="81"/>
      <c r="DJ32" s="81" t="s">
        <v>152</v>
      </c>
      <c r="DK32" s="81"/>
      <c r="DL32" s="81"/>
      <c r="DM32" s="81"/>
      <c r="DN32" s="81"/>
      <c r="DO32" s="81"/>
      <c r="DP32" s="81">
        <v>500</v>
      </c>
      <c r="DQ32" s="81"/>
      <c r="DR32" s="81">
        <v>500</v>
      </c>
      <c r="DS32" s="81"/>
      <c r="DT32" s="81">
        <v>500</v>
      </c>
      <c r="DU32" s="81"/>
      <c r="DV32" s="81">
        <v>5000</v>
      </c>
      <c r="DW32" s="81"/>
      <c r="DX32" s="81">
        <v>5000</v>
      </c>
      <c r="DY32" s="81"/>
      <c r="DZ32" s="81">
        <v>50</v>
      </c>
      <c r="EA32" s="81"/>
      <c r="EB32" s="81">
        <v>50</v>
      </c>
      <c r="EC32" s="81"/>
      <c r="ED32" s="81"/>
      <c r="EE32" s="81"/>
      <c r="EF32" s="81">
        <v>300</v>
      </c>
      <c r="EG32" s="81"/>
      <c r="EH32" s="81" t="s">
        <v>152</v>
      </c>
      <c r="EI32" s="81"/>
      <c r="EJ32" s="81"/>
      <c r="EK32" s="81"/>
      <c r="EL32" s="81"/>
      <c r="EM32" s="81"/>
      <c r="EN32" s="81"/>
      <c r="EO32" s="81"/>
      <c r="EP32" s="81"/>
      <c r="EQ32" s="81"/>
      <c r="ER32" s="81"/>
      <c r="ES32" s="81"/>
      <c r="ET32" s="81"/>
      <c r="EU32" s="81"/>
      <c r="EV32" s="81" t="s">
        <v>153</v>
      </c>
      <c r="EW32" s="81"/>
      <c r="EX32" s="81"/>
      <c r="EY32" s="81"/>
      <c r="EZ32" s="81"/>
      <c r="FA32" s="81"/>
      <c r="FB32" s="81"/>
      <c r="FC32" s="81"/>
      <c r="FD32" s="81" t="s">
        <v>152</v>
      </c>
      <c r="FE32" s="81"/>
      <c r="FF32" s="81"/>
      <c r="FG32" s="81"/>
      <c r="FH32" s="81"/>
      <c r="FI32" s="81"/>
      <c r="FJ32" s="81"/>
      <c r="FK32" s="81"/>
      <c r="FL32" s="81"/>
      <c r="FM32" s="81"/>
      <c r="FN32" s="81"/>
      <c r="FO32" s="81"/>
      <c r="FP32" s="81"/>
      <c r="FQ32" s="81"/>
      <c r="FR32" s="81"/>
      <c r="FS32" s="81"/>
      <c r="FT32" s="81"/>
      <c r="FU32" s="81"/>
      <c r="FV32" s="81" t="s">
        <v>152</v>
      </c>
      <c r="FW32" s="81"/>
      <c r="FX32" s="81"/>
      <c r="FY32" s="81"/>
      <c r="FZ32" s="81"/>
      <c r="GA32" s="81"/>
      <c r="GB32" s="81"/>
      <c r="GC32" s="81"/>
      <c r="GD32" s="81"/>
      <c r="GE32" s="81"/>
      <c r="GF32" s="81" t="s">
        <v>155</v>
      </c>
      <c r="GG32" s="81"/>
      <c r="GH32" s="81"/>
      <c r="GI32" s="81"/>
      <c r="GJ32" s="81"/>
      <c r="GK32" s="81"/>
      <c r="GL32" s="81"/>
      <c r="GM32" s="81"/>
      <c r="GN32" s="81"/>
      <c r="GO32" s="81"/>
      <c r="GP32" s="81"/>
      <c r="GQ32" s="81"/>
      <c r="GR32" s="81"/>
      <c r="GS32" s="81"/>
      <c r="GT32" s="81"/>
      <c r="GU32" s="81"/>
      <c r="GV32" s="81"/>
      <c r="GW32" s="81"/>
      <c r="GX32" s="81"/>
      <c r="GY32" s="81"/>
      <c r="GZ32" s="81"/>
      <c r="HA32" s="81"/>
      <c r="HB32" s="81"/>
      <c r="HC32" s="81"/>
      <c r="HD32" s="81"/>
      <c r="HE32" s="81"/>
      <c r="HF32" s="81"/>
      <c r="HG32" s="81"/>
      <c r="HH32" s="81"/>
      <c r="HI32" s="81"/>
      <c r="HJ32" s="81"/>
      <c r="HK32" s="81"/>
      <c r="HL32" s="81"/>
      <c r="HM32" s="81"/>
      <c r="HN32" s="81"/>
      <c r="HO32" s="81"/>
      <c r="HP32" s="81"/>
      <c r="HQ32" s="81"/>
      <c r="HR32" s="81"/>
      <c r="HS32" s="81"/>
      <c r="HT32" s="81"/>
    </row>
    <row r="33" spans="1:228" ht="17" x14ac:dyDescent="0.2">
      <c r="A33" s="95">
        <v>28</v>
      </c>
      <c r="B33" s="48" t="s">
        <v>508</v>
      </c>
      <c r="C33" s="28">
        <v>73</v>
      </c>
      <c r="D33" s="56" t="s">
        <v>26</v>
      </c>
      <c r="E33" s="95">
        <v>127</v>
      </c>
      <c r="F33" s="157">
        <v>28</v>
      </c>
      <c r="G33" s="76">
        <v>1</v>
      </c>
      <c r="H33" s="76">
        <v>3</v>
      </c>
      <c r="I33" s="96"/>
      <c r="J33" s="96" t="s">
        <v>151</v>
      </c>
      <c r="K33" s="96"/>
      <c r="L33" s="96"/>
      <c r="M33" s="81"/>
      <c r="N33" s="81">
        <v>50</v>
      </c>
      <c r="O33" s="81"/>
      <c r="P33" s="81">
        <v>2.5</v>
      </c>
      <c r="Q33" s="81"/>
      <c r="R33" s="81"/>
      <c r="S33" s="81">
        <v>18.5</v>
      </c>
      <c r="T33" s="81">
        <v>20.5</v>
      </c>
      <c r="U33" s="81"/>
      <c r="V33" s="81">
        <v>10</v>
      </c>
      <c r="W33" s="34">
        <v>16</v>
      </c>
      <c r="X33" s="34">
        <v>18.5</v>
      </c>
      <c r="Y33" s="34"/>
      <c r="Z33" s="34"/>
      <c r="AA33" s="81">
        <v>6.4</v>
      </c>
      <c r="AB33" s="81">
        <v>7</v>
      </c>
      <c r="AC33" s="96">
        <v>3.5</v>
      </c>
      <c r="AD33" s="96">
        <v>4.5</v>
      </c>
      <c r="AE33" s="36">
        <v>195</v>
      </c>
      <c r="AF33" s="36">
        <v>205</v>
      </c>
      <c r="AG33" s="97"/>
      <c r="AH33" s="81"/>
      <c r="AI33" s="96"/>
      <c r="AJ33" s="113">
        <v>30</v>
      </c>
      <c r="AK33" s="98"/>
      <c r="AL33" s="36"/>
      <c r="AM33" s="97"/>
      <c r="AN33" s="81"/>
      <c r="AO33" s="81">
        <v>115</v>
      </c>
      <c r="AP33" s="81">
        <v>183</v>
      </c>
      <c r="AQ33" s="36"/>
      <c r="AR33" s="36" t="s">
        <v>44</v>
      </c>
      <c r="AS33" s="98"/>
      <c r="AT33" s="36">
        <v>0.5</v>
      </c>
      <c r="AU33" s="36"/>
      <c r="AV33" s="36"/>
      <c r="AW33" s="34"/>
      <c r="AX33" s="34"/>
      <c r="AY33" s="97"/>
      <c r="AZ33" s="81"/>
      <c r="BA33" s="81"/>
      <c r="BB33" s="81" t="s">
        <v>44</v>
      </c>
      <c r="BC33" s="81"/>
      <c r="BD33" s="81" t="s">
        <v>44</v>
      </c>
      <c r="BE33" s="97"/>
      <c r="BF33" s="81"/>
      <c r="BG33" s="97"/>
      <c r="BH33" s="81"/>
      <c r="BI33" s="81"/>
      <c r="BJ33" s="81"/>
      <c r="BK33" s="81"/>
      <c r="BL33" s="81"/>
      <c r="BM33" s="81"/>
      <c r="BN33" s="81"/>
      <c r="BO33" s="81"/>
      <c r="BP33" s="81"/>
      <c r="BQ33" s="81"/>
      <c r="BR33" s="81"/>
      <c r="BS33" s="97"/>
      <c r="BT33" s="81"/>
      <c r="BU33" s="81"/>
      <c r="BV33" s="81"/>
      <c r="BW33" s="97"/>
      <c r="BX33" s="81" t="s">
        <v>152</v>
      </c>
      <c r="BY33" s="96">
        <v>52</v>
      </c>
      <c r="BZ33" s="96">
        <v>57</v>
      </c>
      <c r="CA33" s="98"/>
      <c r="CB33" s="36">
        <v>4</v>
      </c>
      <c r="CC33" s="97"/>
      <c r="CD33" s="81"/>
      <c r="CE33" s="81"/>
      <c r="CF33" s="81"/>
      <c r="CG33" s="81"/>
      <c r="CH33" s="81"/>
      <c r="CI33" s="81"/>
      <c r="CJ33" s="81"/>
      <c r="CK33" s="81"/>
      <c r="CL33" s="81"/>
      <c r="CM33" s="81"/>
      <c r="CN33" s="81" t="s">
        <v>40</v>
      </c>
      <c r="CO33" s="97"/>
      <c r="CP33" s="81" t="s">
        <v>152</v>
      </c>
      <c r="CQ33" s="97"/>
      <c r="CR33" s="81"/>
      <c r="CS33" s="81"/>
      <c r="CT33" s="81"/>
      <c r="CU33" s="97"/>
      <c r="CV33" s="98"/>
      <c r="CW33" s="81"/>
      <c r="CX33" s="81"/>
      <c r="CY33" s="81"/>
      <c r="CZ33" s="81"/>
      <c r="DA33" s="81"/>
      <c r="DB33" s="81" t="s">
        <v>152</v>
      </c>
      <c r="DC33" s="97"/>
      <c r="DD33" s="81">
        <v>30</v>
      </c>
      <c r="DE33" s="97"/>
      <c r="DF33" s="81"/>
      <c r="DG33" s="81"/>
      <c r="DH33" s="81"/>
      <c r="DI33" s="81"/>
      <c r="DJ33" s="81" t="s">
        <v>154</v>
      </c>
      <c r="DK33" s="81"/>
      <c r="DL33" s="81"/>
      <c r="DM33" s="81"/>
      <c r="DN33" s="81">
        <v>1000</v>
      </c>
      <c r="DO33" s="81"/>
      <c r="DP33" s="81"/>
      <c r="DQ33" s="81"/>
      <c r="DR33" s="81"/>
      <c r="DS33" s="81"/>
      <c r="DT33" s="81"/>
      <c r="DU33" s="81"/>
      <c r="DV33" s="81"/>
      <c r="DW33" s="81"/>
      <c r="DX33" s="81"/>
      <c r="DY33" s="81"/>
      <c r="DZ33" s="81">
        <v>50</v>
      </c>
      <c r="EA33" s="81"/>
      <c r="EB33" s="81">
        <v>50</v>
      </c>
      <c r="EC33" s="81"/>
      <c r="ED33" s="81"/>
      <c r="EE33" s="81"/>
      <c r="EF33" s="81">
        <v>300</v>
      </c>
      <c r="EG33" s="81"/>
      <c r="EH33" s="81" t="s">
        <v>154</v>
      </c>
      <c r="EI33" s="81"/>
      <c r="EJ33" s="81"/>
      <c r="EK33" s="81"/>
      <c r="EL33" s="81"/>
      <c r="EM33" s="81"/>
      <c r="EN33" s="81"/>
      <c r="EO33" s="81"/>
      <c r="EP33" s="81"/>
      <c r="EQ33" s="81"/>
      <c r="ER33" s="81"/>
      <c r="ES33" s="81"/>
      <c r="ET33" s="81"/>
      <c r="EU33" s="81"/>
      <c r="EV33" s="81" t="s">
        <v>153</v>
      </c>
      <c r="EW33" s="81"/>
      <c r="EX33" s="81"/>
      <c r="EY33" s="81"/>
      <c r="EZ33" s="81"/>
      <c r="FA33" s="81"/>
      <c r="FB33" s="81"/>
      <c r="FC33" s="81"/>
      <c r="FD33" s="81" t="s">
        <v>154</v>
      </c>
      <c r="FE33" s="81"/>
      <c r="FF33" s="81"/>
      <c r="FG33" s="81"/>
      <c r="FH33" s="81"/>
      <c r="FI33" s="81"/>
      <c r="FJ33" s="81"/>
      <c r="FK33" s="81"/>
      <c r="FL33" s="81"/>
      <c r="FM33" s="81"/>
      <c r="FN33" s="81"/>
      <c r="FO33" s="81"/>
      <c r="FP33" s="81"/>
      <c r="FQ33" s="81"/>
      <c r="FR33" s="81"/>
      <c r="FS33" s="81"/>
      <c r="FT33" s="81"/>
      <c r="FU33" s="81"/>
      <c r="FV33" s="81" t="s">
        <v>154</v>
      </c>
      <c r="FW33" s="81"/>
      <c r="FX33" s="81"/>
      <c r="FY33" s="81"/>
      <c r="FZ33" s="81"/>
      <c r="GA33" s="81"/>
      <c r="GB33" s="81"/>
      <c r="GC33" s="81"/>
      <c r="GD33" s="81"/>
      <c r="GE33" s="81"/>
      <c r="GF33" s="81"/>
      <c r="GG33" s="81"/>
      <c r="GH33" s="81" t="s">
        <v>155</v>
      </c>
      <c r="GI33" s="81"/>
      <c r="GJ33" s="81"/>
      <c r="GK33" s="81"/>
      <c r="GL33" s="81"/>
      <c r="GM33" s="81"/>
      <c r="GN33" s="81"/>
      <c r="GO33" s="81"/>
      <c r="GP33" s="81"/>
      <c r="GQ33" s="81"/>
      <c r="GR33" s="81"/>
      <c r="GS33" s="81"/>
      <c r="GT33" s="81"/>
      <c r="GU33" s="81"/>
      <c r="GV33" s="81"/>
      <c r="GW33" s="81"/>
      <c r="GX33" s="81"/>
      <c r="GY33" s="81"/>
      <c r="GZ33" s="81"/>
      <c r="HA33" s="81"/>
      <c r="HB33" s="81"/>
      <c r="HC33" s="81"/>
      <c r="HD33" s="81"/>
      <c r="HE33" s="81"/>
      <c r="HF33" s="81"/>
      <c r="HG33" s="81"/>
      <c r="HH33" s="81"/>
      <c r="HI33" s="81"/>
      <c r="HJ33" s="81"/>
      <c r="HK33" s="81"/>
      <c r="HL33" s="81"/>
      <c r="HM33" s="81"/>
      <c r="HN33" s="81"/>
      <c r="HO33" s="81"/>
      <c r="HP33" s="81"/>
      <c r="HQ33" s="81"/>
      <c r="HR33" s="81"/>
      <c r="HS33" s="81"/>
      <c r="HT33" s="81"/>
    </row>
    <row r="34" spans="1:228" ht="17" x14ac:dyDescent="0.2">
      <c r="A34" s="94">
        <v>29</v>
      </c>
      <c r="B34" s="48" t="s">
        <v>509</v>
      </c>
      <c r="C34" s="28">
        <v>12</v>
      </c>
      <c r="D34" s="56" t="s">
        <v>26</v>
      </c>
      <c r="E34" s="94">
        <v>128</v>
      </c>
      <c r="F34" s="157">
        <v>29</v>
      </c>
      <c r="G34" s="76">
        <v>1</v>
      </c>
      <c r="H34" s="76">
        <v>2.5</v>
      </c>
      <c r="I34" s="96"/>
      <c r="J34" s="96" t="s">
        <v>151</v>
      </c>
      <c r="K34" s="96"/>
      <c r="L34" s="96"/>
      <c r="M34" s="81"/>
      <c r="N34" s="81">
        <v>50</v>
      </c>
      <c r="O34" s="81"/>
      <c r="P34" s="81">
        <v>2.5</v>
      </c>
      <c r="Q34" s="81"/>
      <c r="R34" s="81"/>
      <c r="S34" s="81">
        <v>28.25</v>
      </c>
      <c r="T34" s="81">
        <v>30.25</v>
      </c>
      <c r="U34" s="81"/>
      <c r="V34" s="81">
        <v>12</v>
      </c>
      <c r="W34" s="34">
        <v>14.9</v>
      </c>
      <c r="X34" s="34">
        <v>17.600000000000001</v>
      </c>
      <c r="Y34" s="34"/>
      <c r="Z34" s="34"/>
      <c r="AA34" s="81">
        <v>6.7</v>
      </c>
      <c r="AB34" s="81">
        <v>7.3</v>
      </c>
      <c r="AC34" s="34">
        <v>2.7</v>
      </c>
      <c r="AD34" s="34">
        <v>3.7</v>
      </c>
      <c r="AE34" s="36">
        <v>240</v>
      </c>
      <c r="AF34" s="36">
        <v>260</v>
      </c>
      <c r="AG34" s="81"/>
      <c r="AH34" s="81"/>
      <c r="AI34" s="96"/>
      <c r="AJ34" s="96"/>
      <c r="AK34" s="96"/>
      <c r="AL34" s="96"/>
      <c r="AM34" s="81"/>
      <c r="AN34" s="81"/>
      <c r="AO34" s="81">
        <v>127</v>
      </c>
      <c r="AP34" s="81">
        <v>202</v>
      </c>
      <c r="AQ34" s="36"/>
      <c r="AR34" s="36" t="s">
        <v>44</v>
      </c>
      <c r="AS34" s="36"/>
      <c r="AT34" s="36">
        <v>0.5</v>
      </c>
      <c r="AU34" s="36"/>
      <c r="AV34" s="36"/>
      <c r="AW34" s="34"/>
      <c r="AX34" s="34"/>
      <c r="AY34" s="81"/>
      <c r="AZ34" s="81"/>
      <c r="BA34" s="81"/>
      <c r="BB34" s="81" t="s">
        <v>44</v>
      </c>
      <c r="BC34" s="97"/>
      <c r="BD34" s="97" t="s">
        <v>44</v>
      </c>
      <c r="BE34" s="81"/>
      <c r="BF34" s="81"/>
      <c r="BG34" s="81"/>
      <c r="BH34" s="81"/>
      <c r="BI34" s="81"/>
      <c r="BJ34" s="81"/>
      <c r="BK34" s="81"/>
      <c r="BL34" s="81"/>
      <c r="BM34" s="81"/>
      <c r="BN34" s="81"/>
      <c r="BO34" s="81"/>
      <c r="BP34" s="81"/>
      <c r="BQ34" s="81"/>
      <c r="BR34" s="81"/>
      <c r="BS34" s="81"/>
      <c r="BT34" s="81"/>
      <c r="BU34" s="81"/>
      <c r="BV34" s="81"/>
      <c r="BW34" s="81"/>
      <c r="BX34" s="81" t="s">
        <v>152</v>
      </c>
      <c r="BY34" s="34"/>
      <c r="BZ34" s="34"/>
      <c r="CA34" s="36"/>
      <c r="CB34" s="36">
        <v>4</v>
      </c>
      <c r="CC34" s="81"/>
      <c r="CD34" s="81"/>
      <c r="CE34" s="81"/>
      <c r="CF34" s="81"/>
      <c r="CG34" s="97"/>
      <c r="CH34" s="81">
        <v>4.8000000000000001E-2</v>
      </c>
      <c r="CI34" s="81"/>
      <c r="CJ34" s="81"/>
      <c r="CK34" s="81"/>
      <c r="CL34" s="81"/>
      <c r="CM34" s="81"/>
      <c r="CN34" s="81" t="s">
        <v>40</v>
      </c>
      <c r="CO34" s="81"/>
      <c r="CP34" s="81">
        <v>5</v>
      </c>
      <c r="CQ34" s="97"/>
      <c r="CR34" s="81"/>
      <c r="CS34" s="81"/>
      <c r="CT34" s="81"/>
      <c r="CU34" s="97"/>
      <c r="CV34" s="98"/>
      <c r="CW34" s="81"/>
      <c r="CX34" s="81"/>
      <c r="CY34" s="81"/>
      <c r="CZ34" s="81"/>
      <c r="DA34" s="81"/>
      <c r="DB34" s="81" t="s">
        <v>154</v>
      </c>
      <c r="DC34" s="81"/>
      <c r="DD34" s="97">
        <v>10</v>
      </c>
      <c r="DE34" s="81"/>
      <c r="DF34" s="97"/>
      <c r="DG34" s="81"/>
      <c r="DH34" s="81"/>
      <c r="DI34" s="81"/>
      <c r="DJ34" s="81" t="s">
        <v>154</v>
      </c>
      <c r="DK34" s="81"/>
      <c r="DL34" s="81"/>
      <c r="DM34" s="81"/>
      <c r="DN34" s="81"/>
      <c r="DO34" s="81"/>
      <c r="DP34" s="81">
        <v>500</v>
      </c>
      <c r="DQ34" s="81"/>
      <c r="DR34" s="81">
        <v>500</v>
      </c>
      <c r="DS34" s="81"/>
      <c r="DT34" s="81">
        <v>500</v>
      </c>
      <c r="DU34" s="81"/>
      <c r="DV34" s="81">
        <v>1000</v>
      </c>
      <c r="DW34" s="81"/>
      <c r="DX34" s="81">
        <v>1000</v>
      </c>
      <c r="DY34" s="81"/>
      <c r="DZ34" s="81">
        <v>50</v>
      </c>
      <c r="EA34" s="81"/>
      <c r="EB34" s="81">
        <v>50</v>
      </c>
      <c r="EC34" s="81"/>
      <c r="ED34" s="81"/>
      <c r="EE34" s="81"/>
      <c r="EF34" s="81">
        <v>300</v>
      </c>
      <c r="EG34" s="81"/>
      <c r="EH34" s="81" t="s">
        <v>154</v>
      </c>
      <c r="EI34" s="81"/>
      <c r="EJ34" s="81"/>
      <c r="EK34" s="81"/>
      <c r="EL34" s="81"/>
      <c r="EM34" s="81"/>
      <c r="EN34" s="81"/>
      <c r="EO34" s="81"/>
      <c r="EP34" s="81"/>
      <c r="EQ34" s="81"/>
      <c r="ER34" s="81"/>
      <c r="ES34" s="81"/>
      <c r="ET34" s="81">
        <v>50</v>
      </c>
      <c r="EU34" s="81"/>
      <c r="EV34" s="81"/>
      <c r="EW34" s="81"/>
      <c r="EX34" s="81" t="s">
        <v>153</v>
      </c>
      <c r="EY34" s="81"/>
      <c r="EZ34" s="81"/>
      <c r="FA34" s="81"/>
      <c r="FB34" s="81"/>
      <c r="FC34" s="81"/>
      <c r="FD34" s="81"/>
      <c r="FE34" s="81"/>
      <c r="FF34" s="81" t="s">
        <v>154</v>
      </c>
      <c r="FG34" s="81"/>
      <c r="FH34" s="81"/>
      <c r="FI34" s="81"/>
      <c r="FJ34" s="81"/>
      <c r="FK34" s="81"/>
      <c r="FL34" s="81"/>
      <c r="FM34" s="81"/>
      <c r="FN34" s="81"/>
      <c r="FO34" s="81"/>
      <c r="FP34" s="81"/>
      <c r="FQ34" s="81"/>
      <c r="FR34" s="81"/>
      <c r="FS34" s="81"/>
      <c r="FT34" s="81"/>
      <c r="FU34" s="81"/>
      <c r="FV34" s="81" t="s">
        <v>154</v>
      </c>
      <c r="FW34" s="81"/>
      <c r="FX34" s="81"/>
      <c r="FY34" s="81"/>
      <c r="FZ34" s="81"/>
      <c r="GA34" s="81"/>
      <c r="GB34" s="81"/>
      <c r="GC34" s="81"/>
      <c r="GD34" s="81"/>
      <c r="GE34" s="81"/>
      <c r="GF34" s="81"/>
      <c r="GG34" s="81"/>
      <c r="GH34" s="81" t="s">
        <v>155</v>
      </c>
      <c r="GI34" s="81"/>
      <c r="GJ34" s="81"/>
      <c r="GK34" s="81"/>
      <c r="GL34" s="81"/>
      <c r="GM34" s="81"/>
      <c r="GN34" s="81"/>
      <c r="GO34" s="81"/>
      <c r="GP34" s="81"/>
      <c r="GQ34" s="81"/>
      <c r="GR34" s="81"/>
      <c r="GS34" s="81"/>
      <c r="GT34" s="81"/>
      <c r="GU34" s="81"/>
      <c r="GV34" s="81"/>
      <c r="GW34" s="81"/>
      <c r="GX34" s="81"/>
      <c r="GY34" s="81"/>
      <c r="GZ34" s="81"/>
      <c r="HA34" s="81"/>
      <c r="HB34" s="81"/>
      <c r="HC34" s="81"/>
      <c r="HD34" s="81"/>
      <c r="HE34" s="81"/>
      <c r="HF34" s="81"/>
      <c r="HG34" s="81"/>
      <c r="HH34" s="81"/>
      <c r="HI34" s="81"/>
      <c r="HJ34" s="81"/>
      <c r="HK34" s="81"/>
      <c r="HL34" s="81"/>
      <c r="HM34" s="81"/>
      <c r="HN34" s="81"/>
      <c r="HO34" s="81"/>
      <c r="HP34" s="81"/>
      <c r="HQ34" s="81"/>
      <c r="HR34" s="81"/>
      <c r="HS34" s="81"/>
      <c r="HT34" s="81"/>
    </row>
    <row r="35" spans="1:228" ht="17" x14ac:dyDescent="0.2">
      <c r="A35" s="112">
        <v>30</v>
      </c>
      <c r="B35" s="48" t="s">
        <v>511</v>
      </c>
      <c r="C35" s="28">
        <v>67</v>
      </c>
      <c r="D35" s="48" t="s">
        <v>26</v>
      </c>
      <c r="E35" s="112">
        <v>129</v>
      </c>
      <c r="F35" s="157">
        <v>30</v>
      </c>
      <c r="G35" s="75"/>
      <c r="H35" s="76">
        <v>4</v>
      </c>
      <c r="I35" s="33"/>
      <c r="J35" s="45" t="s">
        <v>156</v>
      </c>
      <c r="K35" s="33"/>
      <c r="L35" s="98">
        <v>16</v>
      </c>
      <c r="M35" s="34"/>
      <c r="N35" s="34"/>
      <c r="O35" s="33"/>
      <c r="P35" s="34">
        <v>1.3</v>
      </c>
      <c r="Q35" s="33"/>
      <c r="R35" s="34">
        <v>2</v>
      </c>
      <c r="S35" s="33"/>
      <c r="T35" s="34">
        <v>1.5</v>
      </c>
      <c r="U35" s="34"/>
      <c r="V35" s="34"/>
      <c r="W35" s="34"/>
      <c r="X35" s="34"/>
      <c r="Y35" s="35">
        <v>34</v>
      </c>
      <c r="Z35" s="33"/>
      <c r="AA35" s="34"/>
      <c r="AB35" s="34"/>
      <c r="AC35" s="33"/>
      <c r="AD35" s="34">
        <v>8.1999999999999993</v>
      </c>
      <c r="AE35" s="34"/>
      <c r="AF35" s="34"/>
      <c r="AG35" s="34"/>
      <c r="AH35" s="34"/>
      <c r="AI35" s="34"/>
      <c r="AJ35" s="34"/>
      <c r="AK35" s="34"/>
      <c r="AL35" s="34"/>
      <c r="AM35" s="34"/>
      <c r="AN35" s="34"/>
      <c r="AO35" s="34"/>
      <c r="AP35" s="34"/>
      <c r="AQ35" s="34"/>
      <c r="AR35" s="34" t="s">
        <v>44</v>
      </c>
      <c r="AS35" s="33"/>
      <c r="AT35" s="34">
        <v>0.5</v>
      </c>
      <c r="AU35" s="34"/>
      <c r="AV35" s="34"/>
      <c r="AW35" s="33"/>
      <c r="AX35" s="36">
        <v>0.15</v>
      </c>
      <c r="AY35" s="34"/>
      <c r="AZ35" s="34"/>
      <c r="BA35" s="34"/>
      <c r="BB35" s="34" t="s">
        <v>44</v>
      </c>
      <c r="BC35" s="34"/>
      <c r="BD35" s="34" t="s">
        <v>44</v>
      </c>
      <c r="BE35" s="34"/>
      <c r="BF35" s="34"/>
      <c r="BG35" s="34"/>
      <c r="BH35" s="34"/>
      <c r="BI35" s="34"/>
      <c r="BJ35" s="34"/>
      <c r="BK35" s="34"/>
      <c r="BL35" s="34"/>
      <c r="BM35" s="34"/>
      <c r="BN35" s="34"/>
      <c r="BO35" s="34"/>
      <c r="BP35" s="34"/>
      <c r="BQ35" s="34"/>
      <c r="BR35" s="34"/>
      <c r="BS35" s="34"/>
      <c r="BT35" s="34"/>
      <c r="BU35" s="34"/>
      <c r="BV35" s="34"/>
      <c r="BW35" s="33"/>
      <c r="BX35" s="34" t="s">
        <v>168</v>
      </c>
      <c r="BY35" s="34">
        <v>48</v>
      </c>
      <c r="BZ35" s="33"/>
      <c r="CA35" s="34"/>
      <c r="CB35" s="34"/>
      <c r="CC35" s="34"/>
      <c r="CD35" s="34"/>
      <c r="CE35" s="34"/>
      <c r="CF35" s="34"/>
      <c r="CG35" s="34"/>
      <c r="CH35" s="34"/>
      <c r="CI35" s="34"/>
      <c r="CJ35" s="34"/>
      <c r="CK35" s="36">
        <v>1.51</v>
      </c>
      <c r="CL35" s="36">
        <v>5.99</v>
      </c>
      <c r="CM35" s="34"/>
      <c r="CN35" s="34"/>
      <c r="CO35" s="33"/>
      <c r="CP35" s="34">
        <v>10</v>
      </c>
      <c r="CQ35" s="34"/>
      <c r="CR35" s="34"/>
      <c r="CS35" s="34"/>
      <c r="CT35" s="34"/>
      <c r="CU35" s="34"/>
      <c r="CV35" s="34"/>
      <c r="CW35" s="34"/>
      <c r="CX35" s="34"/>
      <c r="CY35" s="34"/>
      <c r="CZ35" s="34"/>
      <c r="DA35" s="33"/>
      <c r="DB35" s="34" t="s">
        <v>154</v>
      </c>
      <c r="DC35" s="34"/>
      <c r="DD35" s="34"/>
      <c r="DE35" s="33"/>
      <c r="DF35" s="34">
        <v>10</v>
      </c>
      <c r="DG35" s="34"/>
      <c r="DH35" s="34"/>
      <c r="DI35" s="34"/>
      <c r="DJ35" s="34"/>
      <c r="DK35" s="34"/>
      <c r="DL35" s="34"/>
      <c r="DM35" s="33"/>
      <c r="DN35" s="34">
        <v>10000</v>
      </c>
      <c r="DO35" s="34"/>
      <c r="DP35" s="34"/>
      <c r="DQ35" s="34"/>
      <c r="DR35" s="34"/>
      <c r="DS35" s="34"/>
      <c r="DT35" s="34"/>
      <c r="DU35" s="34"/>
      <c r="DV35" s="34"/>
      <c r="DW35" s="34"/>
      <c r="DX35" s="34"/>
      <c r="DY35" s="34"/>
      <c r="DZ35" s="34"/>
      <c r="EA35" s="34"/>
      <c r="EB35" s="34"/>
      <c r="EC35" s="33"/>
      <c r="ED35" s="34">
        <v>100</v>
      </c>
      <c r="EE35" s="34"/>
      <c r="EF35" s="34"/>
      <c r="EG35" s="33"/>
      <c r="EH35" s="34">
        <v>10</v>
      </c>
      <c r="EI35" s="34"/>
      <c r="EJ35" s="34"/>
      <c r="EK35" s="34"/>
      <c r="EL35" s="34"/>
      <c r="EM35" s="34"/>
      <c r="EN35" s="34"/>
      <c r="EO35" s="34"/>
      <c r="EP35" s="34"/>
      <c r="EQ35" s="34"/>
      <c r="ER35" s="34"/>
      <c r="ES35" s="34"/>
      <c r="ET35" s="34"/>
      <c r="EU35" s="34"/>
      <c r="EV35" s="34"/>
      <c r="EW35" s="34"/>
      <c r="EX35" s="34"/>
      <c r="EY35" s="33"/>
      <c r="EZ35" s="34">
        <v>10</v>
      </c>
      <c r="FA35" s="34"/>
      <c r="FB35" s="34"/>
      <c r="FC35" s="34"/>
      <c r="FD35" s="34"/>
      <c r="FE35" s="34"/>
      <c r="FF35" s="34"/>
      <c r="FG35" s="34"/>
      <c r="FH35" s="34"/>
      <c r="FI35" s="34"/>
      <c r="FJ35" s="34"/>
      <c r="FK35" s="34"/>
      <c r="FL35" s="34"/>
      <c r="FM35" s="34"/>
      <c r="FN35" s="34"/>
      <c r="FO35" s="34"/>
      <c r="FP35" s="34"/>
      <c r="FQ35" s="34"/>
      <c r="FR35" s="34"/>
      <c r="FS35" s="34"/>
      <c r="FT35" s="34"/>
      <c r="FU35" s="34"/>
      <c r="FV35" s="34"/>
      <c r="FW35" s="34"/>
      <c r="FX35" s="34"/>
      <c r="FY35" s="33"/>
      <c r="FZ35" s="45" t="s">
        <v>152</v>
      </c>
      <c r="GA35" s="34"/>
      <c r="GB35" s="34"/>
      <c r="GC35" s="34"/>
      <c r="GD35" s="34"/>
      <c r="GE35" s="33"/>
      <c r="GF35" s="45" t="s">
        <v>152</v>
      </c>
      <c r="GG35" s="34"/>
      <c r="GH35" s="34"/>
      <c r="GI35" s="34"/>
      <c r="GJ35" s="34"/>
      <c r="GK35" s="34"/>
      <c r="GL35" s="34"/>
      <c r="GM35" s="34"/>
      <c r="GN35" s="34"/>
      <c r="GO35" s="34"/>
      <c r="GP35" s="34"/>
      <c r="GQ35" s="34"/>
      <c r="GR35" s="34"/>
      <c r="GS35" s="33"/>
      <c r="GT35" s="45" t="s">
        <v>152</v>
      </c>
      <c r="GU35" s="33"/>
      <c r="GV35" s="45" t="s">
        <v>152</v>
      </c>
      <c r="GW35" s="33"/>
      <c r="GX35" s="45" t="s">
        <v>152</v>
      </c>
      <c r="GY35" s="33"/>
      <c r="GZ35" s="83">
        <v>0.05</v>
      </c>
      <c r="HA35" s="33"/>
      <c r="HB35" s="84">
        <v>4.0000000000000001E-3</v>
      </c>
      <c r="HC35" s="34"/>
      <c r="HD35" s="34">
        <v>1</v>
      </c>
      <c r="HE35" s="34"/>
      <c r="HF35" s="34"/>
      <c r="HG35" s="33"/>
      <c r="HH35" s="45">
        <v>0.5</v>
      </c>
      <c r="HI35" s="34"/>
      <c r="HJ35" s="34"/>
      <c r="HK35" s="34"/>
      <c r="HL35" s="34"/>
      <c r="HM35" s="33"/>
      <c r="HN35" s="45">
        <v>0.5</v>
      </c>
      <c r="HO35" s="33"/>
      <c r="HP35" s="45">
        <v>0.5</v>
      </c>
      <c r="HQ35" s="34"/>
      <c r="HR35" s="34"/>
      <c r="HS35" s="34"/>
      <c r="HT35" s="34"/>
    </row>
    <row r="36" spans="1:228" ht="42" x14ac:dyDescent="0.2">
      <c r="A36" s="95">
        <v>31</v>
      </c>
      <c r="B36" s="48" t="s">
        <v>510</v>
      </c>
      <c r="C36" s="28">
        <v>55</v>
      </c>
      <c r="D36" s="48" t="s">
        <v>26</v>
      </c>
      <c r="E36" s="95">
        <v>130</v>
      </c>
      <c r="F36" s="157">
        <v>31</v>
      </c>
      <c r="G36" s="114"/>
      <c r="H36" s="114"/>
      <c r="I36" s="115"/>
      <c r="J36" s="115"/>
      <c r="K36" s="116"/>
      <c r="L36" s="116" t="s">
        <v>170</v>
      </c>
      <c r="M36" s="89"/>
      <c r="N36" s="89"/>
      <c r="O36" s="89"/>
      <c r="P36" s="89" t="s">
        <v>170</v>
      </c>
      <c r="Q36" s="89"/>
      <c r="R36" s="88" t="s">
        <v>170</v>
      </c>
      <c r="S36" s="89"/>
      <c r="T36" s="89"/>
      <c r="U36" s="89"/>
      <c r="V36" s="89"/>
      <c r="W36" s="117"/>
      <c r="X36" s="117"/>
      <c r="Y36" s="117"/>
      <c r="Z36" s="117"/>
      <c r="AA36" s="89"/>
      <c r="AB36" s="89"/>
      <c r="AC36" s="115"/>
      <c r="AD36" s="115"/>
      <c r="AE36" s="118"/>
      <c r="AF36" s="118"/>
      <c r="AG36" s="89"/>
      <c r="AH36" s="89"/>
      <c r="AI36" s="115"/>
      <c r="AJ36" s="115"/>
      <c r="AK36" s="119"/>
      <c r="AL36" s="118"/>
      <c r="AM36" s="89"/>
      <c r="AN36" s="89"/>
      <c r="AO36" s="89"/>
      <c r="AP36" s="89"/>
      <c r="AQ36" s="118"/>
      <c r="AR36" s="118" t="s">
        <v>44</v>
      </c>
      <c r="AS36" s="118"/>
      <c r="AT36" s="118"/>
      <c r="AU36" s="118"/>
      <c r="AV36" s="118"/>
      <c r="AW36" s="117"/>
      <c r="AX36" s="117"/>
      <c r="AY36" s="89"/>
      <c r="AZ36" s="89"/>
      <c r="BA36" s="89"/>
      <c r="BB36" s="89" t="s">
        <v>44</v>
      </c>
      <c r="BC36" s="89"/>
      <c r="BD36" s="89" t="s">
        <v>44</v>
      </c>
      <c r="BE36" s="89"/>
      <c r="BF36" s="89"/>
      <c r="BG36" s="89"/>
      <c r="BH36" s="89"/>
      <c r="BI36" s="89"/>
      <c r="BJ36" s="89"/>
      <c r="BK36" s="89"/>
      <c r="BL36" s="89"/>
      <c r="BM36" s="89"/>
      <c r="BN36" s="89"/>
      <c r="BO36" s="89"/>
      <c r="BP36" s="89"/>
      <c r="BQ36" s="89"/>
      <c r="BR36" s="89"/>
      <c r="BS36" s="89"/>
      <c r="BT36" s="89"/>
      <c r="BU36" s="89"/>
      <c r="BV36" s="89"/>
      <c r="BW36" s="89"/>
      <c r="BX36" s="88" t="s">
        <v>171</v>
      </c>
      <c r="BY36" s="115"/>
      <c r="BZ36" s="117"/>
      <c r="CA36" s="119"/>
      <c r="CB36" s="118"/>
      <c r="CC36" s="89"/>
      <c r="CD36" s="89"/>
      <c r="CE36" s="89"/>
      <c r="CF36" s="89"/>
      <c r="CG36" s="89"/>
      <c r="CH36" s="89"/>
      <c r="CI36" s="89"/>
      <c r="CJ36" s="89"/>
      <c r="CK36" s="89"/>
      <c r="CL36" s="89"/>
      <c r="CM36" s="89"/>
      <c r="CN36" s="89"/>
      <c r="CO36" s="88"/>
      <c r="CP36" s="120"/>
      <c r="CQ36" s="121"/>
      <c r="CR36" s="89"/>
      <c r="CS36" s="89"/>
      <c r="CT36" s="89"/>
      <c r="CU36" s="121"/>
      <c r="CV36" s="118"/>
      <c r="CW36" s="89"/>
      <c r="CX36" s="89"/>
      <c r="CY36" s="89"/>
      <c r="CZ36" s="89"/>
      <c r="DA36" s="89"/>
      <c r="DB36" s="89"/>
      <c r="DC36" s="121"/>
      <c r="DD36" s="121"/>
      <c r="DE36" s="121"/>
      <c r="DF36" s="122" t="s">
        <v>163</v>
      </c>
      <c r="DG36" s="121"/>
      <c r="DH36" s="89"/>
      <c r="DI36" s="89"/>
      <c r="DJ36" s="89"/>
      <c r="DK36" s="89"/>
      <c r="DL36" s="89"/>
      <c r="DM36" s="89"/>
      <c r="DN36" s="89"/>
      <c r="DO36" s="89"/>
      <c r="DP36" s="89"/>
      <c r="DQ36" s="89"/>
      <c r="DR36" s="89"/>
      <c r="DS36" s="89"/>
      <c r="DT36" s="89"/>
      <c r="DU36" s="89"/>
      <c r="DV36" s="89"/>
      <c r="DW36" s="89"/>
      <c r="DX36" s="89"/>
      <c r="DY36" s="89"/>
      <c r="DZ36" s="89"/>
      <c r="EA36" s="89"/>
      <c r="EB36" s="89"/>
      <c r="EC36" s="89"/>
      <c r="ED36" s="89"/>
      <c r="EE36" s="89"/>
      <c r="EF36" s="89"/>
      <c r="EG36" s="89"/>
      <c r="EH36" s="88" t="s">
        <v>170</v>
      </c>
      <c r="EI36" s="89"/>
      <c r="EJ36" s="89"/>
      <c r="EK36" s="89"/>
      <c r="EL36" s="89"/>
      <c r="EM36" s="89"/>
      <c r="EN36" s="89"/>
      <c r="EO36" s="89"/>
      <c r="EP36" s="89"/>
      <c r="EQ36" s="89"/>
      <c r="ER36" s="89"/>
      <c r="ES36" s="89"/>
      <c r="ET36" s="89"/>
      <c r="EU36" s="89"/>
      <c r="EV36" s="89"/>
      <c r="EW36" s="89"/>
      <c r="EX36" s="89"/>
      <c r="EY36" s="89"/>
      <c r="EZ36" s="88" t="s">
        <v>172</v>
      </c>
      <c r="FA36" s="89"/>
      <c r="FB36" s="89"/>
      <c r="FC36" s="89"/>
      <c r="FD36" s="89"/>
      <c r="FE36" s="89"/>
      <c r="FF36" s="89"/>
      <c r="FG36" s="89"/>
      <c r="FH36" s="89"/>
      <c r="FI36" s="89"/>
      <c r="FJ36" s="89"/>
      <c r="FK36" s="89"/>
      <c r="FL36" s="89"/>
      <c r="FM36" s="89"/>
      <c r="FN36" s="89"/>
      <c r="FO36" s="89"/>
      <c r="FP36" s="89"/>
      <c r="FQ36" s="89"/>
      <c r="FR36" s="89"/>
      <c r="FS36" s="89"/>
      <c r="FT36" s="89"/>
      <c r="FU36" s="89"/>
      <c r="FV36" s="89"/>
      <c r="FW36" s="89"/>
      <c r="FX36" s="89"/>
      <c r="FY36" s="89"/>
      <c r="FZ36" s="89"/>
      <c r="GA36" s="89"/>
      <c r="GB36" s="89"/>
      <c r="GC36" s="89"/>
      <c r="GD36" s="89"/>
      <c r="GE36" s="89"/>
      <c r="GF36" s="88" t="s">
        <v>173</v>
      </c>
      <c r="GG36" s="89"/>
      <c r="GH36" s="89"/>
      <c r="GI36" s="89"/>
      <c r="GJ36" s="89"/>
      <c r="GK36" s="89"/>
      <c r="GL36" s="89"/>
      <c r="GM36" s="89"/>
      <c r="GN36" s="89"/>
      <c r="GO36" s="89"/>
      <c r="GP36" s="89"/>
      <c r="GQ36" s="89"/>
      <c r="GR36" s="89"/>
      <c r="GS36" s="89"/>
      <c r="GT36" s="88" t="s">
        <v>170</v>
      </c>
      <c r="GU36" s="89"/>
      <c r="GV36" s="88" t="s">
        <v>170</v>
      </c>
      <c r="GW36" s="89"/>
      <c r="GX36" s="88" t="s">
        <v>170</v>
      </c>
      <c r="GY36" s="89"/>
      <c r="GZ36" s="88" t="s">
        <v>170</v>
      </c>
      <c r="HA36" s="89"/>
      <c r="HB36" s="88" t="s">
        <v>170</v>
      </c>
      <c r="HC36" s="89"/>
      <c r="HD36" s="88" t="s">
        <v>170</v>
      </c>
      <c r="HE36" s="89"/>
      <c r="HF36" s="89"/>
      <c r="HG36" s="89"/>
      <c r="HH36" s="88" t="s">
        <v>170</v>
      </c>
      <c r="HI36" s="89"/>
      <c r="HJ36" s="89"/>
      <c r="HK36" s="89"/>
      <c r="HL36" s="89"/>
      <c r="HM36" s="89"/>
      <c r="HN36" s="88" t="s">
        <v>170</v>
      </c>
      <c r="HO36" s="89"/>
      <c r="HP36" s="88" t="s">
        <v>170</v>
      </c>
      <c r="HQ36" s="89"/>
      <c r="HR36" s="89"/>
      <c r="HS36" s="89"/>
      <c r="HT36" s="89"/>
    </row>
    <row r="37" spans="1:228" x14ac:dyDescent="0.2">
      <c r="A37" s="94">
        <v>32</v>
      </c>
      <c r="B37" s="48" t="s">
        <v>512</v>
      </c>
      <c r="C37" s="54">
        <v>66</v>
      </c>
      <c r="D37" s="48" t="s">
        <v>26</v>
      </c>
      <c r="E37" s="94">
        <v>131</v>
      </c>
      <c r="F37" s="157">
        <v>32</v>
      </c>
      <c r="G37" s="79"/>
      <c r="H37" s="74">
        <v>4</v>
      </c>
      <c r="I37" s="29"/>
      <c r="J37" s="29"/>
      <c r="K37" s="30"/>
      <c r="L37" s="123">
        <v>16</v>
      </c>
      <c r="M37" s="29"/>
      <c r="N37" s="29"/>
      <c r="O37" s="30"/>
      <c r="P37" s="29">
        <v>1.3</v>
      </c>
      <c r="Q37" s="30"/>
      <c r="R37" s="29">
        <v>2</v>
      </c>
      <c r="S37" s="30"/>
      <c r="T37" s="30">
        <v>1.5</v>
      </c>
      <c r="U37" s="29"/>
      <c r="V37" s="29"/>
      <c r="W37" s="33"/>
      <c r="X37" s="33"/>
      <c r="Y37" s="29">
        <v>34</v>
      </c>
      <c r="Z37" s="30"/>
      <c r="AA37" s="29"/>
      <c r="AB37" s="29"/>
      <c r="AC37" s="30"/>
      <c r="AD37" s="50">
        <v>8.1999999999999993</v>
      </c>
      <c r="AE37" s="29"/>
      <c r="AF37" s="29"/>
      <c r="AG37" s="29"/>
      <c r="AH37" s="29"/>
      <c r="AI37" s="29"/>
      <c r="AJ37" s="29"/>
      <c r="AK37" s="29"/>
      <c r="AL37" s="29"/>
      <c r="AM37" s="29"/>
      <c r="AN37" s="29"/>
      <c r="AO37" s="29"/>
      <c r="AP37" s="29"/>
      <c r="AQ37" s="29"/>
      <c r="AR37" s="29" t="s">
        <v>44</v>
      </c>
      <c r="AS37" s="30"/>
      <c r="AT37" s="49">
        <v>0.5</v>
      </c>
      <c r="AU37" s="29"/>
      <c r="AV37" s="29"/>
      <c r="AW37" s="30"/>
      <c r="AX37" s="49">
        <v>0.15</v>
      </c>
      <c r="AY37" s="29"/>
      <c r="AZ37" s="29">
        <v>16.600000000000001</v>
      </c>
      <c r="BA37" s="29"/>
      <c r="BB37" s="29" t="s">
        <v>44</v>
      </c>
      <c r="BC37" s="29"/>
      <c r="BD37" s="29" t="s">
        <v>44</v>
      </c>
      <c r="BE37" s="29"/>
      <c r="BF37" s="29"/>
      <c r="BG37" s="29"/>
      <c r="BH37" s="29"/>
      <c r="BI37" s="29"/>
      <c r="BJ37" s="29"/>
      <c r="BK37" s="29"/>
      <c r="BL37" s="29"/>
      <c r="BM37" s="29"/>
      <c r="BN37" s="29"/>
      <c r="BO37" s="29"/>
      <c r="BP37" s="29"/>
      <c r="BQ37" s="29"/>
      <c r="BR37" s="29"/>
      <c r="BS37" s="29"/>
      <c r="BT37" s="29"/>
      <c r="BU37" s="29"/>
      <c r="BV37" s="29"/>
      <c r="BW37" s="29"/>
      <c r="BX37" s="29"/>
      <c r="BY37" s="30">
        <v>48</v>
      </c>
      <c r="BZ37" s="30"/>
      <c r="CA37" s="29"/>
      <c r="CB37" s="29"/>
      <c r="CC37" s="29"/>
      <c r="CD37" s="29"/>
      <c r="CE37" s="29"/>
      <c r="CF37" s="29"/>
      <c r="CG37" s="29"/>
      <c r="CH37" s="29"/>
      <c r="CI37" s="29"/>
      <c r="CJ37" s="29"/>
      <c r="CK37" s="29">
        <v>1.51</v>
      </c>
      <c r="CL37" s="49">
        <v>5.99</v>
      </c>
      <c r="CM37" s="29"/>
      <c r="CN37" s="29"/>
      <c r="CO37" s="30"/>
      <c r="CP37" s="29">
        <v>10</v>
      </c>
      <c r="CQ37" s="29"/>
      <c r="CR37" s="29"/>
      <c r="CS37" s="29"/>
      <c r="CT37" s="29"/>
      <c r="CU37" s="29"/>
      <c r="CV37" s="29"/>
      <c r="CW37" s="29"/>
      <c r="CX37" s="29"/>
      <c r="CY37" s="29"/>
      <c r="CZ37" s="29"/>
      <c r="DA37" s="30"/>
      <c r="DB37" s="29" t="s">
        <v>154</v>
      </c>
      <c r="DC37" s="29"/>
      <c r="DD37" s="29"/>
      <c r="DE37" s="29"/>
      <c r="DF37" s="29"/>
      <c r="DG37" s="29"/>
      <c r="DH37" s="29"/>
      <c r="DI37" s="29"/>
      <c r="DJ37" s="29"/>
      <c r="DK37" s="29"/>
      <c r="DL37" s="29"/>
      <c r="DM37" s="30"/>
      <c r="DN37" s="29">
        <v>10000</v>
      </c>
      <c r="DO37" s="29"/>
      <c r="DP37" s="29"/>
      <c r="DQ37" s="29"/>
      <c r="DR37" s="29"/>
      <c r="DS37" s="29"/>
      <c r="DT37" s="29"/>
      <c r="DU37" s="29"/>
      <c r="DV37" s="29"/>
      <c r="DW37" s="29"/>
      <c r="DX37" s="29"/>
      <c r="DY37" s="29"/>
      <c r="DZ37" s="29"/>
      <c r="EA37" s="29"/>
      <c r="EB37" s="29"/>
      <c r="EC37" s="30"/>
      <c r="ED37" s="29">
        <v>100</v>
      </c>
      <c r="EE37" s="29"/>
      <c r="EF37" s="29"/>
      <c r="EG37" s="30"/>
      <c r="EH37" s="29">
        <v>10</v>
      </c>
      <c r="EI37" s="29"/>
      <c r="EJ37" s="29"/>
      <c r="EK37" s="29"/>
      <c r="EL37" s="29"/>
      <c r="EM37" s="29"/>
      <c r="EN37" s="29"/>
      <c r="EO37" s="29"/>
      <c r="EP37" s="29"/>
      <c r="EQ37" s="29"/>
      <c r="ER37" s="29"/>
      <c r="ES37" s="29"/>
      <c r="ET37" s="29"/>
      <c r="EU37" s="29"/>
      <c r="EV37" s="29"/>
      <c r="EW37" s="29"/>
      <c r="EX37" s="29"/>
      <c r="EY37" s="29"/>
      <c r="EZ37" s="29"/>
      <c r="FA37" s="29"/>
      <c r="FB37" s="29"/>
      <c r="FC37" s="30"/>
      <c r="FD37" s="51" t="s">
        <v>154</v>
      </c>
      <c r="FE37" s="29"/>
      <c r="FF37" s="29"/>
      <c r="FG37" s="29"/>
      <c r="FH37" s="29"/>
      <c r="FI37" s="29"/>
      <c r="FJ37" s="29"/>
      <c r="FK37" s="29"/>
      <c r="FL37" s="29"/>
      <c r="FM37" s="29"/>
      <c r="FN37" s="29"/>
      <c r="FO37" s="29"/>
      <c r="FP37" s="29"/>
      <c r="FQ37" s="29"/>
      <c r="FR37" s="29"/>
      <c r="FS37" s="29"/>
      <c r="FT37" s="29"/>
      <c r="FU37" s="29"/>
      <c r="FV37" s="29"/>
      <c r="FW37" s="29"/>
      <c r="FX37" s="29"/>
      <c r="FY37" s="30"/>
      <c r="FZ37" s="51" t="s">
        <v>152</v>
      </c>
      <c r="GA37" s="29"/>
      <c r="GB37" s="29"/>
      <c r="GC37" s="29"/>
      <c r="GD37" s="29"/>
      <c r="GE37" s="29"/>
      <c r="GF37" s="29"/>
      <c r="GG37" s="29"/>
      <c r="GH37" s="29"/>
      <c r="GI37" s="29"/>
      <c r="GJ37" s="29"/>
      <c r="GK37" s="29"/>
      <c r="GL37" s="29"/>
      <c r="GM37" s="29"/>
      <c r="GN37" s="29"/>
      <c r="GO37" s="29"/>
      <c r="GP37" s="29"/>
      <c r="GQ37" s="29"/>
      <c r="GR37" s="29"/>
      <c r="GS37" s="29"/>
      <c r="GT37" s="29"/>
      <c r="GU37" s="29"/>
      <c r="GV37" s="29"/>
      <c r="GW37" s="29"/>
      <c r="GX37" s="29"/>
      <c r="GY37" s="29"/>
      <c r="GZ37" s="29"/>
      <c r="HA37" s="29"/>
      <c r="HB37" s="29"/>
      <c r="HC37" s="29"/>
      <c r="HD37" s="29"/>
      <c r="HE37" s="29"/>
      <c r="HF37" s="29"/>
      <c r="HG37" s="29"/>
      <c r="HH37" s="29"/>
      <c r="HI37" s="29"/>
      <c r="HJ37" s="29"/>
      <c r="HK37" s="29"/>
      <c r="HL37" s="29"/>
      <c r="HM37" s="29"/>
      <c r="HN37" s="29"/>
      <c r="HO37" s="29"/>
      <c r="HP37" s="29"/>
      <c r="HQ37" s="29"/>
      <c r="HR37" s="29"/>
      <c r="HS37" s="29"/>
      <c r="HT37" s="29"/>
    </row>
    <row r="38" spans="1:228" x14ac:dyDescent="0.2">
      <c r="A38" s="112">
        <v>33</v>
      </c>
      <c r="B38" s="48" t="s">
        <v>513</v>
      </c>
      <c r="C38" s="54">
        <v>77</v>
      </c>
      <c r="D38" s="48" t="s">
        <v>26</v>
      </c>
      <c r="E38" s="112">
        <v>132</v>
      </c>
      <c r="F38" s="157">
        <v>33</v>
      </c>
      <c r="G38" s="78"/>
      <c r="H38" s="80"/>
      <c r="I38" s="65"/>
      <c r="J38" s="65"/>
      <c r="K38" s="41"/>
      <c r="L38" s="107"/>
      <c r="M38" s="65"/>
      <c r="N38" s="65"/>
      <c r="O38" s="41"/>
      <c r="P38" s="65"/>
      <c r="Q38" s="41"/>
      <c r="R38" s="65"/>
      <c r="S38" s="108"/>
      <c r="T38" s="41"/>
      <c r="U38" s="65"/>
      <c r="V38" s="65"/>
      <c r="W38" s="41"/>
      <c r="X38" s="85"/>
      <c r="Y38" s="65"/>
      <c r="Z38" s="65"/>
      <c r="AA38" s="65"/>
      <c r="AB38" s="65"/>
      <c r="AC38" s="41"/>
      <c r="AD38" s="109"/>
      <c r="AE38" s="65"/>
      <c r="AF38" s="65"/>
      <c r="AG38" s="65"/>
      <c r="AH38" s="65"/>
      <c r="AI38" s="65"/>
      <c r="AJ38" s="65"/>
      <c r="AK38" s="65"/>
      <c r="AL38" s="65"/>
      <c r="AM38" s="65"/>
      <c r="AN38" s="65"/>
      <c r="AO38" s="65"/>
      <c r="AP38" s="65"/>
      <c r="AQ38" s="65"/>
      <c r="AR38" s="65" t="s">
        <v>44</v>
      </c>
      <c r="AS38" s="41"/>
      <c r="AT38" s="110"/>
      <c r="AU38" s="65"/>
      <c r="AV38" s="65"/>
      <c r="AW38" s="41"/>
      <c r="AX38" s="110"/>
      <c r="AY38" s="65"/>
      <c r="AZ38" s="65"/>
      <c r="BA38" s="65"/>
      <c r="BB38" s="65" t="s">
        <v>44</v>
      </c>
      <c r="BC38" s="65"/>
      <c r="BD38" s="65" t="s">
        <v>44</v>
      </c>
      <c r="BE38" s="65"/>
      <c r="BF38" s="65"/>
      <c r="BG38" s="65"/>
      <c r="BH38" s="65"/>
      <c r="BI38" s="65"/>
      <c r="BJ38" s="65"/>
      <c r="BK38" s="65"/>
      <c r="BL38" s="65"/>
      <c r="BM38" s="65"/>
      <c r="BN38" s="65"/>
      <c r="BO38" s="65"/>
      <c r="BP38" s="65"/>
      <c r="BQ38" s="65"/>
      <c r="BR38" s="65"/>
      <c r="BS38" s="65"/>
      <c r="BT38" s="65"/>
      <c r="BU38" s="65"/>
      <c r="BV38" s="65"/>
      <c r="BW38" s="65"/>
      <c r="BX38" s="65"/>
      <c r="BY38" s="41"/>
      <c r="BZ38" s="85"/>
      <c r="CA38" s="65"/>
      <c r="CB38" s="65"/>
      <c r="CC38" s="65"/>
      <c r="CD38" s="65"/>
      <c r="CE38" s="65"/>
      <c r="CF38" s="65"/>
      <c r="CG38" s="65"/>
      <c r="CH38" s="65"/>
      <c r="CI38" s="65"/>
      <c r="CJ38" s="65"/>
      <c r="CK38" s="65"/>
      <c r="CL38" s="110"/>
      <c r="CM38" s="65"/>
      <c r="CN38" s="65"/>
      <c r="CO38" s="41"/>
      <c r="CP38" s="65"/>
      <c r="CQ38" s="41"/>
      <c r="CR38" s="65" t="s">
        <v>166</v>
      </c>
      <c r="CS38" s="41"/>
      <c r="CT38" s="65" t="s">
        <v>166</v>
      </c>
      <c r="CU38" s="41"/>
      <c r="CV38" s="65" t="s">
        <v>166</v>
      </c>
      <c r="CW38" s="41"/>
      <c r="CX38" s="65" t="s">
        <v>166</v>
      </c>
      <c r="CY38" s="41"/>
      <c r="CZ38" s="65" t="s">
        <v>166</v>
      </c>
      <c r="DA38" s="41"/>
      <c r="DB38" s="65"/>
      <c r="DC38" s="65"/>
      <c r="DD38" s="65"/>
      <c r="DE38" s="65"/>
      <c r="DF38" s="65"/>
      <c r="DG38" s="65"/>
      <c r="DH38" s="65"/>
      <c r="DI38" s="65"/>
      <c r="DJ38" s="65"/>
      <c r="DK38" s="65"/>
      <c r="DL38" s="65"/>
      <c r="DM38" s="41"/>
      <c r="DN38" s="65"/>
      <c r="DO38" s="41"/>
      <c r="DP38" s="65" t="s">
        <v>166</v>
      </c>
      <c r="DQ38" s="41"/>
      <c r="DR38" s="65" t="s">
        <v>166</v>
      </c>
      <c r="DS38" s="41"/>
      <c r="DT38" s="65" t="s">
        <v>166</v>
      </c>
      <c r="DU38" s="41"/>
      <c r="DV38" s="65" t="s">
        <v>166</v>
      </c>
      <c r="DW38" s="41"/>
      <c r="DX38" s="65" t="s">
        <v>166</v>
      </c>
      <c r="DY38" s="65"/>
      <c r="DZ38" s="65"/>
      <c r="EA38" s="65"/>
      <c r="EB38" s="65"/>
      <c r="EC38" s="41"/>
      <c r="ED38" s="65"/>
      <c r="EE38" s="65"/>
      <c r="EF38" s="65"/>
      <c r="EG38" s="41"/>
      <c r="EH38" s="65"/>
      <c r="EI38" s="41"/>
      <c r="EJ38" s="65" t="s">
        <v>166</v>
      </c>
      <c r="EK38" s="41"/>
      <c r="EL38" s="65" t="s">
        <v>166</v>
      </c>
      <c r="EM38" s="41"/>
      <c r="EN38" s="65" t="s">
        <v>166</v>
      </c>
      <c r="EO38" s="41"/>
      <c r="EP38" s="65" t="s">
        <v>166</v>
      </c>
      <c r="EQ38" s="41"/>
      <c r="ER38" s="65" t="s">
        <v>166</v>
      </c>
      <c r="ES38" s="65"/>
      <c r="ET38" s="65"/>
      <c r="EU38" s="65"/>
      <c r="EV38" s="65"/>
      <c r="EW38" s="65"/>
      <c r="EX38" s="65"/>
      <c r="EY38" s="65"/>
      <c r="EZ38" s="65"/>
      <c r="FA38" s="65"/>
      <c r="FB38" s="65"/>
      <c r="FC38" s="65"/>
      <c r="FD38" s="65"/>
      <c r="FE38" s="41"/>
      <c r="FF38" s="85"/>
      <c r="FG38" s="65"/>
      <c r="FH38" s="65"/>
      <c r="FI38" s="41"/>
      <c r="FJ38" s="65" t="s">
        <v>166</v>
      </c>
      <c r="FK38" s="41"/>
      <c r="FL38" s="65" t="s">
        <v>166</v>
      </c>
      <c r="FM38" s="41"/>
      <c r="FN38" s="65" t="s">
        <v>166</v>
      </c>
      <c r="FO38" s="41"/>
      <c r="FP38" s="65" t="s">
        <v>166</v>
      </c>
      <c r="FQ38" s="41"/>
      <c r="FR38" s="65" t="s">
        <v>166</v>
      </c>
      <c r="FS38" s="65"/>
      <c r="FT38" s="65"/>
      <c r="FU38" s="65"/>
      <c r="FV38" s="65"/>
      <c r="FW38" s="65"/>
      <c r="FX38" s="65"/>
      <c r="FY38" s="41"/>
      <c r="FZ38" s="85"/>
      <c r="GA38" s="65"/>
      <c r="GB38" s="65"/>
      <c r="GC38" s="65"/>
      <c r="GD38" s="65"/>
      <c r="GE38" s="65"/>
      <c r="GF38" s="65"/>
      <c r="GG38" s="65"/>
      <c r="GH38" s="65"/>
      <c r="GI38" s="65"/>
      <c r="GJ38" s="65"/>
      <c r="GK38" s="65"/>
      <c r="GL38" s="65"/>
      <c r="GM38" s="65"/>
      <c r="GN38" s="65"/>
      <c r="GO38" s="65"/>
      <c r="GP38" s="65"/>
      <c r="GQ38" s="65"/>
      <c r="GR38" s="65"/>
      <c r="GS38" s="41"/>
      <c r="GT38" s="85"/>
      <c r="GU38" s="41"/>
      <c r="GV38" s="85"/>
      <c r="GW38" s="41"/>
      <c r="GX38" s="85"/>
      <c r="GY38" s="41"/>
      <c r="GZ38" s="86"/>
      <c r="HA38" s="41"/>
      <c r="HB38" s="87"/>
      <c r="HC38" s="65"/>
      <c r="HD38" s="65"/>
      <c r="HE38" s="65"/>
      <c r="HF38" s="65"/>
      <c r="HG38" s="41"/>
      <c r="HH38" s="85"/>
      <c r="HI38" s="41"/>
      <c r="HJ38" s="86"/>
      <c r="HK38" s="41"/>
      <c r="HL38" s="86"/>
      <c r="HM38" s="41"/>
      <c r="HN38" s="85"/>
      <c r="HO38" s="41"/>
      <c r="HP38" s="85"/>
      <c r="HQ38" s="65"/>
      <c r="HR38" s="65"/>
      <c r="HS38" s="65"/>
      <c r="HT38" s="65"/>
    </row>
    <row r="39" spans="1:228" x14ac:dyDescent="0.2">
      <c r="A39" s="95">
        <v>34</v>
      </c>
      <c r="B39" s="48" t="s">
        <v>514</v>
      </c>
      <c r="C39" s="73">
        <v>7999</v>
      </c>
      <c r="D39" s="48" t="s">
        <v>23</v>
      </c>
      <c r="E39" s="95">
        <v>133</v>
      </c>
      <c r="F39" s="157">
        <v>34</v>
      </c>
      <c r="G39" s="79"/>
      <c r="H39" s="74">
        <v>4</v>
      </c>
      <c r="I39" s="30"/>
      <c r="J39" s="51" t="s">
        <v>151</v>
      </c>
      <c r="K39" s="29"/>
      <c r="L39" s="29"/>
      <c r="M39" s="29"/>
      <c r="N39" s="29"/>
      <c r="O39" s="29"/>
      <c r="P39" s="29"/>
      <c r="Q39" s="29"/>
      <c r="R39" s="29"/>
      <c r="S39" s="30"/>
      <c r="T39" s="29">
        <v>1.5</v>
      </c>
      <c r="U39" s="29"/>
      <c r="V39" s="29"/>
      <c r="W39" s="29">
        <v>34</v>
      </c>
      <c r="X39" s="30"/>
      <c r="Y39" s="29"/>
      <c r="Z39" s="29"/>
      <c r="AA39" s="29"/>
      <c r="AB39" s="29"/>
      <c r="AC39" s="29"/>
      <c r="AD39" s="29"/>
      <c r="AE39" s="30"/>
      <c r="AF39" s="49">
        <v>205</v>
      </c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9">
        <v>99</v>
      </c>
      <c r="AR39" s="30" t="s">
        <v>44</v>
      </c>
      <c r="AS39" s="30"/>
      <c r="AT39" s="29">
        <v>0.5</v>
      </c>
      <c r="AU39" s="30"/>
      <c r="AV39" s="29">
        <v>1.8</v>
      </c>
      <c r="AW39" s="29"/>
      <c r="AX39" s="29"/>
      <c r="AY39" s="29"/>
      <c r="AZ39" s="29"/>
      <c r="BA39" s="29"/>
      <c r="BB39" s="29" t="s">
        <v>44</v>
      </c>
      <c r="BC39" s="29"/>
      <c r="BD39" s="29" t="s">
        <v>44</v>
      </c>
      <c r="BE39" s="29"/>
      <c r="BF39" s="29"/>
      <c r="BG39" s="29"/>
      <c r="BH39" s="29"/>
      <c r="BI39" s="29"/>
      <c r="BJ39" s="29"/>
      <c r="BK39" s="29"/>
      <c r="BL39" s="29"/>
      <c r="BM39" s="29"/>
      <c r="BN39" s="29"/>
      <c r="BO39" s="29"/>
      <c r="BP39" s="29"/>
      <c r="BQ39" s="29"/>
      <c r="BR39" s="29"/>
      <c r="BS39" s="29"/>
      <c r="BT39" s="29"/>
      <c r="BU39" s="29"/>
      <c r="BV39" s="29"/>
      <c r="BW39" s="30"/>
      <c r="BX39" s="51" t="s">
        <v>152</v>
      </c>
      <c r="BY39" s="29"/>
      <c r="BZ39" s="29"/>
      <c r="CA39" s="30"/>
      <c r="CB39" s="29" t="s">
        <v>169</v>
      </c>
      <c r="CC39" s="29"/>
      <c r="CD39" s="29"/>
      <c r="CE39" s="30"/>
      <c r="CF39" s="29">
        <v>200</v>
      </c>
      <c r="CG39" s="29"/>
      <c r="CH39" s="29"/>
      <c r="CI39" s="29"/>
      <c r="CJ39" s="29"/>
      <c r="CK39" s="29">
        <v>3</v>
      </c>
      <c r="CL39" s="49">
        <v>5.99</v>
      </c>
      <c r="CM39" s="29"/>
      <c r="CN39" s="29"/>
      <c r="CO39" s="30"/>
      <c r="CP39" s="29">
        <v>10</v>
      </c>
      <c r="CQ39" s="29"/>
      <c r="CR39" s="29"/>
      <c r="CS39" s="29"/>
      <c r="CT39" s="29"/>
      <c r="CU39" s="29"/>
      <c r="CV39" s="29"/>
      <c r="CW39" s="29"/>
      <c r="CX39" s="29"/>
      <c r="CY39" s="29"/>
      <c r="CZ39" s="29"/>
      <c r="DA39" s="30"/>
      <c r="DB39" s="29" t="s">
        <v>154</v>
      </c>
      <c r="DC39" s="30"/>
      <c r="DD39" s="49">
        <v>10</v>
      </c>
      <c r="DE39" s="29"/>
      <c r="DF39" s="29"/>
      <c r="DG39" s="29"/>
      <c r="DH39" s="29"/>
      <c r="DI39" s="30"/>
      <c r="DJ39" s="29" t="s">
        <v>154</v>
      </c>
      <c r="DK39" s="29"/>
      <c r="DL39" s="29"/>
      <c r="DM39" s="30"/>
      <c r="DN39" s="29">
        <v>10000</v>
      </c>
      <c r="DO39" s="29"/>
      <c r="DP39" s="29"/>
      <c r="DQ39" s="29"/>
      <c r="DR39" s="29"/>
      <c r="DS39" s="29"/>
      <c r="DT39" s="29"/>
      <c r="DU39" s="29"/>
      <c r="DV39" s="29"/>
      <c r="DW39" s="29"/>
      <c r="DX39" s="29"/>
      <c r="DY39" s="30"/>
      <c r="DZ39" s="29">
        <v>10</v>
      </c>
      <c r="EA39" s="30"/>
      <c r="EB39" s="29">
        <v>10</v>
      </c>
      <c r="EC39" s="29"/>
      <c r="ED39" s="29"/>
      <c r="EE39" s="29"/>
      <c r="EF39" s="29"/>
      <c r="EG39" s="30"/>
      <c r="EH39" s="51" t="s">
        <v>154</v>
      </c>
      <c r="EI39" s="29"/>
      <c r="EJ39" s="29"/>
      <c r="EK39" s="29"/>
      <c r="EL39" s="29"/>
      <c r="EM39" s="29"/>
      <c r="EN39" s="29"/>
      <c r="EO39" s="29"/>
      <c r="EP39" s="29"/>
      <c r="EQ39" s="29"/>
      <c r="ER39" s="29"/>
      <c r="ES39" s="29"/>
      <c r="ET39" s="29"/>
      <c r="EU39" s="29"/>
      <c r="EV39" s="29"/>
      <c r="EW39" s="29"/>
      <c r="EX39" s="29"/>
      <c r="EY39" s="29"/>
      <c r="EZ39" s="29"/>
      <c r="FA39" s="29"/>
      <c r="FB39" s="29"/>
      <c r="FC39" s="29"/>
      <c r="FD39" s="29"/>
      <c r="FE39" s="29"/>
      <c r="FF39" s="29"/>
      <c r="FG39" s="29"/>
      <c r="FH39" s="29"/>
      <c r="FI39" s="29"/>
      <c r="FJ39" s="29"/>
      <c r="FK39" s="29"/>
      <c r="FL39" s="29"/>
      <c r="FM39" s="29"/>
      <c r="FN39" s="29"/>
      <c r="FO39" s="29"/>
      <c r="FP39" s="29"/>
      <c r="FQ39" s="29"/>
      <c r="FR39" s="29"/>
      <c r="FS39" s="29"/>
      <c r="FT39" s="29"/>
      <c r="FU39" s="29"/>
      <c r="FV39" s="29"/>
      <c r="FW39" s="29"/>
      <c r="FX39" s="29"/>
      <c r="FY39" s="30"/>
      <c r="FZ39" s="51" t="s">
        <v>152</v>
      </c>
      <c r="GA39" s="29"/>
      <c r="GB39" s="29"/>
      <c r="GC39" s="29"/>
      <c r="GD39" s="29"/>
      <c r="GE39" s="29"/>
      <c r="GF39" s="29"/>
      <c r="GG39" s="29"/>
      <c r="GH39" s="29"/>
      <c r="GI39" s="30"/>
      <c r="GJ39" s="29">
        <v>3000</v>
      </c>
      <c r="GK39" s="30"/>
      <c r="GL39" s="29">
        <v>3000</v>
      </c>
      <c r="GM39" s="30"/>
      <c r="GN39" s="29">
        <v>3000</v>
      </c>
      <c r="GO39" s="30"/>
      <c r="GP39" s="29">
        <v>3000</v>
      </c>
      <c r="GQ39" s="29"/>
      <c r="GR39" s="29"/>
      <c r="GS39" s="29"/>
      <c r="GT39" s="29"/>
      <c r="GU39" s="29"/>
      <c r="GV39" s="29"/>
      <c r="GW39" s="29"/>
      <c r="GX39" s="29"/>
      <c r="GY39" s="29"/>
      <c r="GZ39" s="29"/>
      <c r="HA39" s="29"/>
      <c r="HB39" s="29"/>
      <c r="HC39" s="29"/>
      <c r="HD39" s="29"/>
      <c r="HE39" s="29"/>
      <c r="HF39" s="29"/>
      <c r="HG39" s="29"/>
      <c r="HH39" s="29"/>
      <c r="HI39" s="29"/>
      <c r="HJ39" s="29"/>
      <c r="HK39" s="29"/>
      <c r="HL39" s="29"/>
      <c r="HM39" s="29"/>
      <c r="HN39" s="29"/>
      <c r="HO39" s="29"/>
      <c r="HP39" s="29"/>
      <c r="HQ39" s="29"/>
      <c r="HR39" s="29"/>
      <c r="HS39" s="29"/>
      <c r="HT39" s="29"/>
    </row>
    <row r="40" spans="1:228" x14ac:dyDescent="0.2">
      <c r="A40" s="94">
        <v>35</v>
      </c>
      <c r="B40" s="48" t="s">
        <v>515</v>
      </c>
      <c r="C40" s="28">
        <v>1246</v>
      </c>
      <c r="D40" s="48" t="s">
        <v>23</v>
      </c>
      <c r="E40" s="94">
        <v>134</v>
      </c>
      <c r="F40" s="157">
        <v>35</v>
      </c>
      <c r="G40" s="79"/>
      <c r="H40" s="74">
        <v>4</v>
      </c>
      <c r="I40" s="30"/>
      <c r="J40" s="29" t="s">
        <v>156</v>
      </c>
      <c r="K40" s="29"/>
      <c r="L40" s="29"/>
      <c r="M40" s="29"/>
      <c r="N40" s="29"/>
      <c r="O40" s="29"/>
      <c r="P40" s="29"/>
      <c r="Q40" s="29"/>
      <c r="R40" s="29"/>
      <c r="S40" s="30"/>
      <c r="T40" s="49">
        <v>1.25</v>
      </c>
      <c r="U40" s="29"/>
      <c r="V40" s="29"/>
      <c r="W40" s="29"/>
      <c r="X40" s="29"/>
      <c r="Y40" s="29">
        <v>34</v>
      </c>
      <c r="Z40" s="30"/>
      <c r="AA40" s="29"/>
      <c r="AB40" s="29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29"/>
      <c r="AO40" s="29"/>
      <c r="AP40" s="29"/>
      <c r="AQ40" s="29"/>
      <c r="AR40" s="29" t="s">
        <v>44</v>
      </c>
      <c r="AS40" s="30"/>
      <c r="AT40" s="49">
        <v>1.25</v>
      </c>
      <c r="AU40" s="29"/>
      <c r="AV40" s="29"/>
      <c r="AW40" s="30"/>
      <c r="AX40" s="49">
        <v>0.15</v>
      </c>
      <c r="AY40" s="29"/>
      <c r="AZ40" s="29"/>
      <c r="BA40" s="29"/>
      <c r="BB40" s="29" t="s">
        <v>44</v>
      </c>
      <c r="BC40" s="29"/>
      <c r="BD40" s="29" t="s">
        <v>44</v>
      </c>
      <c r="BE40" s="29"/>
      <c r="BF40" s="29"/>
      <c r="BG40" s="29"/>
      <c r="BH40" s="29"/>
      <c r="BI40" s="29"/>
      <c r="BJ40" s="29"/>
      <c r="BK40" s="29"/>
      <c r="BL40" s="29"/>
      <c r="BM40" s="29"/>
      <c r="BN40" s="29"/>
      <c r="BO40" s="29"/>
      <c r="BP40" s="29"/>
      <c r="BQ40" s="29"/>
      <c r="BR40" s="29"/>
      <c r="BS40" s="29"/>
      <c r="BT40" s="29"/>
      <c r="BU40" s="29"/>
      <c r="BV40" s="29"/>
      <c r="BW40" s="30"/>
      <c r="BX40" s="51" t="s">
        <v>152</v>
      </c>
      <c r="BY40" s="29"/>
      <c r="BZ40" s="29"/>
      <c r="CA40" s="30"/>
      <c r="CB40" s="29">
        <v>4</v>
      </c>
      <c r="CC40" s="29"/>
      <c r="CD40" s="29"/>
      <c r="CE40" s="29"/>
      <c r="CF40" s="29"/>
      <c r="CG40" s="29"/>
      <c r="CH40" s="29"/>
      <c r="CI40" s="29"/>
      <c r="CJ40" s="29"/>
      <c r="CK40" s="29">
        <v>1.5</v>
      </c>
      <c r="CL40" s="49">
        <v>5.99</v>
      </c>
      <c r="CM40" s="29"/>
      <c r="CN40" s="29"/>
      <c r="CO40" s="30"/>
      <c r="CP40" s="29">
        <v>10</v>
      </c>
      <c r="CQ40" s="29"/>
      <c r="CR40" s="29"/>
      <c r="CS40" s="29"/>
      <c r="CT40" s="29"/>
      <c r="CU40" s="29"/>
      <c r="CV40" s="29"/>
      <c r="CW40" s="29"/>
      <c r="CX40" s="29"/>
      <c r="CY40" s="29"/>
      <c r="CZ40" s="29"/>
      <c r="DA40" s="30"/>
      <c r="DB40" s="51" t="s">
        <v>152</v>
      </c>
      <c r="DC40" s="29"/>
      <c r="DD40" s="29"/>
      <c r="DE40" s="29"/>
      <c r="DF40" s="29"/>
      <c r="DG40" s="29"/>
      <c r="DH40" s="29"/>
      <c r="DI40" s="29"/>
      <c r="DJ40" s="29"/>
      <c r="DK40" s="29"/>
      <c r="DL40" s="29"/>
      <c r="DM40" s="30"/>
      <c r="DN40" s="29">
        <v>10000</v>
      </c>
      <c r="DO40" s="29"/>
      <c r="DP40" s="29"/>
      <c r="DQ40" s="29"/>
      <c r="DR40" s="29"/>
      <c r="DS40" s="29"/>
      <c r="DT40" s="29"/>
      <c r="DU40" s="29"/>
      <c r="DV40" s="29"/>
      <c r="DW40" s="29"/>
      <c r="DX40" s="29"/>
      <c r="DY40" s="29"/>
      <c r="DZ40" s="29"/>
      <c r="EA40" s="29"/>
      <c r="EB40" s="29"/>
      <c r="EC40" s="29"/>
      <c r="ED40" s="29"/>
      <c r="EE40" s="29"/>
      <c r="EF40" s="29"/>
      <c r="EG40" s="30"/>
      <c r="EH40" s="29">
        <v>10</v>
      </c>
      <c r="EI40" s="29"/>
      <c r="EJ40" s="29"/>
      <c r="EK40" s="29"/>
      <c r="EL40" s="29"/>
      <c r="EM40" s="29"/>
      <c r="EN40" s="29"/>
      <c r="EO40" s="29"/>
      <c r="EP40" s="29"/>
      <c r="EQ40" s="29"/>
      <c r="ER40" s="29"/>
      <c r="ES40" s="29"/>
      <c r="ET40" s="29"/>
      <c r="EU40" s="29"/>
      <c r="EV40" s="29"/>
      <c r="EW40" s="29"/>
      <c r="EX40" s="29"/>
      <c r="EY40" s="30"/>
      <c r="EZ40" s="29">
        <v>10</v>
      </c>
      <c r="FA40" s="29"/>
      <c r="FB40" s="29"/>
      <c r="FC40" s="29"/>
      <c r="FD40" s="29"/>
      <c r="FE40" s="29"/>
      <c r="FF40" s="29"/>
      <c r="FG40" s="29"/>
      <c r="FH40" s="29"/>
      <c r="FI40" s="29"/>
      <c r="FJ40" s="29"/>
      <c r="FK40" s="29"/>
      <c r="FL40" s="29"/>
      <c r="FM40" s="29"/>
      <c r="FN40" s="29"/>
      <c r="FO40" s="29"/>
      <c r="FP40" s="29"/>
      <c r="FQ40" s="29"/>
      <c r="FR40" s="29"/>
      <c r="FS40" s="29"/>
      <c r="FT40" s="29"/>
      <c r="FU40" s="29"/>
      <c r="FV40" s="29"/>
      <c r="FW40" s="29"/>
      <c r="FX40" s="29"/>
      <c r="FY40" s="29"/>
      <c r="FZ40" s="29"/>
      <c r="GA40" s="29"/>
      <c r="GB40" s="29"/>
      <c r="GC40" s="30"/>
      <c r="GD40" s="29" t="s">
        <v>152</v>
      </c>
      <c r="GE40" s="30"/>
      <c r="GF40" s="51" t="s">
        <v>152</v>
      </c>
      <c r="GG40" s="29"/>
      <c r="GH40" s="29"/>
      <c r="GI40" s="29"/>
      <c r="GJ40" s="29"/>
      <c r="GK40" s="29"/>
      <c r="GL40" s="29"/>
      <c r="GM40" s="29"/>
      <c r="GN40" s="29"/>
      <c r="GO40" s="29"/>
      <c r="GP40" s="29"/>
      <c r="GQ40" s="29"/>
      <c r="GR40" s="29"/>
      <c r="GS40" s="29"/>
      <c r="GT40" s="29"/>
      <c r="GU40" s="29"/>
      <c r="GV40" s="29"/>
      <c r="GW40" s="29"/>
      <c r="GX40" s="29"/>
      <c r="GY40" s="29"/>
      <c r="GZ40" s="29"/>
      <c r="HA40" s="29"/>
      <c r="HB40" s="49">
        <v>0.5</v>
      </c>
      <c r="HC40" s="29"/>
      <c r="HD40" s="29"/>
      <c r="HE40" s="29"/>
      <c r="HF40" s="29"/>
      <c r="HG40" s="30"/>
      <c r="HH40" s="49">
        <v>0.02</v>
      </c>
      <c r="HI40" s="30"/>
      <c r="HJ40" s="49">
        <v>1</v>
      </c>
      <c r="HK40" s="30"/>
      <c r="HL40" s="49">
        <v>0.05</v>
      </c>
      <c r="HM40" s="30"/>
      <c r="HN40" s="29">
        <v>0.5</v>
      </c>
      <c r="HO40" s="29"/>
      <c r="HP40" s="29"/>
      <c r="HQ40" s="30"/>
      <c r="HR40" s="29">
        <v>1</v>
      </c>
      <c r="HS40" s="30"/>
      <c r="HT40" s="29">
        <v>40</v>
      </c>
    </row>
    <row r="41" spans="1:228" ht="42" x14ac:dyDescent="0.2">
      <c r="A41" s="112">
        <v>36</v>
      </c>
      <c r="B41" s="48" t="s">
        <v>516</v>
      </c>
      <c r="C41" s="28">
        <v>76543</v>
      </c>
      <c r="D41" s="48" t="s">
        <v>23</v>
      </c>
      <c r="E41" s="112">
        <v>135</v>
      </c>
      <c r="F41" s="157">
        <v>36</v>
      </c>
      <c r="G41" s="80"/>
      <c r="H41" s="80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5"/>
      <c r="AF41" s="65"/>
      <c r="AG41" s="65"/>
      <c r="AH41" s="65"/>
      <c r="AI41" s="65"/>
      <c r="AJ41" s="65"/>
      <c r="AK41" s="65"/>
      <c r="AL41" s="65"/>
      <c r="AM41" s="65"/>
      <c r="AN41" s="65"/>
      <c r="AO41" s="65"/>
      <c r="AP41" s="65"/>
      <c r="AQ41" s="65"/>
      <c r="AR41" s="65" t="s">
        <v>44</v>
      </c>
      <c r="AS41" s="65"/>
      <c r="AT41" s="65"/>
      <c r="AU41" s="65"/>
      <c r="AV41" s="65"/>
      <c r="AW41" s="65"/>
      <c r="AX41" s="65"/>
      <c r="AY41" s="65"/>
      <c r="AZ41" s="65"/>
      <c r="BA41" s="65"/>
      <c r="BB41" s="65"/>
      <c r="BC41" s="65"/>
      <c r="BD41" s="65" t="s">
        <v>44</v>
      </c>
      <c r="BE41" s="65"/>
      <c r="BF41" s="65"/>
      <c r="BG41" s="65"/>
      <c r="BH41" s="65"/>
      <c r="BI41" s="65"/>
      <c r="BJ41" s="65"/>
      <c r="BK41" s="65"/>
      <c r="BL41" s="65"/>
      <c r="BM41" s="65"/>
      <c r="BN41" s="65"/>
      <c r="BO41" s="65"/>
      <c r="BP41" s="65"/>
      <c r="BQ41" s="65"/>
      <c r="BR41" s="65"/>
      <c r="BS41" s="65"/>
      <c r="BT41" s="65"/>
      <c r="BU41" s="65"/>
      <c r="BV41" s="65"/>
      <c r="BW41" s="65"/>
      <c r="BX41" s="65"/>
      <c r="BY41" s="65"/>
      <c r="BZ41" s="65"/>
      <c r="CA41" s="65"/>
      <c r="CB41" s="65"/>
      <c r="CC41" s="65"/>
      <c r="CD41" s="65"/>
      <c r="CE41" s="65"/>
      <c r="CF41" s="65"/>
      <c r="CG41" s="65"/>
      <c r="CH41" s="65"/>
      <c r="CI41" s="65"/>
      <c r="CJ41" s="65"/>
      <c r="CK41" s="65"/>
      <c r="CL41" s="65"/>
      <c r="CM41" s="65"/>
      <c r="CN41" s="65"/>
      <c r="CO41" s="65"/>
      <c r="CP41" s="65" t="s">
        <v>174</v>
      </c>
      <c r="CQ41" s="65"/>
      <c r="CR41" s="65"/>
      <c r="CS41" s="65"/>
      <c r="CT41" s="65"/>
      <c r="CU41" s="65"/>
      <c r="CV41" s="65"/>
      <c r="CW41" s="65"/>
      <c r="CX41" s="65"/>
      <c r="CY41" s="65"/>
      <c r="CZ41" s="65"/>
      <c r="DA41" s="65"/>
      <c r="DB41" s="65" t="s">
        <v>175</v>
      </c>
      <c r="DC41" s="65"/>
      <c r="DD41" s="65"/>
      <c r="DE41" s="65"/>
      <c r="DF41" s="65"/>
      <c r="DG41" s="65"/>
      <c r="DH41" s="65"/>
      <c r="DI41" s="65"/>
      <c r="DJ41" s="65"/>
      <c r="DK41" s="65"/>
      <c r="DL41" s="65"/>
      <c r="DM41" s="65"/>
      <c r="DN41" s="65"/>
      <c r="DO41" s="65"/>
      <c r="DP41" s="65"/>
      <c r="DQ41" s="65"/>
      <c r="DR41" s="65"/>
      <c r="DS41" s="65"/>
      <c r="DT41" s="65"/>
      <c r="DU41" s="65"/>
      <c r="DV41" s="65"/>
      <c r="DW41" s="65"/>
      <c r="DX41" s="65"/>
      <c r="DY41" s="65"/>
      <c r="DZ41" s="65"/>
      <c r="EA41" s="65"/>
      <c r="EB41" s="65"/>
      <c r="EC41" s="65"/>
      <c r="ED41" s="65"/>
      <c r="EE41" s="65"/>
      <c r="EF41" s="65"/>
      <c r="EG41" s="65"/>
      <c r="EH41" s="65" t="s">
        <v>176</v>
      </c>
      <c r="EI41" s="65"/>
      <c r="EJ41" s="65"/>
      <c r="EK41" s="65"/>
      <c r="EL41" s="65"/>
      <c r="EM41" s="65"/>
      <c r="EN41" s="65"/>
      <c r="EO41" s="65"/>
      <c r="EP41" s="65"/>
      <c r="EQ41" s="65"/>
      <c r="ER41" s="65"/>
      <c r="ES41" s="65"/>
      <c r="ET41" s="65"/>
      <c r="EU41" s="65"/>
      <c r="EV41" s="65"/>
      <c r="EW41" s="65"/>
      <c r="EX41" s="65"/>
      <c r="EY41" s="65"/>
      <c r="EZ41" s="65"/>
      <c r="FA41" s="65"/>
      <c r="FB41" s="65"/>
      <c r="FC41" s="65"/>
      <c r="FD41" s="65"/>
      <c r="FE41" s="65"/>
      <c r="FF41" s="65"/>
      <c r="FG41" s="65"/>
      <c r="FH41" s="65"/>
      <c r="FI41" s="65"/>
      <c r="FJ41" s="65"/>
      <c r="FK41" s="65"/>
      <c r="FL41" s="65"/>
      <c r="FM41" s="65"/>
      <c r="FN41" s="65"/>
      <c r="FO41" s="65"/>
      <c r="FP41" s="65"/>
      <c r="FQ41" s="65"/>
      <c r="FR41" s="65"/>
      <c r="FS41" s="65"/>
      <c r="FT41" s="65"/>
      <c r="FU41" s="65"/>
      <c r="FV41" s="65"/>
      <c r="FW41" s="65"/>
      <c r="FX41" s="65"/>
      <c r="FY41" s="65"/>
      <c r="FZ41" s="65"/>
      <c r="GA41" s="65"/>
      <c r="GB41" s="65"/>
      <c r="GC41" s="65"/>
      <c r="GD41" s="65"/>
      <c r="GE41" s="65"/>
      <c r="GF41" s="65" t="s">
        <v>175</v>
      </c>
      <c r="GG41" s="65"/>
      <c r="GH41" s="65"/>
      <c r="GI41" s="65"/>
      <c r="GJ41" s="65"/>
      <c r="GK41" s="65"/>
      <c r="GL41" s="65"/>
      <c r="GM41" s="65"/>
      <c r="GN41" s="65"/>
      <c r="GO41" s="65"/>
      <c r="GP41" s="65"/>
      <c r="GQ41" s="65"/>
      <c r="GR41" s="65"/>
      <c r="GS41" s="65"/>
      <c r="GT41" s="65"/>
      <c r="GU41" s="65"/>
      <c r="GV41" s="65"/>
      <c r="GW41" s="65"/>
      <c r="GX41" s="65"/>
      <c r="GY41" s="65"/>
      <c r="GZ41" s="65"/>
      <c r="HA41" s="65"/>
      <c r="HB41" s="65" t="s">
        <v>177</v>
      </c>
      <c r="HC41" s="65"/>
      <c r="HD41" s="65"/>
      <c r="HE41" s="65"/>
      <c r="HF41" s="65"/>
      <c r="HG41" s="65"/>
      <c r="HH41" s="65" t="s">
        <v>178</v>
      </c>
      <c r="HI41" s="65"/>
      <c r="HJ41" s="65" t="s">
        <v>178</v>
      </c>
      <c r="HK41" s="65"/>
      <c r="HL41" s="65" t="s">
        <v>178</v>
      </c>
      <c r="HM41" s="65"/>
      <c r="HN41" s="65" t="s">
        <v>178</v>
      </c>
      <c r="HO41" s="65"/>
      <c r="HP41" s="65"/>
      <c r="HQ41" s="65"/>
      <c r="HR41" s="65" t="s">
        <v>178</v>
      </c>
      <c r="HS41" s="65"/>
      <c r="HT41" s="65" t="s">
        <v>177</v>
      </c>
    </row>
    <row r="42" spans="1:228" x14ac:dyDescent="0.2">
      <c r="A42" s="95">
        <v>37</v>
      </c>
      <c r="B42" s="48" t="s">
        <v>517</v>
      </c>
      <c r="C42" s="54">
        <v>456899</v>
      </c>
      <c r="D42" s="48" t="s">
        <v>23</v>
      </c>
      <c r="E42" s="95">
        <v>136</v>
      </c>
      <c r="F42" s="157">
        <v>37</v>
      </c>
      <c r="G42" s="79"/>
      <c r="H42" s="74">
        <v>4</v>
      </c>
      <c r="I42" s="30"/>
      <c r="J42" s="51" t="s">
        <v>156</v>
      </c>
      <c r="K42" s="29"/>
      <c r="L42" s="29"/>
      <c r="M42" s="29"/>
      <c r="N42" s="29"/>
      <c r="O42" s="29"/>
      <c r="P42" s="29"/>
      <c r="Q42" s="29"/>
      <c r="R42" s="29"/>
      <c r="S42" s="30"/>
      <c r="T42" s="49">
        <v>1.5</v>
      </c>
      <c r="U42" s="29"/>
      <c r="V42" s="29"/>
      <c r="W42" s="29"/>
      <c r="X42" s="29"/>
      <c r="Y42" s="29">
        <v>34</v>
      </c>
      <c r="Z42" s="30"/>
      <c r="AA42" s="30"/>
      <c r="AB42" s="29">
        <v>7</v>
      </c>
      <c r="AC42" s="30"/>
      <c r="AD42" s="29">
        <v>8.1999999999999993</v>
      </c>
      <c r="AE42" s="29"/>
      <c r="AF42" s="29"/>
      <c r="AG42" s="29"/>
      <c r="AH42" s="29"/>
      <c r="AI42" s="29"/>
      <c r="AJ42" s="29"/>
      <c r="AK42" s="29"/>
      <c r="AL42" s="29"/>
      <c r="AM42" s="29"/>
      <c r="AN42" s="29"/>
      <c r="AO42" s="29"/>
      <c r="AP42" s="29"/>
      <c r="AQ42" s="29"/>
      <c r="AR42" s="29" t="s">
        <v>44</v>
      </c>
      <c r="AS42" s="30"/>
      <c r="AT42" s="29">
        <v>0.5</v>
      </c>
      <c r="AU42" s="29"/>
      <c r="AV42" s="29"/>
      <c r="AW42" s="30"/>
      <c r="AX42" s="49">
        <v>0.15</v>
      </c>
      <c r="AY42" s="29"/>
      <c r="AZ42" s="29"/>
      <c r="BA42" s="29"/>
      <c r="BB42" s="29" t="s">
        <v>44</v>
      </c>
      <c r="BC42" s="29"/>
      <c r="BD42" s="29" t="s">
        <v>44</v>
      </c>
      <c r="BE42" s="29"/>
      <c r="BF42" s="29"/>
      <c r="BG42" s="29"/>
      <c r="BH42" s="29"/>
      <c r="BI42" s="29"/>
      <c r="BJ42" s="29"/>
      <c r="BK42" s="29"/>
      <c r="BL42" s="29"/>
      <c r="BM42" s="29"/>
      <c r="BN42" s="29"/>
      <c r="BO42" s="29"/>
      <c r="BP42" s="29"/>
      <c r="BQ42" s="29"/>
      <c r="BR42" s="29"/>
      <c r="BS42" s="29"/>
      <c r="BT42" s="29"/>
      <c r="BU42" s="29"/>
      <c r="BV42" s="29"/>
      <c r="BW42" s="30"/>
      <c r="BX42" s="51" t="s">
        <v>152</v>
      </c>
      <c r="BY42" s="29">
        <v>50</v>
      </c>
      <c r="BZ42" s="30"/>
      <c r="CA42" s="29"/>
      <c r="CB42" s="29"/>
      <c r="CC42" s="29"/>
      <c r="CD42" s="29"/>
      <c r="CE42" s="29"/>
      <c r="CF42" s="29"/>
      <c r="CG42" s="29"/>
      <c r="CH42" s="29"/>
      <c r="CI42" s="29"/>
      <c r="CJ42" s="29"/>
      <c r="CK42" s="49">
        <v>1.51</v>
      </c>
      <c r="CL42" s="49">
        <v>5.99</v>
      </c>
      <c r="CM42" s="29"/>
      <c r="CN42" s="29"/>
      <c r="CO42" s="30"/>
      <c r="CP42" s="29">
        <v>10</v>
      </c>
      <c r="CQ42" s="29"/>
      <c r="CR42" s="29"/>
      <c r="CS42" s="29"/>
      <c r="CT42" s="29"/>
      <c r="CU42" s="29"/>
      <c r="CV42" s="29"/>
      <c r="CW42" s="29"/>
      <c r="CX42" s="29"/>
      <c r="CY42" s="29"/>
      <c r="CZ42" s="29"/>
      <c r="DA42" s="30"/>
      <c r="DB42" s="51" t="s">
        <v>152</v>
      </c>
      <c r="DC42" s="30"/>
      <c r="DD42" s="29">
        <v>30</v>
      </c>
      <c r="DE42" s="29"/>
      <c r="DF42" s="29"/>
      <c r="DG42" s="29"/>
      <c r="DH42" s="29"/>
      <c r="DI42" s="30"/>
      <c r="DJ42" s="29" t="s">
        <v>154</v>
      </c>
      <c r="DK42" s="29"/>
      <c r="DL42" s="29"/>
      <c r="DM42" s="30"/>
      <c r="DN42" s="29">
        <v>10000</v>
      </c>
      <c r="DO42" s="29"/>
      <c r="DP42" s="29"/>
      <c r="DQ42" s="29"/>
      <c r="DR42" s="29"/>
      <c r="DS42" s="29"/>
      <c r="DT42" s="29"/>
      <c r="DU42" s="29"/>
      <c r="DV42" s="29"/>
      <c r="DW42" s="29"/>
      <c r="DX42" s="29"/>
      <c r="DY42" s="29"/>
      <c r="DZ42" s="29"/>
      <c r="EA42" s="29"/>
      <c r="EB42" s="29"/>
      <c r="EC42" s="29"/>
      <c r="ED42" s="29">
        <v>100</v>
      </c>
      <c r="EE42" s="29"/>
      <c r="EF42" s="29"/>
      <c r="EG42" s="30"/>
      <c r="EH42" s="29">
        <v>10</v>
      </c>
      <c r="EI42" s="29"/>
      <c r="EJ42" s="29"/>
      <c r="EK42" s="29"/>
      <c r="EL42" s="29"/>
      <c r="EM42" s="29"/>
      <c r="EN42" s="29"/>
      <c r="EO42" s="29"/>
      <c r="EP42" s="29"/>
      <c r="EQ42" s="29"/>
      <c r="ER42" s="29"/>
      <c r="ES42" s="29"/>
      <c r="ET42" s="29"/>
      <c r="EU42" s="29"/>
      <c r="EV42" s="29"/>
      <c r="EW42" s="29"/>
      <c r="EX42" s="29"/>
      <c r="EY42" s="30"/>
      <c r="EZ42" s="29">
        <v>10</v>
      </c>
      <c r="FA42" s="29"/>
      <c r="FB42" s="29"/>
      <c r="FC42" s="29"/>
      <c r="FD42" s="29"/>
      <c r="FE42" s="29"/>
      <c r="FF42" s="29"/>
      <c r="FG42" s="29"/>
      <c r="FH42" s="29"/>
      <c r="FI42" s="29"/>
      <c r="FJ42" s="29"/>
      <c r="FK42" s="29"/>
      <c r="FL42" s="29"/>
      <c r="FM42" s="29"/>
      <c r="FN42" s="29"/>
      <c r="FO42" s="29"/>
      <c r="FP42" s="29"/>
      <c r="FQ42" s="29"/>
      <c r="FR42" s="29"/>
      <c r="FS42" s="30"/>
      <c r="FT42" s="51" t="s">
        <v>152</v>
      </c>
      <c r="FU42" s="29"/>
      <c r="FV42" s="29"/>
      <c r="FW42" s="29"/>
      <c r="FX42" s="29"/>
      <c r="FY42" s="29"/>
      <c r="FZ42" s="29"/>
      <c r="GA42" s="29"/>
      <c r="GB42" s="29"/>
      <c r="GC42" s="29"/>
      <c r="GD42" s="29"/>
      <c r="GE42" s="30"/>
      <c r="GF42" s="51" t="s">
        <v>152</v>
      </c>
      <c r="GG42" s="29"/>
      <c r="GH42" s="29"/>
      <c r="GI42" s="29"/>
      <c r="GJ42" s="29"/>
      <c r="GK42" s="29"/>
      <c r="GL42" s="29"/>
      <c r="GM42" s="29"/>
      <c r="GN42" s="29"/>
      <c r="GO42" s="29"/>
      <c r="GP42" s="29"/>
      <c r="GQ42" s="29"/>
      <c r="GR42" s="29"/>
      <c r="GS42" s="29"/>
      <c r="GT42" s="29"/>
      <c r="GU42" s="29"/>
      <c r="GV42" s="29"/>
      <c r="GW42" s="29"/>
      <c r="GX42" s="29"/>
      <c r="GY42" s="29"/>
      <c r="GZ42" s="29"/>
      <c r="HA42" s="33"/>
      <c r="HB42" s="29">
        <v>5</v>
      </c>
      <c r="HC42" s="29"/>
      <c r="HD42" s="29"/>
      <c r="HE42" s="33"/>
      <c r="HF42" s="29">
        <v>3</v>
      </c>
      <c r="HG42" s="33"/>
      <c r="HH42" s="61">
        <v>0.02</v>
      </c>
      <c r="HI42" s="33"/>
      <c r="HJ42" s="61">
        <v>0.05</v>
      </c>
      <c r="HK42" s="33"/>
      <c r="HL42" s="61">
        <v>0.03</v>
      </c>
      <c r="HM42" s="33"/>
      <c r="HN42" s="29">
        <v>0.1</v>
      </c>
      <c r="HO42" s="29"/>
      <c r="HP42" s="29"/>
      <c r="HQ42" s="29"/>
      <c r="HR42" s="29"/>
      <c r="HS42" s="33"/>
      <c r="HT42" s="29">
        <v>40</v>
      </c>
    </row>
    <row r="43" spans="1:228" ht="42" x14ac:dyDescent="0.2">
      <c r="A43" s="94">
        <v>38</v>
      </c>
      <c r="B43" s="48" t="s">
        <v>518</v>
      </c>
      <c r="C43" s="54">
        <v>55555</v>
      </c>
      <c r="D43" s="48" t="s">
        <v>23</v>
      </c>
      <c r="E43" s="94">
        <v>137</v>
      </c>
      <c r="F43" s="157">
        <v>38</v>
      </c>
      <c r="G43" s="80"/>
      <c r="H43" s="80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  <c r="W43" s="65"/>
      <c r="X43" s="65"/>
      <c r="Y43" s="65"/>
      <c r="Z43" s="65"/>
      <c r="AA43" s="65"/>
      <c r="AB43" s="65" t="s">
        <v>179</v>
      </c>
      <c r="AC43" s="65"/>
      <c r="AD43" s="65"/>
      <c r="AE43" s="65"/>
      <c r="AF43" s="65"/>
      <c r="AG43" s="65"/>
      <c r="AH43" s="65"/>
      <c r="AI43" s="65"/>
      <c r="AJ43" s="65"/>
      <c r="AK43" s="65"/>
      <c r="AL43" s="65"/>
      <c r="AM43" s="65"/>
      <c r="AN43" s="65"/>
      <c r="AO43" s="65"/>
      <c r="AP43" s="65"/>
      <c r="AQ43" s="65"/>
      <c r="AR43" s="65" t="s">
        <v>44</v>
      </c>
      <c r="AS43" s="65"/>
      <c r="AT43" s="65"/>
      <c r="AU43" s="65"/>
      <c r="AV43" s="65"/>
      <c r="AW43" s="65"/>
      <c r="AX43" s="65"/>
      <c r="AY43" s="65"/>
      <c r="AZ43" s="65"/>
      <c r="BA43" s="65"/>
      <c r="BB43" s="65" t="s">
        <v>44</v>
      </c>
      <c r="BC43" s="65"/>
      <c r="BD43" s="65" t="s">
        <v>44</v>
      </c>
      <c r="BE43" s="65"/>
      <c r="BF43" s="65"/>
      <c r="BG43" s="65"/>
      <c r="BH43" s="65"/>
      <c r="BI43" s="65"/>
      <c r="BJ43" s="65"/>
      <c r="BK43" s="65"/>
      <c r="BL43" s="65"/>
      <c r="BM43" s="65"/>
      <c r="BN43" s="65"/>
      <c r="BO43" s="65"/>
      <c r="BP43" s="65"/>
      <c r="BQ43" s="65"/>
      <c r="BR43" s="65"/>
      <c r="BS43" s="65"/>
      <c r="BT43" s="65"/>
      <c r="BU43" s="65"/>
      <c r="BV43" s="65"/>
      <c r="BW43" s="65"/>
      <c r="BX43" s="65"/>
      <c r="BY43" s="65"/>
      <c r="BZ43" s="65"/>
      <c r="CA43" s="65"/>
      <c r="CB43" s="65"/>
      <c r="CC43" s="65"/>
      <c r="CD43" s="65"/>
      <c r="CE43" s="65"/>
      <c r="CF43" s="65"/>
      <c r="CG43" s="65"/>
      <c r="CH43" s="65"/>
      <c r="CI43" s="65"/>
      <c r="CJ43" s="65"/>
      <c r="CK43" s="65"/>
      <c r="CL43" s="65"/>
      <c r="CM43" s="65"/>
      <c r="CN43" s="65"/>
      <c r="CO43" s="65"/>
      <c r="CP43" s="65"/>
      <c r="CQ43" s="65"/>
      <c r="CR43" s="65"/>
      <c r="CS43" s="65"/>
      <c r="CT43" s="65"/>
      <c r="CU43" s="65"/>
      <c r="CV43" s="65"/>
      <c r="CW43" s="65"/>
      <c r="CX43" s="65"/>
      <c r="CY43" s="65"/>
      <c r="CZ43" s="65"/>
      <c r="DA43" s="65"/>
      <c r="DB43" s="65"/>
      <c r="DC43" s="65"/>
      <c r="DD43" s="65"/>
      <c r="DE43" s="65"/>
      <c r="DF43" s="65"/>
      <c r="DG43" s="65"/>
      <c r="DH43" s="65"/>
      <c r="DI43" s="65"/>
      <c r="DJ43" s="65"/>
      <c r="DK43" s="65"/>
      <c r="DL43" s="65"/>
      <c r="DM43" s="65"/>
      <c r="DN43" s="65"/>
      <c r="DO43" s="65"/>
      <c r="DP43" s="65"/>
      <c r="DQ43" s="65"/>
      <c r="DR43" s="65"/>
      <c r="DS43" s="65"/>
      <c r="DT43" s="65"/>
      <c r="DU43" s="65"/>
      <c r="DV43" s="65"/>
      <c r="DW43" s="65"/>
      <c r="DX43" s="65"/>
      <c r="DY43" s="65"/>
      <c r="DZ43" s="65"/>
      <c r="EA43" s="65"/>
      <c r="EB43" s="65"/>
      <c r="EC43" s="65"/>
      <c r="ED43" s="65"/>
      <c r="EE43" s="65"/>
      <c r="EF43" s="65"/>
      <c r="EG43" s="65"/>
      <c r="EH43" s="65"/>
      <c r="EI43" s="65"/>
      <c r="EJ43" s="65"/>
      <c r="EK43" s="65"/>
      <c r="EL43" s="65"/>
      <c r="EM43" s="65"/>
      <c r="EN43" s="65"/>
      <c r="EO43" s="65"/>
      <c r="EP43" s="65"/>
      <c r="EQ43" s="65"/>
      <c r="ER43" s="65"/>
      <c r="ES43" s="65"/>
      <c r="ET43" s="65"/>
      <c r="EU43" s="65"/>
      <c r="EV43" s="65"/>
      <c r="EW43" s="65"/>
      <c r="EX43" s="65"/>
      <c r="EY43" s="65"/>
      <c r="EZ43" s="65"/>
      <c r="FA43" s="65"/>
      <c r="FB43" s="65"/>
      <c r="FC43" s="65"/>
      <c r="FD43" s="65"/>
      <c r="FE43" s="65"/>
      <c r="FF43" s="65"/>
      <c r="FG43" s="65"/>
      <c r="FH43" s="65"/>
      <c r="FI43" s="65"/>
      <c r="FJ43" s="65"/>
      <c r="FK43" s="65"/>
      <c r="FL43" s="65"/>
      <c r="FM43" s="65"/>
      <c r="FN43" s="65"/>
      <c r="FO43" s="65"/>
      <c r="FP43" s="65"/>
      <c r="FQ43" s="65"/>
      <c r="FR43" s="65"/>
      <c r="FS43" s="65"/>
      <c r="FT43" s="65"/>
      <c r="FU43" s="65"/>
      <c r="FV43" s="65"/>
      <c r="FW43" s="65"/>
      <c r="FX43" s="65"/>
      <c r="FY43" s="65"/>
      <c r="FZ43" s="65"/>
      <c r="GA43" s="65"/>
      <c r="GB43" s="65"/>
      <c r="GC43" s="65"/>
      <c r="GD43" s="65"/>
      <c r="GE43" s="65"/>
      <c r="GF43" s="65" t="s">
        <v>180</v>
      </c>
      <c r="GG43" s="65"/>
      <c r="GH43" s="65"/>
      <c r="GI43" s="65"/>
      <c r="GJ43" s="65"/>
      <c r="GK43" s="65"/>
      <c r="GL43" s="65"/>
      <c r="GM43" s="65"/>
      <c r="GN43" s="65"/>
      <c r="GO43" s="65"/>
      <c r="GP43" s="65"/>
      <c r="GQ43" s="65"/>
      <c r="GR43" s="65"/>
      <c r="GS43" s="65"/>
      <c r="GT43" s="65"/>
      <c r="GU43" s="65"/>
      <c r="GV43" s="65"/>
      <c r="GW43" s="65"/>
      <c r="GX43" s="65"/>
      <c r="GY43" s="65"/>
      <c r="GZ43" s="65"/>
      <c r="HA43" s="65"/>
      <c r="HB43" s="65" t="s">
        <v>177</v>
      </c>
      <c r="HC43" s="65"/>
      <c r="HD43" s="65"/>
      <c r="HE43" s="65"/>
      <c r="HF43" s="65" t="s">
        <v>177</v>
      </c>
      <c r="HG43" s="65"/>
      <c r="HH43" s="65" t="s">
        <v>177</v>
      </c>
      <c r="HI43" s="65"/>
      <c r="HJ43" s="65" t="s">
        <v>177</v>
      </c>
      <c r="HK43" s="65"/>
      <c r="HL43" s="65" t="s">
        <v>177</v>
      </c>
      <c r="HM43" s="65"/>
      <c r="HN43" s="65" t="s">
        <v>177</v>
      </c>
      <c r="HO43" s="65"/>
      <c r="HP43" s="65"/>
      <c r="HQ43" s="65"/>
      <c r="HR43" s="65"/>
      <c r="HS43" s="65"/>
      <c r="HT43" s="65" t="s">
        <v>177</v>
      </c>
    </row>
    <row r="44" spans="1:228" x14ac:dyDescent="0.2">
      <c r="A44" s="112">
        <v>39</v>
      </c>
      <c r="B44" s="48" t="s">
        <v>519</v>
      </c>
      <c r="C44" s="58">
        <v>6666</v>
      </c>
      <c r="D44" s="47" t="s">
        <v>23</v>
      </c>
      <c r="E44" s="112">
        <v>138</v>
      </c>
      <c r="F44" s="157">
        <v>39</v>
      </c>
      <c r="G44" s="79"/>
      <c r="H44" s="74">
        <v>4</v>
      </c>
      <c r="I44" s="30"/>
      <c r="J44" s="51" t="s">
        <v>156</v>
      </c>
      <c r="K44" s="29"/>
      <c r="L44" s="29"/>
      <c r="M44" s="29"/>
      <c r="N44" s="29"/>
      <c r="O44" s="29"/>
      <c r="P44" s="29"/>
      <c r="Q44" s="30"/>
      <c r="R44" s="29">
        <v>2</v>
      </c>
      <c r="S44" s="30"/>
      <c r="T44" s="49">
        <v>1.25</v>
      </c>
      <c r="U44" s="29"/>
      <c r="V44" s="29"/>
      <c r="W44" s="29"/>
      <c r="X44" s="29"/>
      <c r="Y44" s="29">
        <v>34</v>
      </c>
      <c r="Z44" s="30"/>
      <c r="AA44" s="29"/>
      <c r="AB44" s="29"/>
      <c r="AC44" s="30"/>
      <c r="AD44" s="29">
        <v>8.1999999999999993</v>
      </c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9"/>
      <c r="AR44" s="29" t="s">
        <v>44</v>
      </c>
      <c r="AS44" s="30"/>
      <c r="AT44" s="29">
        <v>0.5</v>
      </c>
      <c r="AU44" s="29"/>
      <c r="AV44" s="29"/>
      <c r="AW44" s="30"/>
      <c r="AX44" s="49">
        <v>0.15</v>
      </c>
      <c r="AY44" s="29"/>
      <c r="AZ44" s="29"/>
      <c r="BA44" s="29"/>
      <c r="BB44" s="29" t="s">
        <v>44</v>
      </c>
      <c r="BC44" s="29"/>
      <c r="BD44" s="29" t="s">
        <v>44</v>
      </c>
      <c r="BE44" s="29"/>
      <c r="BF44" s="29"/>
      <c r="BG44" s="29"/>
      <c r="BH44" s="29"/>
      <c r="BI44" s="29"/>
      <c r="BJ44" s="29"/>
      <c r="BK44" s="29"/>
      <c r="BL44" s="29"/>
      <c r="BM44" s="29"/>
      <c r="BN44" s="29"/>
      <c r="BO44" s="29"/>
      <c r="BP44" s="29"/>
      <c r="BQ44" s="29"/>
      <c r="BR44" s="29"/>
      <c r="BS44" s="29"/>
      <c r="BT44" s="29"/>
      <c r="BU44" s="29"/>
      <c r="BV44" s="29"/>
      <c r="BW44" s="30"/>
      <c r="BX44" s="51" t="s">
        <v>152</v>
      </c>
      <c r="BY44" s="29">
        <v>50</v>
      </c>
      <c r="BZ44" s="30"/>
      <c r="CA44" s="29"/>
      <c r="CB44" s="29"/>
      <c r="CC44" s="29"/>
      <c r="CD44" s="29"/>
      <c r="CE44" s="29"/>
      <c r="CF44" s="29"/>
      <c r="CG44" s="29"/>
      <c r="CH44" s="29"/>
      <c r="CI44" s="29"/>
      <c r="CJ44" s="29"/>
      <c r="CK44" s="49">
        <v>5.99</v>
      </c>
      <c r="CL44" s="30"/>
      <c r="CM44" s="29"/>
      <c r="CN44" s="29"/>
      <c r="CO44" s="30"/>
      <c r="CP44" s="29">
        <v>10</v>
      </c>
      <c r="CQ44" s="29"/>
      <c r="CR44" s="29"/>
      <c r="CS44" s="29"/>
      <c r="CT44" s="29"/>
      <c r="CU44" s="29"/>
      <c r="CV44" s="29"/>
      <c r="CW44" s="29"/>
      <c r="CX44" s="29"/>
      <c r="CY44" s="29"/>
      <c r="CZ44" s="29"/>
      <c r="DA44" s="30"/>
      <c r="DB44" s="51" t="s">
        <v>152</v>
      </c>
      <c r="DC44" s="30"/>
      <c r="DD44" s="29">
        <v>30</v>
      </c>
      <c r="DE44" s="29"/>
      <c r="DF44" s="29"/>
      <c r="DG44" s="29"/>
      <c r="DH44" s="29"/>
      <c r="DI44" s="30"/>
      <c r="DJ44" s="29" t="s">
        <v>154</v>
      </c>
      <c r="DK44" s="29"/>
      <c r="DL44" s="29"/>
      <c r="DM44" s="30"/>
      <c r="DN44" s="29">
        <v>10000</v>
      </c>
      <c r="DO44" s="29"/>
      <c r="DP44" s="29"/>
      <c r="DQ44" s="29"/>
      <c r="DR44" s="29"/>
      <c r="DS44" s="29"/>
      <c r="DT44" s="29"/>
      <c r="DU44" s="29"/>
      <c r="DV44" s="29"/>
      <c r="DW44" s="29"/>
      <c r="DX44" s="29"/>
      <c r="DY44" s="29"/>
      <c r="DZ44" s="29"/>
      <c r="EA44" s="29"/>
      <c r="EB44" s="29"/>
      <c r="EC44" s="30"/>
      <c r="ED44" s="29">
        <v>50</v>
      </c>
      <c r="EE44" s="29"/>
      <c r="EF44" s="29"/>
      <c r="EG44" s="30"/>
      <c r="EH44" s="29">
        <v>10</v>
      </c>
      <c r="EI44" s="29"/>
      <c r="EJ44" s="29"/>
      <c r="EK44" s="29"/>
      <c r="EL44" s="29"/>
      <c r="EM44" s="29"/>
      <c r="EN44" s="29"/>
      <c r="EO44" s="29"/>
      <c r="EP44" s="29"/>
      <c r="EQ44" s="29"/>
      <c r="ER44" s="29"/>
      <c r="ES44" s="29"/>
      <c r="ET44" s="29"/>
      <c r="EU44" s="29"/>
      <c r="EV44" s="29"/>
      <c r="EW44" s="29"/>
      <c r="EX44" s="29"/>
      <c r="EY44" s="30"/>
      <c r="EZ44" s="29">
        <v>10</v>
      </c>
      <c r="FA44" s="29"/>
      <c r="FB44" s="29"/>
      <c r="FC44" s="29"/>
      <c r="FD44" s="29"/>
      <c r="FE44" s="29"/>
      <c r="FF44" s="29"/>
      <c r="FG44" s="29"/>
      <c r="FH44" s="29"/>
      <c r="FI44" s="29"/>
      <c r="FJ44" s="29"/>
      <c r="FK44" s="29"/>
      <c r="FL44" s="29"/>
      <c r="FM44" s="29"/>
      <c r="FN44" s="29"/>
      <c r="FO44" s="29"/>
      <c r="FP44" s="29"/>
      <c r="FQ44" s="29"/>
      <c r="FR44" s="29"/>
      <c r="FS44" s="30"/>
      <c r="FT44" s="51" t="s">
        <v>152</v>
      </c>
      <c r="FU44" s="29"/>
      <c r="FV44" s="29"/>
      <c r="FW44" s="29"/>
      <c r="FX44" s="29"/>
      <c r="FY44" s="29"/>
      <c r="FZ44" s="29"/>
      <c r="GA44" s="29"/>
      <c r="GB44" s="29"/>
      <c r="GC44" s="29"/>
      <c r="GD44" s="29"/>
      <c r="GE44" s="30"/>
      <c r="GF44" s="51" t="s">
        <v>152</v>
      </c>
      <c r="GG44" s="29"/>
      <c r="GH44" s="29"/>
      <c r="GI44" s="29"/>
      <c r="GJ44" s="29"/>
      <c r="GK44" s="29"/>
      <c r="GL44" s="29"/>
      <c r="GM44" s="29"/>
      <c r="GN44" s="29"/>
      <c r="GO44" s="29"/>
      <c r="GP44" s="29"/>
      <c r="GQ44" s="29"/>
      <c r="GR44" s="29"/>
      <c r="GS44" s="29"/>
      <c r="GT44" s="29"/>
      <c r="GU44" s="29"/>
      <c r="GV44" s="29"/>
      <c r="GW44" s="29"/>
      <c r="GX44" s="29"/>
      <c r="GY44" s="29"/>
      <c r="GZ44" s="29"/>
      <c r="HA44" s="30"/>
      <c r="HB44" s="29">
        <v>0.5</v>
      </c>
      <c r="HC44" s="29"/>
      <c r="HD44" s="29"/>
      <c r="HE44" s="29"/>
      <c r="HF44" s="29"/>
      <c r="HG44" s="30"/>
      <c r="HH44" s="29">
        <v>0.5</v>
      </c>
      <c r="HI44" s="29"/>
      <c r="HJ44" s="29"/>
      <c r="HK44" s="29"/>
      <c r="HL44" s="29"/>
      <c r="HM44" s="30"/>
      <c r="HN44" s="29">
        <v>0.5</v>
      </c>
      <c r="HO44" s="30"/>
      <c r="HP44" s="29">
        <v>2</v>
      </c>
      <c r="HQ44" s="29"/>
      <c r="HR44" s="29"/>
      <c r="HS44" s="29"/>
      <c r="HT44" s="29"/>
    </row>
    <row r="45" spans="1:228" ht="28" x14ac:dyDescent="0.2">
      <c r="A45" s="95">
        <v>40</v>
      </c>
      <c r="B45" s="48" t="s">
        <v>520</v>
      </c>
      <c r="C45" s="58">
        <v>987</v>
      </c>
      <c r="D45" s="47" t="s">
        <v>23</v>
      </c>
      <c r="E45" s="95">
        <v>139</v>
      </c>
      <c r="F45" s="157">
        <v>40</v>
      </c>
      <c r="G45" s="80"/>
      <c r="H45" s="80"/>
      <c r="I45" s="65"/>
      <c r="J45" s="65"/>
      <c r="K45" s="65"/>
      <c r="L45" s="65"/>
      <c r="M45" s="65"/>
      <c r="N45" s="65"/>
      <c r="O45" s="65"/>
      <c r="P45" s="65"/>
      <c r="Q45" s="65"/>
      <c r="R45" s="65" t="s">
        <v>170</v>
      </c>
      <c r="S45" s="65"/>
      <c r="T45" s="65"/>
      <c r="U45" s="65"/>
      <c r="V45" s="65"/>
      <c r="W45" s="65"/>
      <c r="X45" s="65"/>
      <c r="Y45" s="65"/>
      <c r="Z45" s="65"/>
      <c r="AA45" s="65"/>
      <c r="AB45" s="65"/>
      <c r="AC45" s="65"/>
      <c r="AD45" s="65"/>
      <c r="AE45" s="65"/>
      <c r="AF45" s="65"/>
      <c r="AG45" s="65"/>
      <c r="AH45" s="65"/>
      <c r="AI45" s="65"/>
      <c r="AJ45" s="65"/>
      <c r="AK45" s="65"/>
      <c r="AL45" s="65"/>
      <c r="AM45" s="65"/>
      <c r="AN45" s="65"/>
      <c r="AO45" s="65"/>
      <c r="AP45" s="65"/>
      <c r="AQ45" s="65"/>
      <c r="AR45" s="65" t="s">
        <v>44</v>
      </c>
      <c r="AS45" s="65"/>
      <c r="AT45" s="65"/>
      <c r="AU45" s="65"/>
      <c r="AV45" s="65"/>
      <c r="AW45" s="65"/>
      <c r="AX45" s="65"/>
      <c r="AY45" s="65"/>
      <c r="AZ45" s="65"/>
      <c r="BA45" s="65"/>
      <c r="BB45" s="65" t="s">
        <v>44</v>
      </c>
      <c r="BC45" s="65"/>
      <c r="BD45" s="65" t="s">
        <v>44</v>
      </c>
      <c r="BE45" s="65"/>
      <c r="BF45" s="65"/>
      <c r="BG45" s="65"/>
      <c r="BH45" s="65"/>
      <c r="BI45" s="65"/>
      <c r="BJ45" s="65"/>
      <c r="BK45" s="65"/>
      <c r="BL45" s="65"/>
      <c r="BM45" s="65"/>
      <c r="BN45" s="65"/>
      <c r="BO45" s="65"/>
      <c r="BP45" s="65"/>
      <c r="BQ45" s="65"/>
      <c r="BR45" s="65"/>
      <c r="BS45" s="65"/>
      <c r="BT45" s="65"/>
      <c r="BU45" s="65"/>
      <c r="BV45" s="65"/>
      <c r="BW45" s="65"/>
      <c r="BX45" s="65"/>
      <c r="BY45" s="65"/>
      <c r="BZ45" s="65"/>
      <c r="CA45" s="65"/>
      <c r="CB45" s="65"/>
      <c r="CC45" s="65"/>
      <c r="CD45" s="65"/>
      <c r="CE45" s="65"/>
      <c r="CF45" s="65"/>
      <c r="CG45" s="65"/>
      <c r="CH45" s="65"/>
      <c r="CI45" s="65"/>
      <c r="CJ45" s="65"/>
      <c r="CK45" s="65"/>
      <c r="CL45" s="65"/>
      <c r="CM45" s="65"/>
      <c r="CN45" s="65"/>
      <c r="CO45" s="65"/>
      <c r="CP45" s="65"/>
      <c r="CQ45" s="65"/>
      <c r="CR45" s="65"/>
      <c r="CS45" s="65"/>
      <c r="CT45" s="65"/>
      <c r="CU45" s="65"/>
      <c r="CV45" s="65"/>
      <c r="CW45" s="65"/>
      <c r="CX45" s="65"/>
      <c r="CY45" s="65"/>
      <c r="CZ45" s="65"/>
      <c r="DA45" s="65"/>
      <c r="DB45" s="65"/>
      <c r="DC45" s="65"/>
      <c r="DD45" s="65"/>
      <c r="DE45" s="65"/>
      <c r="DF45" s="65"/>
      <c r="DG45" s="65"/>
      <c r="DH45" s="65"/>
      <c r="DI45" s="65"/>
      <c r="DJ45" s="65"/>
      <c r="DK45" s="65"/>
      <c r="DL45" s="65"/>
      <c r="DM45" s="65"/>
      <c r="DN45" s="65"/>
      <c r="DO45" s="65"/>
      <c r="DP45" s="65"/>
      <c r="DQ45" s="65"/>
      <c r="DR45" s="65"/>
      <c r="DS45" s="65"/>
      <c r="DT45" s="65"/>
      <c r="DU45" s="65"/>
      <c r="DV45" s="65"/>
      <c r="DW45" s="65"/>
      <c r="DX45" s="65"/>
      <c r="DY45" s="65"/>
      <c r="DZ45" s="65"/>
      <c r="EA45" s="65"/>
      <c r="EB45" s="65"/>
      <c r="EC45" s="65"/>
      <c r="ED45" s="65"/>
      <c r="EE45" s="65"/>
      <c r="EF45" s="65"/>
      <c r="EG45" s="65"/>
      <c r="EH45" s="65"/>
      <c r="EI45" s="65"/>
      <c r="EJ45" s="65"/>
      <c r="EK45" s="65"/>
      <c r="EL45" s="65"/>
      <c r="EM45" s="65"/>
      <c r="EN45" s="65"/>
      <c r="EO45" s="65"/>
      <c r="EP45" s="65"/>
      <c r="EQ45" s="65"/>
      <c r="ER45" s="65"/>
      <c r="ES45" s="65"/>
      <c r="ET45" s="65"/>
      <c r="EU45" s="65"/>
      <c r="EV45" s="65"/>
      <c r="EW45" s="65"/>
      <c r="EX45" s="65"/>
      <c r="EY45" s="65"/>
      <c r="EZ45" s="65"/>
      <c r="FA45" s="65"/>
      <c r="FB45" s="65"/>
      <c r="FC45" s="65"/>
      <c r="FD45" s="65"/>
      <c r="FE45" s="65"/>
      <c r="FF45" s="65"/>
      <c r="FG45" s="65"/>
      <c r="FH45" s="65"/>
      <c r="FI45" s="65"/>
      <c r="FJ45" s="65"/>
      <c r="FK45" s="65"/>
      <c r="FL45" s="65"/>
      <c r="FM45" s="65"/>
      <c r="FN45" s="65"/>
      <c r="FO45" s="65"/>
      <c r="FP45" s="65"/>
      <c r="FQ45" s="65"/>
      <c r="FR45" s="65"/>
      <c r="FS45" s="65"/>
      <c r="FT45" s="65"/>
      <c r="FU45" s="65"/>
      <c r="FV45" s="65"/>
      <c r="FW45" s="65"/>
      <c r="FX45" s="65"/>
      <c r="FY45" s="65"/>
      <c r="FZ45" s="65"/>
      <c r="GA45" s="65"/>
      <c r="GB45" s="65"/>
      <c r="GC45" s="65"/>
      <c r="GD45" s="65"/>
      <c r="GE45" s="65"/>
      <c r="GF45" s="65" t="s">
        <v>180</v>
      </c>
      <c r="GG45" s="65"/>
      <c r="GH45" s="65"/>
      <c r="GI45" s="65"/>
      <c r="GJ45" s="65"/>
      <c r="GK45" s="65"/>
      <c r="GL45" s="65"/>
      <c r="GM45" s="65"/>
      <c r="GN45" s="65"/>
      <c r="GO45" s="65"/>
      <c r="GP45" s="65"/>
      <c r="GQ45" s="65"/>
      <c r="GR45" s="65"/>
      <c r="GS45" s="65"/>
      <c r="GT45" s="65"/>
      <c r="GU45" s="65"/>
      <c r="GV45" s="65"/>
      <c r="GW45" s="65"/>
      <c r="GX45" s="65"/>
      <c r="GY45" s="65"/>
      <c r="GZ45" s="65"/>
      <c r="HA45" s="65"/>
      <c r="HB45" s="65" t="s">
        <v>170</v>
      </c>
      <c r="HC45" s="65"/>
      <c r="HD45" s="65"/>
      <c r="HE45" s="65"/>
      <c r="HF45" s="65"/>
      <c r="HG45" s="65"/>
      <c r="HH45" s="65" t="s">
        <v>170</v>
      </c>
      <c r="HI45" s="65"/>
      <c r="HJ45" s="65"/>
      <c r="HK45" s="65"/>
      <c r="HL45" s="65"/>
      <c r="HM45" s="65"/>
      <c r="HN45" s="65" t="s">
        <v>170</v>
      </c>
      <c r="HO45" s="65"/>
      <c r="HP45" s="65" t="s">
        <v>170</v>
      </c>
      <c r="HQ45" s="65"/>
      <c r="HR45" s="65"/>
      <c r="HS45" s="65"/>
      <c r="HT45" s="65"/>
    </row>
    <row r="46" spans="1:228" ht="17" x14ac:dyDescent="0.2">
      <c r="A46" s="94">
        <v>41</v>
      </c>
      <c r="B46" s="48" t="s">
        <v>521</v>
      </c>
      <c r="C46" s="28">
        <v>46778</v>
      </c>
      <c r="D46" s="47" t="s">
        <v>23</v>
      </c>
      <c r="E46" s="94">
        <v>140</v>
      </c>
      <c r="F46" s="157">
        <v>41</v>
      </c>
      <c r="G46" s="76"/>
      <c r="H46" s="76">
        <v>4</v>
      </c>
      <c r="I46" s="96"/>
      <c r="J46" s="96" t="s">
        <v>156</v>
      </c>
      <c r="K46" s="96"/>
      <c r="L46" s="96"/>
      <c r="M46" s="81"/>
      <c r="N46" s="81"/>
      <c r="O46" s="81"/>
      <c r="P46" s="81"/>
      <c r="Q46" s="81"/>
      <c r="R46" s="81"/>
      <c r="S46" s="34"/>
      <c r="T46" s="81">
        <v>1.5</v>
      </c>
      <c r="U46" s="81"/>
      <c r="V46" s="81"/>
      <c r="W46" s="34"/>
      <c r="X46" s="34"/>
      <c r="Y46" s="34">
        <v>34</v>
      </c>
      <c r="Z46" s="34"/>
      <c r="AA46" s="81"/>
      <c r="AB46" s="81"/>
      <c r="AC46" s="34"/>
      <c r="AD46" s="34">
        <v>8.1999999999999993</v>
      </c>
      <c r="AE46" s="36"/>
      <c r="AF46" s="36"/>
      <c r="AG46" s="81"/>
      <c r="AH46" s="81"/>
      <c r="AI46" s="96"/>
      <c r="AJ46" s="96"/>
      <c r="AK46" s="36"/>
      <c r="AL46" s="36"/>
      <c r="AM46" s="81"/>
      <c r="AN46" s="81"/>
      <c r="AO46" s="81"/>
      <c r="AP46" s="81"/>
      <c r="AQ46" s="36"/>
      <c r="AR46" s="36" t="s">
        <v>44</v>
      </c>
      <c r="AS46" s="36"/>
      <c r="AT46" s="36">
        <v>0.5</v>
      </c>
      <c r="AU46" s="36"/>
      <c r="AV46" s="36"/>
      <c r="AW46" s="36"/>
      <c r="AX46" s="43">
        <v>0.15</v>
      </c>
      <c r="AY46" s="81"/>
      <c r="AZ46" s="81"/>
      <c r="BA46" s="81"/>
      <c r="BB46" s="81" t="s">
        <v>44</v>
      </c>
      <c r="BC46" s="81"/>
      <c r="BD46" s="81" t="s">
        <v>44</v>
      </c>
      <c r="BE46" s="81"/>
      <c r="BF46" s="81"/>
      <c r="BG46" s="81"/>
      <c r="BH46" s="81"/>
      <c r="BI46" s="81"/>
      <c r="BJ46" s="81"/>
      <c r="BK46" s="81"/>
      <c r="BL46" s="81"/>
      <c r="BM46" s="81"/>
      <c r="BN46" s="81"/>
      <c r="BO46" s="81"/>
      <c r="BP46" s="81"/>
      <c r="BQ46" s="81"/>
      <c r="BR46" s="81"/>
      <c r="BS46" s="81"/>
      <c r="BT46" s="81"/>
      <c r="BU46" s="81"/>
      <c r="BV46" s="81"/>
      <c r="BW46" s="81"/>
      <c r="BX46" s="81"/>
      <c r="BY46" s="34">
        <v>48</v>
      </c>
      <c r="BZ46" s="34"/>
      <c r="CA46" s="36"/>
      <c r="CB46" s="36">
        <v>4</v>
      </c>
      <c r="CC46" s="81"/>
      <c r="CD46" s="81"/>
      <c r="CE46" s="81"/>
      <c r="CF46" s="81"/>
      <c r="CG46" s="81"/>
      <c r="CH46" s="81"/>
      <c r="CI46" s="81"/>
      <c r="CJ46" s="81"/>
      <c r="CK46" s="81">
        <v>1.51</v>
      </c>
      <c r="CL46" s="81">
        <v>5.99</v>
      </c>
      <c r="CM46" s="81"/>
      <c r="CN46" s="81"/>
      <c r="CO46" s="81"/>
      <c r="CP46" s="81">
        <v>10</v>
      </c>
      <c r="CQ46" s="97"/>
      <c r="CR46" s="81"/>
      <c r="CS46" s="81"/>
      <c r="CT46" s="81"/>
      <c r="CU46" s="97"/>
      <c r="CV46" s="98"/>
      <c r="CW46" s="81"/>
      <c r="CX46" s="81"/>
      <c r="CY46" s="81"/>
      <c r="CZ46" s="81"/>
      <c r="DA46" s="81"/>
      <c r="DB46" s="81" t="s">
        <v>154</v>
      </c>
      <c r="DC46" s="97"/>
      <c r="DD46" s="97"/>
      <c r="DE46" s="97"/>
      <c r="DF46" s="97"/>
      <c r="DG46" s="97"/>
      <c r="DH46" s="97"/>
      <c r="DI46" s="97"/>
      <c r="DJ46" s="97"/>
      <c r="DK46" s="81"/>
      <c r="DL46" s="81"/>
      <c r="DM46" s="81"/>
      <c r="DN46" s="81">
        <v>10000</v>
      </c>
      <c r="DO46" s="81"/>
      <c r="DP46" s="81"/>
      <c r="DQ46" s="81"/>
      <c r="DR46" s="81"/>
      <c r="DS46" s="81"/>
      <c r="DT46" s="81"/>
      <c r="DU46" s="81"/>
      <c r="DV46" s="81"/>
      <c r="DW46" s="81"/>
      <c r="DX46" s="81"/>
      <c r="DY46" s="81"/>
      <c r="DZ46" s="81"/>
      <c r="EA46" s="81"/>
      <c r="EB46" s="81"/>
      <c r="EC46" s="81"/>
      <c r="ED46" s="81">
        <v>100</v>
      </c>
      <c r="EE46" s="81"/>
      <c r="EF46" s="81"/>
      <c r="EG46" s="81"/>
      <c r="EH46" s="81"/>
      <c r="EI46" s="81"/>
      <c r="EJ46" s="81"/>
      <c r="EK46" s="81"/>
      <c r="EL46" s="81"/>
      <c r="EM46" s="81"/>
      <c r="EN46" s="81"/>
      <c r="EO46" s="81"/>
      <c r="EP46" s="81"/>
      <c r="EQ46" s="81"/>
      <c r="ER46" s="81"/>
      <c r="ES46" s="81"/>
      <c r="ET46" s="81"/>
      <c r="EU46" s="81"/>
      <c r="EV46" s="81"/>
      <c r="EW46" s="81"/>
      <c r="EX46" s="81"/>
      <c r="EY46" s="81"/>
      <c r="EZ46" s="81"/>
      <c r="FA46" s="81"/>
      <c r="FB46" s="81"/>
      <c r="FC46" s="81"/>
      <c r="FD46" s="81"/>
      <c r="FE46" s="81"/>
      <c r="FF46" s="81"/>
      <c r="FG46" s="81"/>
      <c r="FH46" s="81"/>
      <c r="FI46" s="81"/>
      <c r="FJ46" s="81"/>
      <c r="FK46" s="81"/>
      <c r="FL46" s="81"/>
      <c r="FM46" s="81"/>
      <c r="FN46" s="81"/>
      <c r="FO46" s="81"/>
      <c r="FP46" s="81"/>
      <c r="FQ46" s="81"/>
      <c r="FR46" s="81"/>
      <c r="FS46" s="33"/>
      <c r="FT46" s="99" t="s">
        <v>152</v>
      </c>
      <c r="FU46" s="81"/>
      <c r="FV46" s="81"/>
      <c r="FW46" s="81"/>
      <c r="FX46" s="81"/>
      <c r="FY46" s="81"/>
      <c r="FZ46" s="81"/>
      <c r="GA46" s="81"/>
      <c r="GB46" s="81"/>
      <c r="GC46" s="81"/>
      <c r="GD46" s="81"/>
      <c r="GE46" s="81"/>
      <c r="GF46" s="81" t="s">
        <v>44</v>
      </c>
      <c r="GG46" s="81"/>
      <c r="GH46" s="81"/>
      <c r="GI46" s="81"/>
      <c r="GJ46" s="81"/>
      <c r="GK46" s="81"/>
      <c r="GL46" s="81"/>
      <c r="GM46" s="81"/>
      <c r="GN46" s="81"/>
      <c r="GO46" s="81"/>
      <c r="GP46" s="81"/>
      <c r="GQ46" s="81"/>
      <c r="GR46" s="81"/>
      <c r="GS46" s="81"/>
      <c r="GT46" s="81"/>
      <c r="GU46" s="81"/>
      <c r="GV46" s="81"/>
      <c r="GW46" s="81"/>
      <c r="GX46" s="81"/>
      <c r="GY46" s="81"/>
      <c r="GZ46" s="81"/>
      <c r="HA46" s="81"/>
      <c r="HB46" s="81"/>
      <c r="HC46" s="81"/>
      <c r="HD46" s="81"/>
      <c r="HE46" s="81"/>
      <c r="HF46" s="81"/>
      <c r="HG46" s="81"/>
      <c r="HH46" s="81"/>
      <c r="HI46" s="81"/>
      <c r="HJ46" s="81"/>
      <c r="HK46" s="81"/>
      <c r="HL46" s="81"/>
      <c r="HM46" s="81"/>
      <c r="HN46" s="81"/>
      <c r="HO46" s="81"/>
      <c r="HP46" s="81"/>
      <c r="HQ46" s="81"/>
      <c r="HR46" s="81"/>
      <c r="HS46" s="81"/>
      <c r="HT46" s="81"/>
    </row>
    <row r="47" spans="1:228" ht="17" x14ac:dyDescent="0.2">
      <c r="A47" s="112">
        <v>42</v>
      </c>
      <c r="B47" s="48" t="s">
        <v>522</v>
      </c>
      <c r="C47" s="28">
        <v>7437</v>
      </c>
      <c r="D47" s="47" t="s">
        <v>23</v>
      </c>
      <c r="E47" s="112">
        <v>141</v>
      </c>
      <c r="F47" s="157">
        <v>42</v>
      </c>
      <c r="G47" s="75"/>
      <c r="H47" s="76">
        <v>4</v>
      </c>
      <c r="I47" s="34"/>
      <c r="J47" s="45" t="s">
        <v>156</v>
      </c>
      <c r="K47" s="34"/>
      <c r="L47" s="34"/>
      <c r="M47" s="34"/>
      <c r="N47" s="34"/>
      <c r="O47" s="34"/>
      <c r="P47" s="34">
        <v>2</v>
      </c>
      <c r="Q47" s="34"/>
      <c r="R47" s="34">
        <v>2</v>
      </c>
      <c r="S47" s="34"/>
      <c r="T47" s="34">
        <v>1.5</v>
      </c>
      <c r="U47" s="34"/>
      <c r="V47" s="34"/>
      <c r="W47" s="34"/>
      <c r="X47" s="34"/>
      <c r="Y47" s="34">
        <v>34</v>
      </c>
      <c r="Z47" s="34"/>
      <c r="AA47" s="34"/>
      <c r="AB47" s="34"/>
      <c r="AC47" s="34"/>
      <c r="AD47" s="34">
        <v>8.1999999999999993</v>
      </c>
      <c r="AE47" s="34"/>
      <c r="AF47" s="34"/>
      <c r="AG47" s="34"/>
      <c r="AH47" s="34"/>
      <c r="AI47" s="34"/>
      <c r="AJ47" s="34"/>
      <c r="AK47" s="34"/>
      <c r="AL47" s="34"/>
      <c r="AM47" s="34"/>
      <c r="AN47" s="34"/>
      <c r="AO47" s="34"/>
      <c r="AP47" s="34"/>
      <c r="AQ47" s="34"/>
      <c r="AR47" s="34" t="s">
        <v>44</v>
      </c>
      <c r="AS47" s="36"/>
      <c r="AT47" s="34">
        <v>0.5</v>
      </c>
      <c r="AU47" s="34"/>
      <c r="AV47" s="34"/>
      <c r="AW47" s="36"/>
      <c r="AX47" s="43">
        <v>0.16</v>
      </c>
      <c r="AY47" s="34"/>
      <c r="AZ47" s="34">
        <v>18</v>
      </c>
      <c r="BA47" s="34"/>
      <c r="BB47" s="34" t="s">
        <v>44</v>
      </c>
      <c r="BC47" s="34"/>
      <c r="BD47" s="34" t="s">
        <v>44</v>
      </c>
      <c r="BE47" s="34"/>
      <c r="BF47" s="34"/>
      <c r="BG47" s="34"/>
      <c r="BH47" s="34"/>
      <c r="BI47" s="34"/>
      <c r="BJ47" s="34"/>
      <c r="BK47" s="34"/>
      <c r="BL47" s="34"/>
      <c r="BM47" s="34"/>
      <c r="BN47" s="34"/>
      <c r="BO47" s="34"/>
      <c r="BP47" s="34"/>
      <c r="BQ47" s="34"/>
      <c r="BR47" s="34"/>
      <c r="BS47" s="34"/>
      <c r="BT47" s="34"/>
      <c r="BU47" s="34"/>
      <c r="BV47" s="34"/>
      <c r="BW47" s="34"/>
      <c r="BX47" s="34"/>
      <c r="BY47" s="34">
        <v>50</v>
      </c>
      <c r="BZ47" s="34"/>
      <c r="CA47" s="36"/>
      <c r="CB47" s="36">
        <v>4</v>
      </c>
      <c r="CC47" s="34"/>
      <c r="CD47" s="34"/>
      <c r="CE47" s="34"/>
      <c r="CF47" s="34"/>
      <c r="CG47" s="34"/>
      <c r="CH47" s="34"/>
      <c r="CI47" s="34"/>
      <c r="CJ47" s="34"/>
      <c r="CK47" s="43">
        <v>1.51</v>
      </c>
      <c r="CL47" s="43">
        <v>5.99</v>
      </c>
      <c r="CM47" s="34"/>
      <c r="CN47" s="34"/>
      <c r="CO47" s="34"/>
      <c r="CP47" s="34">
        <v>10</v>
      </c>
      <c r="CQ47" s="34"/>
      <c r="CR47" s="34"/>
      <c r="CS47" s="34"/>
      <c r="CT47" s="34"/>
      <c r="CU47" s="34"/>
      <c r="CV47" s="34"/>
      <c r="CW47" s="34"/>
      <c r="CX47" s="34"/>
      <c r="CY47" s="34"/>
      <c r="CZ47" s="34"/>
      <c r="DA47" s="81"/>
      <c r="DB47" s="81" t="s">
        <v>154</v>
      </c>
      <c r="DC47" s="81"/>
      <c r="DD47" s="81">
        <v>30</v>
      </c>
      <c r="DE47" s="34"/>
      <c r="DF47" s="34"/>
      <c r="DG47" s="34"/>
      <c r="DH47" s="34"/>
      <c r="DI47" s="81"/>
      <c r="DJ47" s="81" t="s">
        <v>154</v>
      </c>
      <c r="DK47" s="34"/>
      <c r="DL47" s="34"/>
      <c r="DM47" s="81"/>
      <c r="DN47" s="81">
        <v>10000</v>
      </c>
      <c r="DO47" s="34"/>
      <c r="DP47" s="34"/>
      <c r="DQ47" s="34"/>
      <c r="DR47" s="34"/>
      <c r="DS47" s="34"/>
      <c r="DT47" s="34"/>
      <c r="DU47" s="34"/>
      <c r="DV47" s="34"/>
      <c r="DW47" s="34"/>
      <c r="DX47" s="34"/>
      <c r="DY47" s="34"/>
      <c r="DZ47" s="34"/>
      <c r="EA47" s="34"/>
      <c r="EB47" s="34"/>
      <c r="EC47" s="34"/>
      <c r="ED47" s="44">
        <v>100</v>
      </c>
      <c r="EE47" s="34"/>
      <c r="EF47" s="34"/>
      <c r="EG47" s="81"/>
      <c r="EH47" s="34">
        <v>10</v>
      </c>
      <c r="EI47" s="34"/>
      <c r="EJ47" s="34"/>
      <c r="EK47" s="34"/>
      <c r="EL47" s="34"/>
      <c r="EM47" s="34"/>
      <c r="EN47" s="34"/>
      <c r="EO47" s="34"/>
      <c r="EP47" s="34"/>
      <c r="EQ47" s="34"/>
      <c r="ER47" s="34"/>
      <c r="ES47" s="34"/>
      <c r="ET47" s="34"/>
      <c r="EU47" s="34"/>
      <c r="EV47" s="34"/>
      <c r="EW47" s="34"/>
      <c r="EX47" s="34"/>
      <c r="EY47" s="34"/>
      <c r="EZ47" s="34">
        <v>10</v>
      </c>
      <c r="FA47" s="34"/>
      <c r="FB47" s="34"/>
      <c r="FC47" s="34"/>
      <c r="FD47" s="34"/>
      <c r="FE47" s="34"/>
      <c r="FF47" s="34"/>
      <c r="FG47" s="34"/>
      <c r="FH47" s="34"/>
      <c r="FI47" s="34"/>
      <c r="FJ47" s="34"/>
      <c r="FK47" s="34"/>
      <c r="FL47" s="34"/>
      <c r="FM47" s="34"/>
      <c r="FN47" s="34"/>
      <c r="FO47" s="34"/>
      <c r="FP47" s="34"/>
      <c r="FQ47" s="34"/>
      <c r="FR47" s="34"/>
      <c r="FS47" s="34"/>
      <c r="FT47" s="34" t="s">
        <v>152</v>
      </c>
      <c r="FU47" s="34"/>
      <c r="FV47" s="34"/>
      <c r="FW47" s="34"/>
      <c r="FX47" s="34"/>
      <c r="FY47" s="34"/>
      <c r="FZ47" s="34"/>
      <c r="GA47" s="34"/>
      <c r="GB47" s="34"/>
      <c r="GC47" s="34"/>
      <c r="GD47" s="34"/>
      <c r="GE47" s="34"/>
      <c r="GF47" s="34" t="s">
        <v>152</v>
      </c>
      <c r="GG47" s="34"/>
      <c r="GH47" s="34"/>
      <c r="GI47" s="34"/>
      <c r="GJ47" s="34"/>
      <c r="GK47" s="34"/>
      <c r="GL47" s="34"/>
      <c r="GM47" s="34"/>
      <c r="GN47" s="34"/>
      <c r="GO47" s="34"/>
      <c r="GP47" s="34"/>
      <c r="GQ47" s="34"/>
      <c r="GR47" s="34"/>
      <c r="GS47" s="34"/>
      <c r="GT47" s="34"/>
      <c r="GU47" s="34"/>
      <c r="GV47" s="34"/>
      <c r="GW47" s="34"/>
      <c r="GX47" s="34"/>
      <c r="GY47" s="34"/>
      <c r="GZ47" s="34"/>
      <c r="HA47" s="33"/>
      <c r="HB47" s="34">
        <v>0.5</v>
      </c>
      <c r="HC47" s="34"/>
      <c r="HD47" s="34"/>
      <c r="HE47" s="34"/>
      <c r="HF47" s="34"/>
      <c r="HG47" s="33"/>
      <c r="HH47" s="34">
        <v>0.5</v>
      </c>
      <c r="HI47" s="34"/>
      <c r="HJ47" s="34"/>
      <c r="HK47" s="34"/>
      <c r="HL47" s="34"/>
      <c r="HM47" s="33"/>
      <c r="HN47" s="34">
        <v>0.5</v>
      </c>
      <c r="HO47" s="33"/>
      <c r="HP47" s="34">
        <v>2</v>
      </c>
      <c r="HQ47" s="34"/>
      <c r="HR47" s="34"/>
      <c r="HS47" s="34"/>
      <c r="HT47" s="34"/>
    </row>
  </sheetData>
  <mergeCells count="109">
    <mergeCell ref="HI4:HJ4"/>
    <mergeCell ref="HK4:HL4"/>
    <mergeCell ref="HM4:HN4"/>
    <mergeCell ref="HO4:HP4"/>
    <mergeCell ref="HQ4:HR4"/>
    <mergeCell ref="HS4:HT4"/>
    <mergeCell ref="GW4:GX4"/>
    <mergeCell ref="GY4:GZ4"/>
    <mergeCell ref="HA4:HB4"/>
    <mergeCell ref="HC4:HD4"/>
    <mergeCell ref="HE4:HF4"/>
    <mergeCell ref="HG4:HH4"/>
    <mergeCell ref="GK4:GL4"/>
    <mergeCell ref="GM4:GN4"/>
    <mergeCell ref="GO4:GP4"/>
    <mergeCell ref="GQ4:GR4"/>
    <mergeCell ref="GS4:GT4"/>
    <mergeCell ref="GU4:GV4"/>
    <mergeCell ref="FY4:FZ4"/>
    <mergeCell ref="GA4:GB4"/>
    <mergeCell ref="GC4:GD4"/>
    <mergeCell ref="GE4:GF4"/>
    <mergeCell ref="GG4:GH4"/>
    <mergeCell ref="GI4:GJ4"/>
    <mergeCell ref="FM4:FN4"/>
    <mergeCell ref="FO4:FP4"/>
    <mergeCell ref="FQ4:FR4"/>
    <mergeCell ref="FS4:FT4"/>
    <mergeCell ref="FU4:FV4"/>
    <mergeCell ref="FW4:FX4"/>
    <mergeCell ref="FA4:FB4"/>
    <mergeCell ref="FC4:FD4"/>
    <mergeCell ref="FE4:FF4"/>
    <mergeCell ref="FG4:FH4"/>
    <mergeCell ref="FI4:FJ4"/>
    <mergeCell ref="FK4:FL4"/>
    <mergeCell ref="EO4:EP4"/>
    <mergeCell ref="EQ4:ER4"/>
    <mergeCell ref="ES4:ET4"/>
    <mergeCell ref="EU4:EV4"/>
    <mergeCell ref="EW4:EX4"/>
    <mergeCell ref="EY4:EZ4"/>
    <mergeCell ref="EC4:ED4"/>
    <mergeCell ref="EE4:EF4"/>
    <mergeCell ref="EG4:EH4"/>
    <mergeCell ref="EI4:EJ4"/>
    <mergeCell ref="EK4:EL4"/>
    <mergeCell ref="EM4:EN4"/>
    <mergeCell ref="DQ4:DR4"/>
    <mergeCell ref="DS4:DT4"/>
    <mergeCell ref="DU4:DV4"/>
    <mergeCell ref="DW4:DX4"/>
    <mergeCell ref="DY4:DZ4"/>
    <mergeCell ref="EA4:EB4"/>
    <mergeCell ref="DE4:DF4"/>
    <mergeCell ref="DG4:DH4"/>
    <mergeCell ref="DI4:DJ4"/>
    <mergeCell ref="DK4:DL4"/>
    <mergeCell ref="DM4:DN4"/>
    <mergeCell ref="DO4:DP4"/>
    <mergeCell ref="CS4:CT4"/>
    <mergeCell ref="CU4:CV4"/>
    <mergeCell ref="CW4:CX4"/>
    <mergeCell ref="CY4:CZ4"/>
    <mergeCell ref="DA4:DB4"/>
    <mergeCell ref="DC4:DD4"/>
    <mergeCell ref="CG4:CH4"/>
    <mergeCell ref="CI4:CJ4"/>
    <mergeCell ref="CK4:CL4"/>
    <mergeCell ref="CM4:CN4"/>
    <mergeCell ref="CO4:CP4"/>
    <mergeCell ref="CQ4:CR4"/>
    <mergeCell ref="BU4:BV4"/>
    <mergeCell ref="BW4:BX4"/>
    <mergeCell ref="BY4:BZ4"/>
    <mergeCell ref="CA4:CB4"/>
    <mergeCell ref="CC4:CD4"/>
    <mergeCell ref="CE4:CF4"/>
    <mergeCell ref="BI4:BJ4"/>
    <mergeCell ref="BK4:BL4"/>
    <mergeCell ref="BM4:BN4"/>
    <mergeCell ref="BO4:BP4"/>
    <mergeCell ref="BQ4:BR4"/>
    <mergeCell ref="BS4:BT4"/>
    <mergeCell ref="AW4:AX4"/>
    <mergeCell ref="AY4:AZ4"/>
    <mergeCell ref="BA4:BB4"/>
    <mergeCell ref="BC4:BD4"/>
    <mergeCell ref="BE4:BF4"/>
    <mergeCell ref="BG4:BH4"/>
    <mergeCell ref="AI4:AJ4"/>
    <mergeCell ref="AK4:AL4"/>
    <mergeCell ref="AM4:AN4"/>
    <mergeCell ref="AO4:AP4"/>
    <mergeCell ref="AS4:AT4"/>
    <mergeCell ref="AU4:AV4"/>
    <mergeCell ref="AQ4:AR4"/>
    <mergeCell ref="W4:X4"/>
    <mergeCell ref="Y4:Z4"/>
    <mergeCell ref="AA4:AB4"/>
    <mergeCell ref="AC4:AD4"/>
    <mergeCell ref="AE4:AF4"/>
    <mergeCell ref="AG4:AH4"/>
    <mergeCell ref="G4:H4"/>
    <mergeCell ref="I4:J4"/>
    <mergeCell ref="K4:L4"/>
    <mergeCell ref="Q4:R4"/>
    <mergeCell ref="S4:T4"/>
    <mergeCell ref="U4:V4"/>
  </mergeCell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C9029B-F70B-6046-98E9-B94F69AFF23F}">
  <sheetPr codeName="Feuil3"/>
  <dimension ref="A1:E43"/>
  <sheetViews>
    <sheetView workbookViewId="0">
      <selection activeCell="J19" sqref="J19"/>
    </sheetView>
  </sheetViews>
  <sheetFormatPr baseColWidth="10" defaultRowHeight="16" x14ac:dyDescent="0.2"/>
  <cols>
    <col min="2" max="2" width="23.1640625" customWidth="1"/>
    <col min="5" max="5" width="14.83203125" bestFit="1" customWidth="1"/>
  </cols>
  <sheetData>
    <row r="1" spans="1:5" x14ac:dyDescent="0.2">
      <c r="A1" t="s">
        <v>21</v>
      </c>
      <c r="B1" t="s">
        <v>22</v>
      </c>
      <c r="C1" t="s">
        <v>23</v>
      </c>
      <c r="D1" s="237" t="s">
        <v>181</v>
      </c>
      <c r="E1" t="s">
        <v>5</v>
      </c>
    </row>
    <row r="2" spans="1:5" x14ac:dyDescent="0.2">
      <c r="A2" t="s">
        <v>24</v>
      </c>
      <c r="B2" t="s">
        <v>25</v>
      </c>
      <c r="C2" t="s">
        <v>26</v>
      </c>
      <c r="D2" s="237"/>
      <c r="E2" t="s">
        <v>184</v>
      </c>
    </row>
    <row r="3" spans="1:5" x14ac:dyDescent="0.2">
      <c r="A3" t="s">
        <v>27</v>
      </c>
      <c r="B3" t="s">
        <v>28</v>
      </c>
      <c r="D3" s="1">
        <v>1</v>
      </c>
      <c r="E3" t="s">
        <v>185</v>
      </c>
    </row>
    <row r="4" spans="1:5" x14ac:dyDescent="0.2">
      <c r="B4" t="s">
        <v>242</v>
      </c>
      <c r="D4" s="1">
        <v>2</v>
      </c>
    </row>
    <row r="5" spans="1:5" x14ac:dyDescent="0.2">
      <c r="D5" s="1">
        <v>3</v>
      </c>
    </row>
    <row r="6" spans="1:5" x14ac:dyDescent="0.2">
      <c r="D6" s="1">
        <v>4</v>
      </c>
    </row>
    <row r="7" spans="1:5" x14ac:dyDescent="0.2">
      <c r="D7" s="1">
        <v>5</v>
      </c>
    </row>
    <row r="8" spans="1:5" x14ac:dyDescent="0.2">
      <c r="D8" s="1">
        <v>6</v>
      </c>
    </row>
    <row r="9" spans="1:5" x14ac:dyDescent="0.2">
      <c r="D9" s="1">
        <v>7</v>
      </c>
    </row>
    <row r="10" spans="1:5" x14ac:dyDescent="0.2">
      <c r="D10" s="1">
        <v>8</v>
      </c>
    </row>
    <row r="11" spans="1:5" x14ac:dyDescent="0.2">
      <c r="D11" s="1">
        <v>9</v>
      </c>
    </row>
    <row r="12" spans="1:5" x14ac:dyDescent="0.2">
      <c r="D12" s="1">
        <v>10</v>
      </c>
    </row>
    <row r="13" spans="1:5" x14ac:dyDescent="0.2">
      <c r="D13" s="1">
        <v>11</v>
      </c>
    </row>
    <row r="14" spans="1:5" x14ac:dyDescent="0.2">
      <c r="D14" s="1">
        <v>12</v>
      </c>
    </row>
    <row r="15" spans="1:5" x14ac:dyDescent="0.2">
      <c r="D15" s="1">
        <v>13</v>
      </c>
    </row>
    <row r="16" spans="1:5" x14ac:dyDescent="0.2">
      <c r="D16" s="1">
        <v>14</v>
      </c>
    </row>
    <row r="17" spans="4:4" x14ac:dyDescent="0.2">
      <c r="D17" s="1">
        <v>15</v>
      </c>
    </row>
    <row r="18" spans="4:4" x14ac:dyDescent="0.2">
      <c r="D18" s="1">
        <v>16</v>
      </c>
    </row>
    <row r="19" spans="4:4" x14ac:dyDescent="0.2">
      <c r="D19" s="1">
        <v>17</v>
      </c>
    </row>
    <row r="20" spans="4:4" x14ac:dyDescent="0.2">
      <c r="D20" s="1">
        <v>18</v>
      </c>
    </row>
    <row r="21" spans="4:4" x14ac:dyDescent="0.2">
      <c r="D21" s="1">
        <v>19</v>
      </c>
    </row>
    <row r="22" spans="4:4" x14ac:dyDescent="0.2">
      <c r="D22" s="1">
        <v>20</v>
      </c>
    </row>
    <row r="23" spans="4:4" x14ac:dyDescent="0.2">
      <c r="D23" s="1">
        <v>21</v>
      </c>
    </row>
    <row r="24" spans="4:4" x14ac:dyDescent="0.2">
      <c r="D24" s="1">
        <v>22</v>
      </c>
    </row>
    <row r="25" spans="4:4" x14ac:dyDescent="0.2">
      <c r="D25" s="1">
        <v>23</v>
      </c>
    </row>
    <row r="26" spans="4:4" x14ac:dyDescent="0.2">
      <c r="D26" s="1">
        <v>24</v>
      </c>
    </row>
    <row r="27" spans="4:4" x14ac:dyDescent="0.2">
      <c r="D27" s="1">
        <v>25</v>
      </c>
    </row>
    <row r="28" spans="4:4" x14ac:dyDescent="0.2">
      <c r="D28" s="1">
        <v>26</v>
      </c>
    </row>
    <row r="29" spans="4:4" x14ac:dyDescent="0.2">
      <c r="D29" s="1">
        <v>27</v>
      </c>
    </row>
    <row r="30" spans="4:4" x14ac:dyDescent="0.2">
      <c r="D30" s="1">
        <v>28</v>
      </c>
    </row>
    <row r="31" spans="4:4" x14ac:dyDescent="0.2">
      <c r="D31" s="1">
        <v>29</v>
      </c>
    </row>
    <row r="32" spans="4:4" x14ac:dyDescent="0.2">
      <c r="D32" s="1">
        <v>30</v>
      </c>
    </row>
    <row r="33" spans="4:4" x14ac:dyDescent="0.2">
      <c r="D33" s="1">
        <v>31</v>
      </c>
    </row>
    <row r="34" spans="4:4" x14ac:dyDescent="0.2">
      <c r="D34" s="1">
        <v>32</v>
      </c>
    </row>
    <row r="35" spans="4:4" x14ac:dyDescent="0.2">
      <c r="D35" s="1">
        <v>33</v>
      </c>
    </row>
    <row r="36" spans="4:4" x14ac:dyDescent="0.2">
      <c r="D36" s="1">
        <v>34</v>
      </c>
    </row>
    <row r="37" spans="4:4" x14ac:dyDescent="0.2">
      <c r="D37" s="1">
        <v>35</v>
      </c>
    </row>
    <row r="38" spans="4:4" x14ac:dyDescent="0.2">
      <c r="D38" s="1">
        <v>36</v>
      </c>
    </row>
    <row r="39" spans="4:4" x14ac:dyDescent="0.2">
      <c r="D39" s="1">
        <v>37</v>
      </c>
    </row>
    <row r="40" spans="4:4" x14ac:dyDescent="0.2">
      <c r="D40" s="1">
        <v>38</v>
      </c>
    </row>
    <row r="41" spans="4:4" x14ac:dyDescent="0.2">
      <c r="D41" s="1">
        <v>39</v>
      </c>
    </row>
    <row r="42" spans="4:4" x14ac:dyDescent="0.2">
      <c r="D42" s="1" t="s">
        <v>183</v>
      </c>
    </row>
    <row r="43" spans="4:4" x14ac:dyDescent="0.2">
      <c r="D43" s="1" t="s">
        <v>182</v>
      </c>
    </row>
  </sheetData>
  <mergeCells count="1">
    <mergeCell ref="D1:D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7BBEDE-1375-EB42-BC6A-D1892E1F0545}">
  <sheetPr codeName="Feuil4"/>
  <dimension ref="A1:Z71"/>
  <sheetViews>
    <sheetView workbookViewId="0">
      <selection activeCell="I29" sqref="I29"/>
    </sheetView>
  </sheetViews>
  <sheetFormatPr baseColWidth="10" defaultRowHeight="16" x14ac:dyDescent="0.2"/>
  <cols>
    <col min="1" max="6" width="10.83203125" style="4"/>
    <col min="7" max="7" width="10.83203125" style="129"/>
    <col min="8" max="13" width="10.83203125" style="4"/>
    <col min="14" max="14" width="10.83203125" style="130"/>
    <col min="15" max="26" width="10.83203125" style="4"/>
    <col min="27" max="16384" width="10.83203125" style="71"/>
  </cols>
  <sheetData>
    <row r="1" spans="1:26" ht="17" thickBot="1" x14ac:dyDescent="0.25">
      <c r="A1" s="71"/>
      <c r="B1" s="71"/>
      <c r="C1" s="71"/>
      <c r="D1" s="71"/>
      <c r="E1" s="71"/>
      <c r="F1" s="71"/>
      <c r="G1" s="2"/>
      <c r="H1" s="71"/>
      <c r="I1" s="71"/>
      <c r="J1" s="71"/>
      <c r="K1" s="71"/>
      <c r="L1" s="71"/>
      <c r="M1" s="71"/>
      <c r="N1" s="2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</row>
    <row r="2" spans="1:26" x14ac:dyDescent="0.2">
      <c r="A2" s="71"/>
      <c r="B2" s="71"/>
      <c r="C2" s="71"/>
      <c r="D2" s="71"/>
      <c r="E2" s="71"/>
      <c r="F2" s="71"/>
      <c r="G2" s="2"/>
      <c r="H2" s="71"/>
      <c r="I2" s="71"/>
      <c r="J2" s="71"/>
      <c r="K2" s="71"/>
      <c r="L2" s="71"/>
      <c r="M2" s="196" t="s">
        <v>29</v>
      </c>
      <c r="N2" s="197"/>
      <c r="O2" s="197"/>
      <c r="P2" s="197"/>
      <c r="Q2" s="197"/>
      <c r="R2" s="197"/>
      <c r="S2" s="197"/>
      <c r="T2" s="197"/>
      <c r="U2" s="197"/>
      <c r="V2" s="197"/>
      <c r="W2" s="197"/>
      <c r="X2" s="197"/>
      <c r="Y2" s="197"/>
      <c r="Z2" s="198"/>
    </row>
    <row r="3" spans="1:26" ht="17" thickBot="1" x14ac:dyDescent="0.25">
      <c r="A3" s="71"/>
      <c r="B3" s="71"/>
      <c r="C3" s="71"/>
      <c r="D3" s="71"/>
      <c r="E3" s="71"/>
      <c r="F3" s="71"/>
      <c r="G3" s="2"/>
      <c r="H3" s="71"/>
      <c r="I3" s="71"/>
      <c r="J3" s="71"/>
      <c r="K3" s="71"/>
      <c r="L3" s="71"/>
      <c r="M3" s="199"/>
      <c r="N3" s="200"/>
      <c r="O3" s="200"/>
      <c r="P3" s="200"/>
      <c r="Q3" s="200"/>
      <c r="R3" s="200"/>
      <c r="S3" s="200"/>
      <c r="T3" s="200"/>
      <c r="U3" s="200"/>
      <c r="V3" s="200"/>
      <c r="W3" s="200"/>
      <c r="X3" s="200"/>
      <c r="Y3" s="200"/>
      <c r="Z3" s="201"/>
    </row>
    <row r="4" spans="1:26" x14ac:dyDescent="0.2">
      <c r="A4" s="160" t="s">
        <v>0</v>
      </c>
      <c r="B4" s="158" t="s">
        <v>187</v>
      </c>
      <c r="C4" s="158" t="s">
        <v>186</v>
      </c>
      <c r="D4" s="158" t="s">
        <v>2</v>
      </c>
      <c r="E4" s="158" t="s">
        <v>1</v>
      </c>
      <c r="F4" s="158" t="s">
        <v>3</v>
      </c>
      <c r="G4" s="167" t="s">
        <v>4</v>
      </c>
      <c r="H4" s="158" t="s">
        <v>5</v>
      </c>
      <c r="I4" s="158" t="s">
        <v>6</v>
      </c>
      <c r="J4" s="158" t="s">
        <v>43</v>
      </c>
      <c r="K4" s="171" t="s">
        <v>188</v>
      </c>
      <c r="L4" s="171" t="s">
        <v>181</v>
      </c>
      <c r="M4" s="158" t="s">
        <v>7</v>
      </c>
      <c r="N4" s="167" t="s">
        <v>8</v>
      </c>
      <c r="O4" s="158" t="s">
        <v>9</v>
      </c>
      <c r="P4" s="158" t="s">
        <v>10</v>
      </c>
      <c r="Q4" s="158" t="s">
        <v>11</v>
      </c>
      <c r="R4" s="158" t="s">
        <v>12</v>
      </c>
      <c r="S4" s="158" t="s">
        <v>13</v>
      </c>
      <c r="T4" s="158"/>
      <c r="U4" s="158"/>
      <c r="V4" s="158" t="s">
        <v>17</v>
      </c>
      <c r="W4" s="158" t="s">
        <v>18</v>
      </c>
      <c r="X4" s="158" t="s">
        <v>19</v>
      </c>
      <c r="Y4" s="158" t="s">
        <v>30</v>
      </c>
      <c r="Z4" s="158" t="s">
        <v>20</v>
      </c>
    </row>
    <row r="5" spans="1:26" ht="17" x14ac:dyDescent="0.2">
      <c r="A5" s="239"/>
      <c r="B5" s="238"/>
      <c r="C5" s="238"/>
      <c r="D5" s="238"/>
      <c r="E5" s="238"/>
      <c r="F5" s="238"/>
      <c r="G5" s="240"/>
      <c r="H5" s="238"/>
      <c r="I5" s="238"/>
      <c r="J5" s="238"/>
      <c r="K5" s="241"/>
      <c r="L5" s="241"/>
      <c r="M5" s="238"/>
      <c r="N5" s="240"/>
      <c r="O5" s="238"/>
      <c r="P5" s="238"/>
      <c r="Q5" s="238"/>
      <c r="R5" s="238"/>
      <c r="S5" s="128" t="s">
        <v>16</v>
      </c>
      <c r="T5" s="128" t="s">
        <v>14</v>
      </c>
      <c r="U5" s="128" t="s">
        <v>15</v>
      </c>
      <c r="V5" s="238"/>
      <c r="W5" s="238"/>
      <c r="X5" s="238"/>
      <c r="Y5" s="238"/>
      <c r="Z5" s="238"/>
    </row>
    <row r="6" spans="1:26" ht="34" x14ac:dyDescent="0.2">
      <c r="A6" s="8">
        <v>2020</v>
      </c>
      <c r="B6" s="8" t="s">
        <v>523</v>
      </c>
      <c r="C6" s="8">
        <v>1</v>
      </c>
      <c r="D6" s="8">
        <v>2</v>
      </c>
      <c r="E6" s="8">
        <v>6</v>
      </c>
      <c r="F6" s="8">
        <v>37</v>
      </c>
      <c r="G6" s="69">
        <v>43867</v>
      </c>
      <c r="H6" s="8" t="s">
        <v>185</v>
      </c>
      <c r="I6" s="8">
        <v>1</v>
      </c>
      <c r="J6" s="8" t="s">
        <v>481</v>
      </c>
      <c r="K6" s="8" t="s">
        <v>242</v>
      </c>
      <c r="L6" s="8"/>
      <c r="M6" s="8"/>
      <c r="N6" s="70"/>
      <c r="O6" s="8"/>
      <c r="P6" s="8"/>
      <c r="Q6" s="8"/>
      <c r="S6" s="8"/>
      <c r="T6" s="8"/>
      <c r="U6" s="8"/>
      <c r="V6" s="8"/>
      <c r="W6" s="8"/>
      <c r="X6" s="8"/>
      <c r="Y6" s="8"/>
      <c r="Z6" s="8"/>
    </row>
    <row r="7" spans="1:26" ht="17" x14ac:dyDescent="0.2">
      <c r="A7" s="4">
        <v>2020</v>
      </c>
      <c r="B7" s="4" t="s">
        <v>254</v>
      </c>
      <c r="D7" s="4" t="s">
        <v>254</v>
      </c>
      <c r="E7" s="4" t="s">
        <v>254</v>
      </c>
      <c r="F7" s="4" t="s">
        <v>254</v>
      </c>
      <c r="I7" s="4">
        <v>1</v>
      </c>
      <c r="J7" s="4" t="s">
        <v>481</v>
      </c>
    </row>
    <row r="8" spans="1:26" ht="17" x14ac:dyDescent="0.2">
      <c r="A8" s="4">
        <v>2021</v>
      </c>
      <c r="B8" s="4" t="s">
        <v>254</v>
      </c>
      <c r="D8" s="4" t="s">
        <v>254</v>
      </c>
      <c r="E8" s="4" t="s">
        <v>254</v>
      </c>
      <c r="F8" s="4" t="s">
        <v>254</v>
      </c>
      <c r="I8" s="4">
        <v>6</v>
      </c>
    </row>
    <row r="9" spans="1:26" ht="17" x14ac:dyDescent="0.2">
      <c r="A9" s="4">
        <v>2020</v>
      </c>
      <c r="B9" s="4" t="s">
        <v>254</v>
      </c>
      <c r="D9" s="4" t="s">
        <v>254</v>
      </c>
      <c r="E9" s="4" t="s">
        <v>254</v>
      </c>
      <c r="F9" s="4" t="s">
        <v>254</v>
      </c>
      <c r="I9" s="4">
        <v>2</v>
      </c>
      <c r="J9" s="4" t="s">
        <v>482</v>
      </c>
    </row>
    <row r="10" spans="1:26" ht="17" x14ac:dyDescent="0.2">
      <c r="A10" s="4">
        <v>2019</v>
      </c>
      <c r="B10" s="4" t="s">
        <v>254</v>
      </c>
      <c r="D10" s="4" t="s">
        <v>254</v>
      </c>
      <c r="E10" s="4" t="s">
        <v>254</v>
      </c>
      <c r="F10" s="4" t="s">
        <v>254</v>
      </c>
      <c r="I10" s="4">
        <v>7</v>
      </c>
      <c r="J10" s="4" t="s">
        <v>487</v>
      </c>
    </row>
    <row r="11" spans="1:26" ht="17" x14ac:dyDescent="0.2">
      <c r="B11" s="4" t="s">
        <v>254</v>
      </c>
      <c r="D11" s="4" t="s">
        <v>254</v>
      </c>
      <c r="E11" s="4" t="s">
        <v>254</v>
      </c>
      <c r="F11" s="4" t="s">
        <v>254</v>
      </c>
      <c r="J11" s="4" t="s">
        <v>254</v>
      </c>
    </row>
    <row r="12" spans="1:26" ht="17" x14ac:dyDescent="0.2">
      <c r="B12" s="4" t="s">
        <v>254</v>
      </c>
      <c r="D12" s="4" t="s">
        <v>254</v>
      </c>
      <c r="E12" s="4" t="s">
        <v>254</v>
      </c>
      <c r="F12" s="4" t="s">
        <v>254</v>
      </c>
      <c r="J12" s="4" t="s">
        <v>254</v>
      </c>
    </row>
    <row r="13" spans="1:26" ht="17" x14ac:dyDescent="0.2">
      <c r="B13" s="4" t="s">
        <v>254</v>
      </c>
      <c r="D13" s="4" t="s">
        <v>254</v>
      </c>
      <c r="E13" s="4" t="s">
        <v>254</v>
      </c>
      <c r="F13" s="4" t="s">
        <v>254</v>
      </c>
      <c r="J13" s="4" t="s">
        <v>254</v>
      </c>
    </row>
    <row r="14" spans="1:26" ht="17" x14ac:dyDescent="0.2">
      <c r="B14" s="4" t="s">
        <v>254</v>
      </c>
      <c r="D14" s="4" t="s">
        <v>254</v>
      </c>
      <c r="E14" s="4" t="s">
        <v>254</v>
      </c>
      <c r="F14" s="4" t="s">
        <v>254</v>
      </c>
      <c r="J14" s="4" t="s">
        <v>254</v>
      </c>
    </row>
    <row r="15" spans="1:26" ht="17" x14ac:dyDescent="0.2">
      <c r="B15" s="4" t="s">
        <v>254</v>
      </c>
      <c r="D15" s="4" t="s">
        <v>254</v>
      </c>
      <c r="E15" s="4" t="s">
        <v>254</v>
      </c>
      <c r="F15" s="4" t="s">
        <v>254</v>
      </c>
      <c r="J15" s="4" t="s">
        <v>254</v>
      </c>
    </row>
    <row r="16" spans="1:26" ht="17" x14ac:dyDescent="0.2">
      <c r="B16" s="4" t="s">
        <v>254</v>
      </c>
      <c r="D16" s="4" t="s">
        <v>254</v>
      </c>
      <c r="E16" s="4" t="s">
        <v>254</v>
      </c>
      <c r="F16" s="4" t="s">
        <v>254</v>
      </c>
      <c r="J16" s="4" t="s">
        <v>254</v>
      </c>
    </row>
    <row r="17" spans="2:10" ht="17" x14ac:dyDescent="0.2">
      <c r="B17" s="4" t="s">
        <v>254</v>
      </c>
      <c r="D17" s="4" t="s">
        <v>254</v>
      </c>
      <c r="E17" s="4" t="s">
        <v>254</v>
      </c>
      <c r="F17" s="4" t="s">
        <v>254</v>
      </c>
      <c r="J17" s="4" t="s">
        <v>254</v>
      </c>
    </row>
    <row r="18" spans="2:10" ht="17" x14ac:dyDescent="0.2">
      <c r="B18" s="4" t="s">
        <v>254</v>
      </c>
      <c r="D18" s="4" t="s">
        <v>254</v>
      </c>
      <c r="E18" s="4" t="s">
        <v>254</v>
      </c>
      <c r="F18" s="4" t="s">
        <v>254</v>
      </c>
      <c r="J18" s="4" t="s">
        <v>254</v>
      </c>
    </row>
    <row r="19" spans="2:10" ht="17" x14ac:dyDescent="0.2">
      <c r="B19" s="4" t="s">
        <v>254</v>
      </c>
      <c r="D19" s="4" t="s">
        <v>254</v>
      </c>
      <c r="E19" s="4" t="s">
        <v>254</v>
      </c>
      <c r="F19" s="4" t="s">
        <v>254</v>
      </c>
      <c r="J19" s="4" t="s">
        <v>254</v>
      </c>
    </row>
    <row r="20" spans="2:10" ht="17" x14ac:dyDescent="0.2">
      <c r="B20" s="4" t="s">
        <v>254</v>
      </c>
      <c r="D20" s="4" t="s">
        <v>254</v>
      </c>
      <c r="E20" s="4" t="s">
        <v>254</v>
      </c>
      <c r="F20" s="4" t="s">
        <v>254</v>
      </c>
      <c r="J20" s="4" t="s">
        <v>254</v>
      </c>
    </row>
    <row r="21" spans="2:10" ht="17" x14ac:dyDescent="0.2">
      <c r="B21" s="4" t="s">
        <v>254</v>
      </c>
      <c r="D21" s="4" t="s">
        <v>254</v>
      </c>
      <c r="E21" s="4" t="s">
        <v>254</v>
      </c>
      <c r="F21" s="4" t="s">
        <v>254</v>
      </c>
      <c r="J21" s="4" t="s">
        <v>254</v>
      </c>
    </row>
    <row r="22" spans="2:10" ht="17" x14ac:dyDescent="0.2">
      <c r="B22" s="4" t="s">
        <v>254</v>
      </c>
      <c r="D22" s="4" t="s">
        <v>254</v>
      </c>
      <c r="E22" s="4" t="s">
        <v>254</v>
      </c>
      <c r="F22" s="4" t="s">
        <v>254</v>
      </c>
      <c r="J22" s="4" t="s">
        <v>254</v>
      </c>
    </row>
    <row r="23" spans="2:10" ht="17" x14ac:dyDescent="0.2">
      <c r="B23" s="4" t="s">
        <v>254</v>
      </c>
      <c r="D23" s="4" t="s">
        <v>254</v>
      </c>
      <c r="E23" s="4" t="s">
        <v>254</v>
      </c>
      <c r="F23" s="4" t="s">
        <v>254</v>
      </c>
      <c r="J23" s="4" t="s">
        <v>254</v>
      </c>
    </row>
    <row r="24" spans="2:10" ht="17" x14ac:dyDescent="0.2">
      <c r="B24" s="4" t="s">
        <v>254</v>
      </c>
      <c r="D24" s="4" t="s">
        <v>254</v>
      </c>
      <c r="E24" s="4" t="s">
        <v>254</v>
      </c>
      <c r="F24" s="4" t="s">
        <v>254</v>
      </c>
      <c r="J24" s="4" t="s">
        <v>254</v>
      </c>
    </row>
    <row r="25" spans="2:10" ht="17" x14ac:dyDescent="0.2">
      <c r="B25" s="4" t="s">
        <v>254</v>
      </c>
      <c r="D25" s="4" t="s">
        <v>254</v>
      </c>
      <c r="E25" s="4" t="s">
        <v>254</v>
      </c>
      <c r="F25" s="4" t="s">
        <v>254</v>
      </c>
      <c r="J25" s="4" t="s">
        <v>254</v>
      </c>
    </row>
    <row r="26" spans="2:10" ht="17" x14ac:dyDescent="0.2">
      <c r="B26" s="4" t="s">
        <v>254</v>
      </c>
      <c r="D26" s="4" t="s">
        <v>254</v>
      </c>
      <c r="E26" s="4" t="s">
        <v>254</v>
      </c>
      <c r="F26" s="4" t="s">
        <v>254</v>
      </c>
      <c r="J26" s="4" t="s">
        <v>254</v>
      </c>
    </row>
    <row r="27" spans="2:10" ht="17" x14ac:dyDescent="0.2">
      <c r="B27" s="4" t="s">
        <v>254</v>
      </c>
      <c r="D27" s="4" t="s">
        <v>254</v>
      </c>
      <c r="E27" s="4" t="s">
        <v>254</v>
      </c>
      <c r="F27" s="4" t="s">
        <v>254</v>
      </c>
      <c r="J27" s="4" t="s">
        <v>254</v>
      </c>
    </row>
    <row r="28" spans="2:10" ht="17" x14ac:dyDescent="0.2">
      <c r="B28" s="4" t="s">
        <v>254</v>
      </c>
      <c r="D28" s="4" t="s">
        <v>254</v>
      </c>
      <c r="E28" s="4" t="s">
        <v>254</v>
      </c>
      <c r="F28" s="4" t="s">
        <v>254</v>
      </c>
      <c r="J28" s="4" t="s">
        <v>254</v>
      </c>
    </row>
    <row r="29" spans="2:10" ht="17" x14ac:dyDescent="0.2">
      <c r="B29" s="4" t="s">
        <v>254</v>
      </c>
      <c r="D29" s="4" t="s">
        <v>254</v>
      </c>
      <c r="E29" s="4" t="s">
        <v>254</v>
      </c>
      <c r="F29" s="4" t="s">
        <v>254</v>
      </c>
      <c r="J29" s="4" t="s">
        <v>254</v>
      </c>
    </row>
    <row r="30" spans="2:10" ht="17" x14ac:dyDescent="0.2">
      <c r="B30" s="4" t="s">
        <v>254</v>
      </c>
      <c r="D30" s="4" t="s">
        <v>254</v>
      </c>
      <c r="E30" s="4" t="s">
        <v>254</v>
      </c>
      <c r="F30" s="4" t="s">
        <v>254</v>
      </c>
      <c r="J30" s="4" t="s">
        <v>254</v>
      </c>
    </row>
    <row r="31" spans="2:10" ht="17" x14ac:dyDescent="0.2">
      <c r="B31" s="4" t="s">
        <v>254</v>
      </c>
      <c r="D31" s="4" t="s">
        <v>254</v>
      </c>
      <c r="E31" s="4" t="s">
        <v>254</v>
      </c>
      <c r="F31" s="4" t="s">
        <v>254</v>
      </c>
      <c r="J31" s="4" t="s">
        <v>254</v>
      </c>
    </row>
    <row r="32" spans="2:10" ht="17" x14ac:dyDescent="0.2">
      <c r="B32" s="4" t="s">
        <v>254</v>
      </c>
      <c r="D32" s="4" t="s">
        <v>254</v>
      </c>
      <c r="E32" s="4" t="s">
        <v>254</v>
      </c>
      <c r="F32" s="4" t="s">
        <v>254</v>
      </c>
      <c r="J32" s="4" t="s">
        <v>254</v>
      </c>
    </row>
    <row r="33" spans="2:10" ht="17" x14ac:dyDescent="0.2">
      <c r="B33" s="4" t="s">
        <v>254</v>
      </c>
      <c r="D33" s="4" t="s">
        <v>254</v>
      </c>
      <c r="E33" s="4" t="s">
        <v>254</v>
      </c>
      <c r="F33" s="4" t="s">
        <v>254</v>
      </c>
      <c r="J33" s="4" t="s">
        <v>254</v>
      </c>
    </row>
    <row r="34" spans="2:10" ht="17" x14ac:dyDescent="0.2">
      <c r="B34" s="4" t="s">
        <v>254</v>
      </c>
      <c r="D34" s="4" t="s">
        <v>254</v>
      </c>
      <c r="E34" s="4" t="s">
        <v>254</v>
      </c>
      <c r="F34" s="4" t="s">
        <v>254</v>
      </c>
      <c r="J34" s="4" t="s">
        <v>254</v>
      </c>
    </row>
    <row r="35" spans="2:10" ht="17" x14ac:dyDescent="0.2">
      <c r="B35" s="4" t="s">
        <v>254</v>
      </c>
      <c r="D35" s="4" t="s">
        <v>254</v>
      </c>
      <c r="E35" s="4" t="s">
        <v>254</v>
      </c>
      <c r="F35" s="4" t="s">
        <v>254</v>
      </c>
      <c r="J35" s="4" t="s">
        <v>254</v>
      </c>
    </row>
    <row r="36" spans="2:10" ht="17" x14ac:dyDescent="0.2">
      <c r="B36" s="4" t="s">
        <v>254</v>
      </c>
      <c r="D36" s="4" t="s">
        <v>254</v>
      </c>
      <c r="E36" s="4" t="s">
        <v>254</v>
      </c>
      <c r="F36" s="4" t="s">
        <v>254</v>
      </c>
      <c r="J36" s="4" t="s">
        <v>254</v>
      </c>
    </row>
    <row r="37" spans="2:10" ht="17" x14ac:dyDescent="0.2">
      <c r="B37" s="4" t="s">
        <v>254</v>
      </c>
      <c r="D37" s="4" t="s">
        <v>254</v>
      </c>
      <c r="E37" s="4" t="s">
        <v>254</v>
      </c>
      <c r="F37" s="4" t="s">
        <v>254</v>
      </c>
      <c r="J37" s="4" t="s">
        <v>254</v>
      </c>
    </row>
    <row r="38" spans="2:10" ht="17" x14ac:dyDescent="0.2">
      <c r="B38" s="4" t="s">
        <v>254</v>
      </c>
      <c r="D38" s="4" t="s">
        <v>254</v>
      </c>
      <c r="E38" s="4" t="s">
        <v>254</v>
      </c>
      <c r="F38" s="4" t="s">
        <v>254</v>
      </c>
      <c r="J38" s="4" t="s">
        <v>254</v>
      </c>
    </row>
    <row r="39" spans="2:10" ht="17" x14ac:dyDescent="0.2">
      <c r="B39" s="4" t="s">
        <v>254</v>
      </c>
      <c r="D39" s="4" t="s">
        <v>254</v>
      </c>
      <c r="E39" s="4" t="s">
        <v>254</v>
      </c>
      <c r="F39" s="4" t="s">
        <v>254</v>
      </c>
      <c r="J39" s="4" t="s">
        <v>254</v>
      </c>
    </row>
    <row r="40" spans="2:10" ht="17" x14ac:dyDescent="0.2">
      <c r="B40" s="4" t="s">
        <v>254</v>
      </c>
      <c r="D40" s="4" t="s">
        <v>254</v>
      </c>
      <c r="E40" s="4" t="s">
        <v>254</v>
      </c>
      <c r="F40" s="4" t="s">
        <v>254</v>
      </c>
      <c r="J40" s="4" t="s">
        <v>254</v>
      </c>
    </row>
    <row r="41" spans="2:10" ht="17" x14ac:dyDescent="0.2">
      <c r="B41" s="4" t="s">
        <v>254</v>
      </c>
      <c r="D41" s="4" t="s">
        <v>254</v>
      </c>
      <c r="E41" s="4" t="s">
        <v>254</v>
      </c>
      <c r="F41" s="4" t="s">
        <v>254</v>
      </c>
      <c r="J41" s="4" t="s">
        <v>254</v>
      </c>
    </row>
    <row r="42" spans="2:10" ht="17" x14ac:dyDescent="0.2">
      <c r="B42" s="4" t="s">
        <v>254</v>
      </c>
      <c r="D42" s="4" t="s">
        <v>254</v>
      </c>
      <c r="E42" s="4" t="s">
        <v>254</v>
      </c>
      <c r="F42" s="4" t="s">
        <v>254</v>
      </c>
      <c r="J42" s="4" t="s">
        <v>254</v>
      </c>
    </row>
    <row r="43" spans="2:10" ht="17" x14ac:dyDescent="0.2">
      <c r="B43" s="4" t="s">
        <v>254</v>
      </c>
      <c r="D43" s="4" t="s">
        <v>254</v>
      </c>
      <c r="E43" s="4" t="s">
        <v>254</v>
      </c>
      <c r="F43" s="4" t="s">
        <v>254</v>
      </c>
      <c r="J43" s="4" t="s">
        <v>254</v>
      </c>
    </row>
    <row r="44" spans="2:10" ht="17" x14ac:dyDescent="0.2">
      <c r="B44" s="4" t="s">
        <v>254</v>
      </c>
      <c r="D44" s="4" t="s">
        <v>254</v>
      </c>
      <c r="E44" s="4" t="s">
        <v>254</v>
      </c>
      <c r="F44" s="4" t="s">
        <v>254</v>
      </c>
      <c r="J44" s="4" t="s">
        <v>254</v>
      </c>
    </row>
    <row r="45" spans="2:10" ht="17" x14ac:dyDescent="0.2">
      <c r="B45" s="4" t="s">
        <v>254</v>
      </c>
      <c r="D45" s="4" t="s">
        <v>254</v>
      </c>
      <c r="E45" s="4" t="s">
        <v>254</v>
      </c>
      <c r="F45" s="4" t="s">
        <v>254</v>
      </c>
      <c r="J45" s="4" t="s">
        <v>254</v>
      </c>
    </row>
    <row r="46" spans="2:10" ht="17" x14ac:dyDescent="0.2">
      <c r="B46" s="4" t="s">
        <v>254</v>
      </c>
      <c r="D46" s="4" t="s">
        <v>254</v>
      </c>
      <c r="E46" s="4" t="s">
        <v>254</v>
      </c>
      <c r="F46" s="4" t="s">
        <v>254</v>
      </c>
      <c r="J46" s="4" t="s">
        <v>254</v>
      </c>
    </row>
    <row r="47" spans="2:10" ht="17" x14ac:dyDescent="0.2">
      <c r="B47" s="4" t="s">
        <v>254</v>
      </c>
      <c r="D47" s="4" t="s">
        <v>254</v>
      </c>
      <c r="E47" s="4" t="s">
        <v>254</v>
      </c>
      <c r="F47" s="4" t="s">
        <v>254</v>
      </c>
      <c r="J47" s="4" t="s">
        <v>254</v>
      </c>
    </row>
    <row r="48" spans="2:10" ht="17" x14ac:dyDescent="0.2">
      <c r="B48" s="4" t="s">
        <v>254</v>
      </c>
      <c r="D48" s="4" t="s">
        <v>254</v>
      </c>
      <c r="E48" s="4" t="s">
        <v>254</v>
      </c>
      <c r="F48" s="4" t="s">
        <v>254</v>
      </c>
      <c r="J48" s="4" t="s">
        <v>254</v>
      </c>
    </row>
    <row r="49" spans="2:10" ht="17" x14ac:dyDescent="0.2">
      <c r="B49" s="4" t="s">
        <v>254</v>
      </c>
      <c r="D49" s="4" t="s">
        <v>254</v>
      </c>
      <c r="E49" s="4" t="s">
        <v>254</v>
      </c>
      <c r="F49" s="4" t="s">
        <v>254</v>
      </c>
      <c r="J49" s="4" t="s">
        <v>254</v>
      </c>
    </row>
    <row r="50" spans="2:10" ht="17" x14ac:dyDescent="0.2">
      <c r="B50" s="4" t="s">
        <v>254</v>
      </c>
      <c r="D50" s="4" t="s">
        <v>254</v>
      </c>
      <c r="E50" s="4" t="s">
        <v>254</v>
      </c>
      <c r="F50" s="4" t="s">
        <v>254</v>
      </c>
      <c r="J50" s="4" t="s">
        <v>254</v>
      </c>
    </row>
    <row r="51" spans="2:10" ht="17" x14ac:dyDescent="0.2">
      <c r="B51" s="4" t="s">
        <v>254</v>
      </c>
      <c r="D51" s="4" t="s">
        <v>254</v>
      </c>
      <c r="E51" s="4" t="s">
        <v>254</v>
      </c>
      <c r="F51" s="4" t="s">
        <v>254</v>
      </c>
      <c r="J51" s="4" t="s">
        <v>254</v>
      </c>
    </row>
    <row r="52" spans="2:10" ht="17" x14ac:dyDescent="0.2">
      <c r="B52" s="4" t="s">
        <v>254</v>
      </c>
      <c r="D52" s="4" t="s">
        <v>254</v>
      </c>
      <c r="E52" s="4" t="s">
        <v>254</v>
      </c>
      <c r="F52" s="4" t="s">
        <v>254</v>
      </c>
      <c r="J52" s="4" t="s">
        <v>254</v>
      </c>
    </row>
    <row r="53" spans="2:10" ht="17" x14ac:dyDescent="0.2">
      <c r="B53" s="4" t="s">
        <v>254</v>
      </c>
      <c r="D53" s="4" t="s">
        <v>254</v>
      </c>
      <c r="E53" s="4" t="s">
        <v>254</v>
      </c>
      <c r="F53" s="4" t="s">
        <v>254</v>
      </c>
      <c r="J53" s="4" t="s">
        <v>254</v>
      </c>
    </row>
    <row r="54" spans="2:10" ht="17" x14ac:dyDescent="0.2">
      <c r="B54" s="4" t="s">
        <v>254</v>
      </c>
      <c r="D54" s="4" t="s">
        <v>254</v>
      </c>
      <c r="E54" s="4" t="s">
        <v>254</v>
      </c>
      <c r="F54" s="4" t="s">
        <v>254</v>
      </c>
      <c r="J54" s="4" t="s">
        <v>254</v>
      </c>
    </row>
    <row r="55" spans="2:10" ht="17" x14ac:dyDescent="0.2">
      <c r="B55" s="4" t="s">
        <v>254</v>
      </c>
      <c r="D55" s="4" t="s">
        <v>254</v>
      </c>
      <c r="E55" s="4" t="s">
        <v>254</v>
      </c>
      <c r="F55" s="4" t="s">
        <v>254</v>
      </c>
      <c r="J55" s="4" t="s">
        <v>254</v>
      </c>
    </row>
    <row r="56" spans="2:10" ht="17" x14ac:dyDescent="0.2">
      <c r="B56" s="4" t="s">
        <v>254</v>
      </c>
      <c r="D56" s="4" t="s">
        <v>254</v>
      </c>
      <c r="E56" s="4" t="s">
        <v>254</v>
      </c>
      <c r="F56" s="4" t="s">
        <v>254</v>
      </c>
      <c r="J56" s="4" t="s">
        <v>254</v>
      </c>
    </row>
    <row r="57" spans="2:10" ht="17" x14ac:dyDescent="0.2">
      <c r="B57" s="4" t="s">
        <v>254</v>
      </c>
      <c r="D57" s="4" t="s">
        <v>254</v>
      </c>
      <c r="E57" s="4" t="s">
        <v>254</v>
      </c>
      <c r="F57" s="4" t="s">
        <v>254</v>
      </c>
      <c r="J57" s="4" t="s">
        <v>254</v>
      </c>
    </row>
    <row r="58" spans="2:10" ht="17" x14ac:dyDescent="0.2">
      <c r="B58" s="4" t="s">
        <v>254</v>
      </c>
      <c r="D58" s="4" t="s">
        <v>254</v>
      </c>
      <c r="E58" s="4" t="s">
        <v>254</v>
      </c>
      <c r="F58" s="4" t="s">
        <v>254</v>
      </c>
      <c r="J58" s="4" t="s">
        <v>254</v>
      </c>
    </row>
    <row r="59" spans="2:10" ht="17" x14ac:dyDescent="0.2">
      <c r="B59" s="4" t="s">
        <v>254</v>
      </c>
      <c r="D59" s="4" t="s">
        <v>254</v>
      </c>
      <c r="E59" s="4" t="s">
        <v>254</v>
      </c>
      <c r="F59" s="4" t="s">
        <v>254</v>
      </c>
      <c r="J59" s="4" t="s">
        <v>254</v>
      </c>
    </row>
    <row r="60" spans="2:10" ht="17" x14ac:dyDescent="0.2">
      <c r="B60" s="4" t="s">
        <v>254</v>
      </c>
      <c r="D60" s="4" t="s">
        <v>254</v>
      </c>
      <c r="E60" s="4" t="s">
        <v>254</v>
      </c>
      <c r="F60" s="4" t="s">
        <v>254</v>
      </c>
      <c r="J60" s="4" t="s">
        <v>254</v>
      </c>
    </row>
    <row r="61" spans="2:10" ht="17" x14ac:dyDescent="0.2">
      <c r="B61" s="4" t="s">
        <v>254</v>
      </c>
      <c r="D61" s="4" t="s">
        <v>254</v>
      </c>
      <c r="E61" s="4" t="s">
        <v>254</v>
      </c>
      <c r="F61" s="4" t="s">
        <v>254</v>
      </c>
      <c r="J61" s="4" t="s">
        <v>254</v>
      </c>
    </row>
    <row r="62" spans="2:10" ht="17" x14ac:dyDescent="0.2">
      <c r="B62" s="4" t="s">
        <v>254</v>
      </c>
      <c r="D62" s="4" t="s">
        <v>254</v>
      </c>
      <c r="E62" s="4" t="s">
        <v>254</v>
      </c>
      <c r="F62" s="4" t="s">
        <v>254</v>
      </c>
      <c r="J62" s="4" t="s">
        <v>254</v>
      </c>
    </row>
    <row r="63" spans="2:10" ht="17" x14ac:dyDescent="0.2">
      <c r="B63" s="4" t="s">
        <v>254</v>
      </c>
      <c r="D63" s="4" t="s">
        <v>254</v>
      </c>
      <c r="E63" s="4" t="s">
        <v>254</v>
      </c>
      <c r="F63" s="4" t="s">
        <v>254</v>
      </c>
      <c r="J63" s="4" t="s">
        <v>254</v>
      </c>
    </row>
    <row r="64" spans="2:10" ht="17" x14ac:dyDescent="0.2">
      <c r="B64" s="4" t="s">
        <v>254</v>
      </c>
      <c r="D64" s="4" t="s">
        <v>254</v>
      </c>
      <c r="E64" s="4" t="s">
        <v>254</v>
      </c>
      <c r="F64" s="4" t="s">
        <v>254</v>
      </c>
      <c r="J64" s="4" t="s">
        <v>254</v>
      </c>
    </row>
    <row r="65" spans="2:10" ht="17" x14ac:dyDescent="0.2">
      <c r="B65" s="4" t="s">
        <v>254</v>
      </c>
      <c r="D65" s="4" t="s">
        <v>254</v>
      </c>
      <c r="E65" s="4" t="s">
        <v>254</v>
      </c>
      <c r="F65" s="4" t="s">
        <v>254</v>
      </c>
      <c r="J65" s="4" t="s">
        <v>254</v>
      </c>
    </row>
    <row r="66" spans="2:10" ht="17" x14ac:dyDescent="0.2">
      <c r="B66" s="4" t="s">
        <v>254</v>
      </c>
      <c r="D66" s="4" t="s">
        <v>254</v>
      </c>
      <c r="E66" s="4" t="s">
        <v>254</v>
      </c>
      <c r="F66" s="4" t="s">
        <v>254</v>
      </c>
      <c r="J66" s="4" t="s">
        <v>254</v>
      </c>
    </row>
    <row r="67" spans="2:10" ht="17" x14ac:dyDescent="0.2">
      <c r="B67" s="4" t="s">
        <v>254</v>
      </c>
      <c r="D67" s="4" t="s">
        <v>254</v>
      </c>
      <c r="E67" s="4" t="s">
        <v>254</v>
      </c>
      <c r="F67" s="4" t="s">
        <v>254</v>
      </c>
      <c r="J67" s="4" t="s">
        <v>254</v>
      </c>
    </row>
    <row r="68" spans="2:10" ht="17" x14ac:dyDescent="0.2">
      <c r="B68" s="4" t="s">
        <v>254</v>
      </c>
      <c r="D68" s="4" t="s">
        <v>254</v>
      </c>
      <c r="E68" s="4" t="s">
        <v>254</v>
      </c>
      <c r="F68" s="4" t="s">
        <v>254</v>
      </c>
      <c r="J68" s="4" t="s">
        <v>254</v>
      </c>
    </row>
    <row r="69" spans="2:10" ht="17" x14ac:dyDescent="0.2">
      <c r="B69" s="4" t="s">
        <v>254</v>
      </c>
      <c r="D69" s="4" t="s">
        <v>254</v>
      </c>
      <c r="E69" s="4" t="s">
        <v>254</v>
      </c>
      <c r="F69" s="4" t="s">
        <v>254</v>
      </c>
      <c r="J69" s="4" t="s">
        <v>254</v>
      </c>
    </row>
    <row r="70" spans="2:10" ht="17" x14ac:dyDescent="0.2">
      <c r="B70" s="4" t="s">
        <v>254</v>
      </c>
      <c r="D70" s="4" t="s">
        <v>254</v>
      </c>
      <c r="E70" s="4" t="s">
        <v>254</v>
      </c>
      <c r="F70" s="4" t="s">
        <v>254</v>
      </c>
      <c r="J70" s="4" t="s">
        <v>254</v>
      </c>
    </row>
    <row r="71" spans="2:10" ht="17" x14ac:dyDescent="0.2">
      <c r="B71" s="4" t="s">
        <v>254</v>
      </c>
      <c r="D71" s="4" t="s">
        <v>254</v>
      </c>
      <c r="E71" s="4" t="s">
        <v>254</v>
      </c>
      <c r="F71" s="4" t="s">
        <v>254</v>
      </c>
      <c r="J71" s="4" t="s">
        <v>254</v>
      </c>
    </row>
  </sheetData>
  <mergeCells count="25">
    <mergeCell ref="X4:X5"/>
    <mergeCell ref="Y4:Y5"/>
    <mergeCell ref="Z4:Z5"/>
    <mergeCell ref="P4:P5"/>
    <mergeCell ref="Q4:Q5"/>
    <mergeCell ref="R4:R5"/>
    <mergeCell ref="S4:U4"/>
    <mergeCell ref="V4:V5"/>
    <mergeCell ref="W4:W5"/>
    <mergeCell ref="O4:O5"/>
    <mergeCell ref="M2:Z3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</mergeCells>
  <dataValidations count="2">
    <dataValidation type="list" allowBlank="1" showInputMessage="1" showErrorMessage="1" sqref="K6" xr:uid="{1934BD85-F35B-0D4F-9CA9-4DAA7AB5E72E}">
      <formula1>intervention</formula1>
    </dataValidation>
    <dataValidation type="list" allowBlank="1" showInputMessage="1" showErrorMessage="1" sqref="L6" xr:uid="{38512A95-E279-524E-9534-22324C5577DE}">
      <formula1>ordre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Ajuster">
                <anchor moveWithCells="1" sizeWithCells="1">
                  <from>
                    <xdr:col>5</xdr:col>
                    <xdr:colOff>279400</xdr:colOff>
                    <xdr:row>0</xdr:row>
                    <xdr:rowOff>0</xdr:rowOff>
                  </from>
                  <to>
                    <xdr:col>7</xdr:col>
                    <xdr:colOff>165100</xdr:colOff>
                    <xdr:row>2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181</vt:i4>
      </vt:variant>
    </vt:vector>
  </HeadingPairs>
  <TitlesOfParts>
    <vt:vector size="186" baseType="lpstr">
      <vt:lpstr>PRODUCTION</vt:lpstr>
      <vt:lpstr>BDD</vt:lpstr>
      <vt:lpstr>BDD-CDC</vt:lpstr>
      <vt:lpstr>Listes</vt:lpstr>
      <vt:lpstr>enregistrements</vt:lpstr>
      <vt:lpstr>installation</vt:lpstr>
      <vt:lpstr>intervention</vt:lpstr>
      <vt:lpstr>maxADMI</vt:lpstr>
      <vt:lpstr>maxantibio</vt:lpstr>
      <vt:lpstr>maxASR37</vt:lpstr>
      <vt:lpstr>maxASR46</vt:lpstr>
      <vt:lpstr>maxASR46ext</vt:lpstr>
      <vt:lpstr>maxbacillus</vt:lpstr>
      <vt:lpstr>maxbiberon</vt:lpstr>
      <vt:lpstr>maxcafe</vt:lpstr>
      <vt:lpstr>maxcendres</vt:lpstr>
      <vt:lpstr>maxcolif</vt:lpstr>
      <vt:lpstr>maxcolif1</vt:lpstr>
      <vt:lpstr>maxcolif2</vt:lpstr>
      <vt:lpstr>maxcolif3</vt:lpstr>
      <vt:lpstr>maxcolif4</vt:lpstr>
      <vt:lpstr>maxcolif5</vt:lpstr>
      <vt:lpstr>maxcrono10x30</vt:lpstr>
      <vt:lpstr>maxcrono25</vt:lpstr>
      <vt:lpstr>maxcrono3x100</vt:lpstr>
      <vt:lpstr>maxda</vt:lpstr>
      <vt:lpstr>maxdiffMG</vt:lpstr>
      <vt:lpstr>maxdisp</vt:lpstr>
      <vt:lpstr>maxdisp20</vt:lpstr>
      <vt:lpstr>maxdisp60</vt:lpstr>
      <vt:lpstr>maxdispBeck</vt:lpstr>
      <vt:lpstr>maxDornic</vt:lpstr>
      <vt:lpstr>maxdt</vt:lpstr>
      <vt:lpstr>maxecoli</vt:lpstr>
      <vt:lpstr>maxentero</vt:lpstr>
      <vt:lpstr>maxentero10x10</vt:lpstr>
      <vt:lpstr>maxentero5x10</vt:lpstr>
      <vt:lpstr>maxenteroEP</vt:lpstr>
      <vt:lpstr>maxflore</vt:lpstr>
      <vt:lpstr>maxflore1</vt:lpstr>
      <vt:lpstr>maxflore2</vt:lpstr>
      <vt:lpstr>maxflore3</vt:lpstr>
      <vt:lpstr>maxflore4</vt:lpstr>
      <vt:lpstr>maxflore5</vt:lpstr>
      <vt:lpstr>maxgranulo1</vt:lpstr>
      <vt:lpstr>maxgranulo315</vt:lpstr>
      <vt:lpstr>maxgranulo400</vt:lpstr>
      <vt:lpstr>maxgranulo500</vt:lpstr>
      <vt:lpstr>maxgranulo850</vt:lpstr>
      <vt:lpstr>maxgranulof</vt:lpstr>
      <vt:lpstr>maxH2O</vt:lpstr>
      <vt:lpstr>maxinsol</vt:lpstr>
      <vt:lpstr>maxlactate</vt:lpstr>
      <vt:lpstr>maxlactose</vt:lpstr>
      <vt:lpstr>maxLCHA</vt:lpstr>
      <vt:lpstr>maxlevure</vt:lpstr>
      <vt:lpstr>maxlipase</vt:lpstr>
      <vt:lpstr>maxlisteria10x25</vt:lpstr>
      <vt:lpstr>maxlisteria25</vt:lpstr>
      <vt:lpstr>maxLM</vt:lpstr>
      <vt:lpstr>maxMG</vt:lpstr>
      <vt:lpstr>maxmoisi</vt:lpstr>
      <vt:lpstr>maxmou20</vt:lpstr>
      <vt:lpstr>maxmou40</vt:lpstr>
      <vt:lpstr>maxmou60</vt:lpstr>
      <vt:lpstr>maxNO2</vt:lpstr>
      <vt:lpstr>maxNO3</vt:lpstr>
      <vt:lpstr>maxperf37</vt:lpstr>
      <vt:lpstr>maxperf46</vt:lpstr>
      <vt:lpstr>maxpH</vt:lpstr>
      <vt:lpstr>maxsalmo1</vt:lpstr>
      <vt:lpstr>maxsalmo125</vt:lpstr>
      <vt:lpstr>maxsalmo2</vt:lpstr>
      <vt:lpstr>maxsalmo250</vt:lpstr>
      <vt:lpstr>maxsalmo3</vt:lpstr>
      <vt:lpstr>maxsalmo30EXT</vt:lpstr>
      <vt:lpstr>maxsalmo30x25</vt:lpstr>
      <vt:lpstr>maxsalmo4</vt:lpstr>
      <vt:lpstr>maxsalmo4x125</vt:lpstr>
      <vt:lpstr>maxsalmo5</vt:lpstr>
      <vt:lpstr>maxsalmo5x25</vt:lpstr>
      <vt:lpstr>maxsolvol</vt:lpstr>
      <vt:lpstr>maxsporemeso</vt:lpstr>
      <vt:lpstr>maxsporethermo</vt:lpstr>
      <vt:lpstr>maxsporethermo1</vt:lpstr>
      <vt:lpstr>maxsporethermoDER</vt:lpstr>
      <vt:lpstr>maxstaph</vt:lpstr>
      <vt:lpstr>maxstaph1</vt:lpstr>
      <vt:lpstr>maxstaph2</vt:lpstr>
      <vt:lpstr>maxstaph3</vt:lpstr>
      <vt:lpstr>maxstaph4</vt:lpstr>
      <vt:lpstr>maxstaph5</vt:lpstr>
      <vt:lpstr>maxstrept</vt:lpstr>
      <vt:lpstr>maxT</vt:lpstr>
      <vt:lpstr>maxvitc</vt:lpstr>
      <vt:lpstr>maxWPN</vt:lpstr>
      <vt:lpstr>minADMI</vt:lpstr>
      <vt:lpstr>minantibio</vt:lpstr>
      <vt:lpstr>minASR37</vt:lpstr>
      <vt:lpstr>minASR46</vt:lpstr>
      <vt:lpstr>minASR46ext</vt:lpstr>
      <vt:lpstr>minbacillus</vt:lpstr>
      <vt:lpstr>minbiberon</vt:lpstr>
      <vt:lpstr>mincafe</vt:lpstr>
      <vt:lpstr>mincendres</vt:lpstr>
      <vt:lpstr>mincolif</vt:lpstr>
      <vt:lpstr>mincolif1</vt:lpstr>
      <vt:lpstr>mincolif2</vt:lpstr>
      <vt:lpstr>mincolif3</vt:lpstr>
      <vt:lpstr>mincolif4</vt:lpstr>
      <vt:lpstr>mincolif5</vt:lpstr>
      <vt:lpstr>mincrono10x30</vt:lpstr>
      <vt:lpstr>mincrono25</vt:lpstr>
      <vt:lpstr>mincrono3x100</vt:lpstr>
      <vt:lpstr>minda</vt:lpstr>
      <vt:lpstr>mindiffMG</vt:lpstr>
      <vt:lpstr>mindisp</vt:lpstr>
      <vt:lpstr>mindisp20</vt:lpstr>
      <vt:lpstr>mindisp60</vt:lpstr>
      <vt:lpstr>mindispBeck</vt:lpstr>
      <vt:lpstr>minDornic</vt:lpstr>
      <vt:lpstr>mindt</vt:lpstr>
      <vt:lpstr>minecoli</vt:lpstr>
      <vt:lpstr>minentero</vt:lpstr>
      <vt:lpstr>minentero10x10</vt:lpstr>
      <vt:lpstr>minentero5x10</vt:lpstr>
      <vt:lpstr>minenteroEP</vt:lpstr>
      <vt:lpstr>minflore</vt:lpstr>
      <vt:lpstr>minflore1</vt:lpstr>
      <vt:lpstr>minflore2</vt:lpstr>
      <vt:lpstr>minflore3</vt:lpstr>
      <vt:lpstr>minflore4</vt:lpstr>
      <vt:lpstr>minflore5</vt:lpstr>
      <vt:lpstr>mingranulo1</vt:lpstr>
      <vt:lpstr>mingranulo315</vt:lpstr>
      <vt:lpstr>mingranulo400</vt:lpstr>
      <vt:lpstr>mingranulo500</vt:lpstr>
      <vt:lpstr>mingranulo850</vt:lpstr>
      <vt:lpstr>mingranulof</vt:lpstr>
      <vt:lpstr>minH2O</vt:lpstr>
      <vt:lpstr>mininsol</vt:lpstr>
      <vt:lpstr>minlactate</vt:lpstr>
      <vt:lpstr>minlactose</vt:lpstr>
      <vt:lpstr>minLCHA</vt:lpstr>
      <vt:lpstr>minlevure</vt:lpstr>
      <vt:lpstr>minlipase</vt:lpstr>
      <vt:lpstr>minlisteria10x25</vt:lpstr>
      <vt:lpstr>minlisteria25</vt:lpstr>
      <vt:lpstr>minLM</vt:lpstr>
      <vt:lpstr>minmoisi</vt:lpstr>
      <vt:lpstr>minmou20</vt:lpstr>
      <vt:lpstr>minmou40</vt:lpstr>
      <vt:lpstr>minmou60</vt:lpstr>
      <vt:lpstr>minNO2</vt:lpstr>
      <vt:lpstr>minNO3</vt:lpstr>
      <vt:lpstr>minperf37</vt:lpstr>
      <vt:lpstr>minperf46</vt:lpstr>
      <vt:lpstr>minpH</vt:lpstr>
      <vt:lpstr>minsalmo1</vt:lpstr>
      <vt:lpstr>minsalmo125</vt:lpstr>
      <vt:lpstr>minsalmo2</vt:lpstr>
      <vt:lpstr>minsalmo250</vt:lpstr>
      <vt:lpstr>minsalmo3</vt:lpstr>
      <vt:lpstr>minsalmo30EXT</vt:lpstr>
      <vt:lpstr>minsalmo30x25</vt:lpstr>
      <vt:lpstr>minsalmo4</vt:lpstr>
      <vt:lpstr>minsalmo4x125</vt:lpstr>
      <vt:lpstr>minsalmo5</vt:lpstr>
      <vt:lpstr>minsalmo5x25</vt:lpstr>
      <vt:lpstr>minsolvol</vt:lpstr>
      <vt:lpstr>minsporemeso</vt:lpstr>
      <vt:lpstr>minsporethermo</vt:lpstr>
      <vt:lpstr>minsporethermo1</vt:lpstr>
      <vt:lpstr>minsporethermoDER</vt:lpstr>
      <vt:lpstr>minstaph</vt:lpstr>
      <vt:lpstr>minstaph1</vt:lpstr>
      <vt:lpstr>minstaph2</vt:lpstr>
      <vt:lpstr>minstaph3</vt:lpstr>
      <vt:lpstr>minstaph4</vt:lpstr>
      <vt:lpstr>minstaph5</vt:lpstr>
      <vt:lpstr>minstrept</vt:lpstr>
      <vt:lpstr>minT</vt:lpstr>
      <vt:lpstr>minvitc</vt:lpstr>
      <vt:lpstr>minWPN</vt:lpstr>
      <vt:lpstr>NO2NO3</vt:lpstr>
      <vt:lpstr>ordre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Emma ROUAULT</dc:creator>
  <cp:keywords/>
  <dc:description/>
  <cp:lastModifiedBy>Emma ROUAULT</cp:lastModifiedBy>
  <dcterms:created xsi:type="dcterms:W3CDTF">2020-03-31T09:56:35Z</dcterms:created>
  <dcterms:modified xsi:type="dcterms:W3CDTF">2020-05-07T13:26:58Z</dcterms:modified>
  <cp:category/>
</cp:coreProperties>
</file>