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1759ABA8-4132-4290-A871-64E074F84760}" xr6:coauthVersionLast="45" xr6:coauthVersionMax="45" xr10:uidLastSave="{00000000-0000-0000-0000-000000000000}"/>
  <bookViews>
    <workbookView xWindow="-108" yWindow="-108" windowWidth="23256" windowHeight="12576" xr2:uid="{4A85B540-E043-402B-A87C-36063B2ACB3B}"/>
  </bookViews>
  <sheets>
    <sheet name="Entrée des lots et devenir " sheetId="1" r:id="rId1"/>
    <sheet name="déclenchement des ventes" sheetId="2" r:id="rId2"/>
    <sheet name="code produit vente " sheetId="3" r:id="rId3"/>
    <sheet name="Planning des ventes 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9" i="4" l="1"/>
  <c r="O20" i="4"/>
  <c r="O21" i="4"/>
  <c r="O22" i="4"/>
  <c r="O17" i="4"/>
  <c r="E8" i="4"/>
  <c r="I18" i="4" s="1"/>
  <c r="E9" i="4"/>
  <c r="J18" i="4" s="1"/>
  <c r="E10" i="4"/>
  <c r="K18" i="4" s="1"/>
  <c r="E7" i="4"/>
  <c r="H18" i="4" s="1"/>
  <c r="E6" i="4"/>
  <c r="L16" i="4" s="1"/>
  <c r="E5" i="4"/>
  <c r="K16" i="4" s="1"/>
  <c r="E4" i="4"/>
  <c r="J16" i="4" s="1"/>
  <c r="E3" i="4"/>
  <c r="I16" i="4" s="1"/>
  <c r="O16" i="4" l="1"/>
  <c r="O18" i="4"/>
  <c r="P16" i="4" l="1"/>
</calcChain>
</file>

<file path=xl/sharedStrings.xml><?xml version="1.0" encoding="utf-8"?>
<sst xmlns="http://schemas.openxmlformats.org/spreadsheetml/2006/main" count="179" uniqueCount="106">
  <si>
    <t xml:space="preserve">Origine </t>
  </si>
  <si>
    <t xml:space="preserve">Code du lot </t>
  </si>
  <si>
    <t xml:space="preserve">Nombre d'œufs </t>
  </si>
  <si>
    <t xml:space="preserve">Nombre de truitelles </t>
  </si>
  <si>
    <t xml:space="preserve">Taux de survie Moyen </t>
  </si>
  <si>
    <t xml:space="preserve">Devenir </t>
  </si>
  <si>
    <t xml:space="preserve">P </t>
  </si>
  <si>
    <t>G</t>
  </si>
  <si>
    <t>TG</t>
  </si>
  <si>
    <t>Objectif de vente (Kg)</t>
  </si>
  <si>
    <t xml:space="preserve">Vivier </t>
  </si>
  <si>
    <t>91.3.08.18</t>
  </si>
  <si>
    <t xml:space="preserve">Code produit </t>
  </si>
  <si>
    <t>P</t>
  </si>
  <si>
    <t xml:space="preserve">Date de départ du lot </t>
  </si>
  <si>
    <t>Aout 18</t>
  </si>
  <si>
    <t>Proportion</t>
  </si>
  <si>
    <t xml:space="preserve">Mois de Vente </t>
  </si>
  <si>
    <t xml:space="preserve">Vente en Tonnes </t>
  </si>
  <si>
    <t xml:space="preserve">Alpes </t>
  </si>
  <si>
    <t xml:space="preserve">Code produit et objectif de vente </t>
  </si>
  <si>
    <t xml:space="preserve">P (portion) </t>
  </si>
  <si>
    <t xml:space="preserve">G (filet) </t>
  </si>
  <si>
    <t>TG (très grosse)</t>
  </si>
  <si>
    <t xml:space="preserve">Affectation des ventes </t>
  </si>
  <si>
    <t xml:space="preserve">code lot + 11 mois </t>
  </si>
  <si>
    <t xml:space="preserve">Répartition </t>
  </si>
  <si>
    <t xml:space="preserve">Proportion </t>
  </si>
  <si>
    <t xml:space="preserve">code lot + 12 mois </t>
  </si>
  <si>
    <t xml:space="preserve">code lot + 13 mois </t>
  </si>
  <si>
    <t xml:space="preserve">code lot + 14 mois </t>
  </si>
  <si>
    <t xml:space="preserve">TG </t>
  </si>
  <si>
    <t xml:space="preserve">code lot + 23 mois </t>
  </si>
  <si>
    <t xml:space="preserve">code lot + 15 mois </t>
  </si>
  <si>
    <t xml:space="preserve">code lot + 16 mois </t>
  </si>
  <si>
    <t xml:space="preserve">code lot + 17 mois </t>
  </si>
  <si>
    <t xml:space="preserve">code lot + 18 mois </t>
  </si>
  <si>
    <t xml:space="preserve">code lot + 24 mois </t>
  </si>
  <si>
    <t xml:space="preserve">code lot + 25 mois </t>
  </si>
  <si>
    <t xml:space="preserve">code lot + 26 mois </t>
  </si>
  <si>
    <t xml:space="preserve">peut être variable </t>
  </si>
  <si>
    <t xml:space="preserve">Vente de poisson prévision </t>
  </si>
  <si>
    <t xml:space="preserve">Type de produit </t>
  </si>
  <si>
    <t>31.2.07.16</t>
  </si>
  <si>
    <t>aout 18</t>
  </si>
  <si>
    <t xml:space="preserve">Faire un bilan par an 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</si>
  <si>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</si>
  <si>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</si>
  <si>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</si>
  <si>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</si>
  <si>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</si>
  <si>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</si>
  <si>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</si>
  <si>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</si>
  <si>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</si>
  <si>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</si>
  <si>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</si>
  <si>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</si>
  <si>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G </t>
  </si>
  <si>
    <t xml:space="preserve">Total </t>
  </si>
  <si>
    <t xml:space="preserve">Total Annuel </t>
  </si>
  <si>
    <t xml:space="preserve">Code génétique </t>
  </si>
  <si>
    <t>Femelle</t>
  </si>
  <si>
    <t xml:space="preserve">Autres </t>
  </si>
  <si>
    <t xml:space="preserve">Plourin </t>
  </si>
  <si>
    <t xml:space="preserve">Aqualande </t>
  </si>
  <si>
    <t xml:space="preserve">Sites piscicoles </t>
  </si>
  <si>
    <t xml:space="preserve">Menaouen </t>
  </si>
  <si>
    <t xml:space="preserve">Launay </t>
  </si>
  <si>
    <t xml:space="preserve">Keramen </t>
  </si>
  <si>
    <t xml:space="preserve">Biville </t>
  </si>
  <si>
    <t xml:space="preserve">Muchedent </t>
  </si>
  <si>
    <t xml:space="preserve">Saint Ségal </t>
  </si>
  <si>
    <t xml:space="preserve">Moulin Mer </t>
  </si>
  <si>
    <t xml:space="preserve">Penity </t>
  </si>
  <si>
    <t xml:space="preserve">Type de production </t>
  </si>
  <si>
    <t xml:space="preserve">BIOLOGIQUE </t>
  </si>
  <si>
    <t xml:space="preserve">Conventionnel </t>
  </si>
  <si>
    <t xml:space="preserve">Origine des lots possible </t>
  </si>
  <si>
    <t xml:space="preserve">Vivier de sarrance </t>
  </si>
  <si>
    <t xml:space="preserve">Code génétique des différentes origines </t>
  </si>
  <si>
    <t xml:space="preserve">MF </t>
  </si>
  <si>
    <t xml:space="preserve">Code génétique possible </t>
  </si>
  <si>
    <t>MF (mâle femelle)</t>
  </si>
  <si>
    <t>FEMELLE (F)</t>
  </si>
  <si>
    <t>TRIPLO (T)</t>
  </si>
  <si>
    <t>F + T</t>
  </si>
  <si>
    <t xml:space="preserve">Matériel vivant entrée </t>
  </si>
  <si>
    <t xml:space="preserve">Truitelles </t>
  </si>
  <si>
    <t xml:space="preserve">Œufs </t>
  </si>
  <si>
    <t xml:space="preserve">Œufs + Truitelles </t>
  </si>
  <si>
    <t xml:space="preserve">le déclenchement des ventes </t>
  </si>
  <si>
    <t xml:space="preserve">En Portion </t>
  </si>
  <si>
    <t xml:space="preserve">(+11 à 14 mois </t>
  </si>
  <si>
    <t xml:space="preserve">En G </t>
  </si>
  <si>
    <t xml:space="preserve">En Tg </t>
  </si>
  <si>
    <t xml:space="preserve">non concerné </t>
  </si>
  <si>
    <t>(+10 à 13 mois</t>
  </si>
  <si>
    <t>(+12 à 14 mois</t>
  </si>
  <si>
    <t xml:space="preserve">peut etre variable selon les lots </t>
  </si>
  <si>
    <t xml:space="preserve">(+14 à 17 mois </t>
  </si>
  <si>
    <t xml:space="preserve">même remarque </t>
  </si>
  <si>
    <t xml:space="preserve">(+23 à 26 mois </t>
  </si>
  <si>
    <t>le poids (Kg)à la vente par site et par catégorie</t>
  </si>
  <si>
    <t>Tableaux complémentaires</t>
  </si>
  <si>
    <t xml:space="preserve">même remarque si l'ont faire bouger ces variables cela serait top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</si>
</sst>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0" xfId="0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9" fontId="0" fillId="0" borderId="0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7" fontId="0" fillId="0" borderId="0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0" xfId="0" applyFill="1"/>
    <xf numFmtId="9" fontId="0" fillId="2" borderId="3" xfId="0" applyNumberForma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9" fontId="0" fillId="2" borderId="5" xfId="0" applyNumberForma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9" fontId="0" fillId="2" borderId="8" xfId="0" applyNumberFormat="1" applyFill="1" applyBorder="1" applyAlignment="1">
      <alignment horizontal="center" vertical="center" wrapText="1"/>
    </xf>
    <xf numFmtId="9" fontId="0" fillId="2" borderId="3" xfId="0" applyNumberFormat="1" applyFill="1" applyBorder="1" applyAlignment="1">
      <alignment horizontal="center"/>
    </xf>
    <xf numFmtId="9" fontId="0" fillId="2" borderId="5" xfId="0" applyNumberFormat="1" applyFill="1" applyBorder="1" applyAlignment="1">
      <alignment horizontal="center"/>
    </xf>
    <xf numFmtId="9" fontId="0" fillId="2" borderId="8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9" fontId="0" fillId="0" borderId="0" xfId="0" applyNumberFormat="1" applyFill="1" applyBorder="1" applyAlignment="1">
      <alignment horizontal="center"/>
    </xf>
    <xf numFmtId="2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9" fontId="0" fillId="4" borderId="3" xfId="0" applyNumberForma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9" fontId="0" fillId="4" borderId="5" xfId="0" applyNumberForma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9" fontId="0" fillId="4" borderId="8" xfId="0" applyNumberFormat="1" applyFill="1" applyBorder="1" applyAlignment="1">
      <alignment horizontal="center" vertical="center" wrapText="1"/>
    </xf>
    <xf numFmtId="9" fontId="0" fillId="4" borderId="3" xfId="0" applyNumberFormat="1" applyFill="1" applyBorder="1" applyAlignment="1">
      <alignment horizontal="center"/>
    </xf>
    <xf numFmtId="9" fontId="0" fillId="4" borderId="5" xfId="0" applyNumberFormat="1" applyFill="1" applyBorder="1" applyAlignment="1">
      <alignment horizontal="center"/>
    </xf>
    <xf numFmtId="9" fontId="0" fillId="4" borderId="8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BC230-1C8C-4C57-9126-AE81990D73A8}">
  <dimension ref="A1:L36"/>
  <sheetViews>
    <sheetView tabSelected="1" topLeftCell="A7" workbookViewId="0">
      <selection activeCell="M31" sqref="M31"/>
    </sheetView>
  </sheetViews>
  <sheetFormatPr baseColWidth="10" defaultRowHeight="14.4" x14ac:dyDescent="0.3"/>
  <cols>
    <col min="1" max="3" width="11.5546875" style="1"/>
    <col min="4" max="4" width="15.6640625" style="1" customWidth="1"/>
    <col min="5" max="5" width="19.5546875" style="1" customWidth="1"/>
    <col min="6" max="6" width="17.88671875" style="1" customWidth="1"/>
    <col min="7" max="7" width="20.44140625" style="1" customWidth="1"/>
    <col min="8" max="8" width="17" style="1" customWidth="1"/>
    <col min="9" max="9" width="19.5546875" style="1" customWidth="1"/>
    <col min="10" max="16384" width="11.5546875" style="1"/>
  </cols>
  <sheetData>
    <row r="1" spans="1:12" ht="28.8" x14ac:dyDescent="0.3">
      <c r="A1" s="29" t="s">
        <v>0</v>
      </c>
      <c r="B1" s="30" t="s">
        <v>1</v>
      </c>
      <c r="C1" s="30" t="s">
        <v>61</v>
      </c>
      <c r="D1" s="30" t="s">
        <v>14</v>
      </c>
      <c r="E1" s="30" t="s">
        <v>2</v>
      </c>
      <c r="F1" s="30" t="s">
        <v>3</v>
      </c>
      <c r="G1" s="30" t="s">
        <v>4</v>
      </c>
      <c r="H1" s="30" t="s">
        <v>5</v>
      </c>
      <c r="I1" s="31" t="s">
        <v>9</v>
      </c>
    </row>
    <row r="2" spans="1:12" x14ac:dyDescent="0.3">
      <c r="A2" s="6" t="s">
        <v>10</v>
      </c>
      <c r="B2" s="7" t="s">
        <v>11</v>
      </c>
      <c r="C2" s="7" t="s">
        <v>62</v>
      </c>
      <c r="D2" s="7" t="s">
        <v>15</v>
      </c>
      <c r="E2" s="8">
        <v>80000</v>
      </c>
      <c r="F2" s="7"/>
      <c r="G2" s="9">
        <v>0.7</v>
      </c>
      <c r="H2" s="7" t="s">
        <v>6</v>
      </c>
      <c r="I2" s="10">
        <v>0.26</v>
      </c>
    </row>
    <row r="3" spans="1:12" x14ac:dyDescent="0.3">
      <c r="A3" s="6" t="s">
        <v>19</v>
      </c>
      <c r="B3" s="7" t="s">
        <v>43</v>
      </c>
      <c r="C3" s="7" t="s">
        <v>63</v>
      </c>
      <c r="D3" s="11">
        <v>42552</v>
      </c>
      <c r="E3" s="8"/>
      <c r="F3" s="8">
        <v>120000</v>
      </c>
      <c r="G3" s="9">
        <v>0.95</v>
      </c>
      <c r="H3" s="7" t="s">
        <v>31</v>
      </c>
      <c r="I3" s="10">
        <v>2.8</v>
      </c>
    </row>
    <row r="4" spans="1:12" x14ac:dyDescent="0.3">
      <c r="A4" s="6"/>
      <c r="B4" s="7"/>
      <c r="C4" s="7"/>
      <c r="D4" s="7"/>
      <c r="E4" s="7"/>
      <c r="F4" s="7"/>
      <c r="G4" s="7"/>
      <c r="H4" s="7"/>
      <c r="I4" s="10"/>
    </row>
    <row r="5" spans="1:12" x14ac:dyDescent="0.3">
      <c r="A5" s="6"/>
      <c r="B5" s="7"/>
      <c r="C5" s="7"/>
      <c r="D5" s="7"/>
      <c r="E5" s="7"/>
      <c r="F5" s="7"/>
      <c r="G5" s="7"/>
      <c r="H5" s="7"/>
      <c r="I5" s="10"/>
    </row>
    <row r="6" spans="1:12" ht="15" thickBot="1" x14ac:dyDescent="0.35">
      <c r="A6" s="12"/>
      <c r="B6" s="13"/>
      <c r="C6" s="13"/>
      <c r="D6" s="13"/>
      <c r="E6" s="13"/>
      <c r="F6" s="13"/>
      <c r="G6" s="13"/>
      <c r="H6" s="13"/>
      <c r="I6" s="14"/>
    </row>
    <row r="7" spans="1:12" ht="43.2" customHeight="1" x14ac:dyDescent="0.3"/>
    <row r="9" spans="1:12" ht="15" thickBot="1" x14ac:dyDescent="0.35"/>
    <row r="10" spans="1:12" ht="15" thickBot="1" x14ac:dyDescent="0.35">
      <c r="B10" s="63" t="s">
        <v>104</v>
      </c>
      <c r="C10" s="64"/>
      <c r="D10" s="64"/>
      <c r="E10" s="65"/>
      <c r="G10" s="40" t="s">
        <v>24</v>
      </c>
      <c r="H10" s="40" t="s">
        <v>26</v>
      </c>
      <c r="I10" s="40" t="s">
        <v>27</v>
      </c>
    </row>
    <row r="11" spans="1:12" x14ac:dyDescent="0.3">
      <c r="B11" s="66"/>
      <c r="C11" s="67"/>
      <c r="D11" s="67"/>
      <c r="E11" s="68"/>
      <c r="G11" s="42" t="s">
        <v>6</v>
      </c>
      <c r="H11" s="72" t="s">
        <v>25</v>
      </c>
      <c r="I11" s="73">
        <v>0.2</v>
      </c>
    </row>
    <row r="12" spans="1:12" x14ac:dyDescent="0.3">
      <c r="B12" s="66"/>
      <c r="C12" s="67"/>
      <c r="D12" s="67"/>
      <c r="E12" s="68"/>
      <c r="G12" s="43"/>
      <c r="H12" s="74" t="s">
        <v>28</v>
      </c>
      <c r="I12" s="75">
        <v>0.35</v>
      </c>
    </row>
    <row r="13" spans="1:12" ht="15" thickBot="1" x14ac:dyDescent="0.35">
      <c r="B13" s="69"/>
      <c r="C13" s="70"/>
      <c r="D13" s="70"/>
      <c r="E13" s="71"/>
      <c r="G13" s="43"/>
      <c r="H13" s="74" t="s">
        <v>29</v>
      </c>
      <c r="I13" s="75">
        <v>0.35</v>
      </c>
    </row>
    <row r="14" spans="1:12" ht="15" thickBot="1" x14ac:dyDescent="0.35">
      <c r="G14" s="44"/>
      <c r="H14" s="76" t="s">
        <v>30</v>
      </c>
      <c r="I14" s="77">
        <v>0.1</v>
      </c>
    </row>
    <row r="15" spans="1:12" x14ac:dyDescent="0.3">
      <c r="G15" s="45" t="s">
        <v>7</v>
      </c>
      <c r="H15" s="72" t="s">
        <v>30</v>
      </c>
      <c r="I15" s="78">
        <v>0.3</v>
      </c>
      <c r="K15" s="84" t="s">
        <v>105</v>
      </c>
      <c r="L15" s="84"/>
    </row>
    <row r="16" spans="1:12" x14ac:dyDescent="0.3">
      <c r="G16" s="46"/>
      <c r="H16" s="74" t="s">
        <v>33</v>
      </c>
      <c r="I16" s="79">
        <v>0.3</v>
      </c>
      <c r="K16" s="84"/>
      <c r="L16" s="84"/>
    </row>
    <row r="17" spans="2:12" ht="15" thickBot="1" x14ac:dyDescent="0.35">
      <c r="G17" s="46"/>
      <c r="H17" s="74" t="s">
        <v>34</v>
      </c>
      <c r="I17" s="79">
        <v>0.2</v>
      </c>
      <c r="K17" s="84"/>
      <c r="L17" s="84"/>
    </row>
    <row r="18" spans="2:12" ht="29.4" thickBot="1" x14ac:dyDescent="0.35">
      <c r="B18" s="37" t="s">
        <v>78</v>
      </c>
      <c r="C18" s="56" t="s">
        <v>80</v>
      </c>
      <c r="D18" s="56"/>
      <c r="E18" s="57"/>
      <c r="G18" s="47"/>
      <c r="H18" s="76" t="s">
        <v>35</v>
      </c>
      <c r="I18" s="80">
        <v>0.2</v>
      </c>
    </row>
    <row r="19" spans="2:12" x14ac:dyDescent="0.3">
      <c r="B19" s="38" t="s">
        <v>65</v>
      </c>
      <c r="C19" s="51" t="s">
        <v>84</v>
      </c>
      <c r="D19" s="51" t="s">
        <v>85</v>
      </c>
      <c r="E19" s="60" t="s">
        <v>83</v>
      </c>
      <c r="G19" s="45" t="s">
        <v>31</v>
      </c>
      <c r="H19" s="81" t="s">
        <v>32</v>
      </c>
      <c r="I19" s="78">
        <v>0.2</v>
      </c>
    </row>
    <row r="20" spans="2:12" x14ac:dyDescent="0.3">
      <c r="B20" s="38" t="s">
        <v>64</v>
      </c>
      <c r="C20" s="51"/>
      <c r="D20" s="51"/>
      <c r="E20" s="60"/>
      <c r="G20" s="46"/>
      <c r="H20" s="82" t="s">
        <v>37</v>
      </c>
      <c r="I20" s="79">
        <v>0.3</v>
      </c>
    </row>
    <row r="21" spans="2:12" ht="29.4" thickBot="1" x14ac:dyDescent="0.35">
      <c r="B21" s="39" t="s">
        <v>79</v>
      </c>
      <c r="C21" s="61"/>
      <c r="D21" s="61"/>
      <c r="E21" s="62"/>
      <c r="G21" s="46"/>
      <c r="H21" s="82" t="s">
        <v>38</v>
      </c>
      <c r="I21" s="79">
        <v>0.3</v>
      </c>
    </row>
    <row r="22" spans="2:12" ht="15" thickBot="1" x14ac:dyDescent="0.35">
      <c r="G22" s="47"/>
      <c r="H22" s="83" t="s">
        <v>39</v>
      </c>
      <c r="I22" s="80">
        <v>0.2</v>
      </c>
    </row>
    <row r="23" spans="2:12" ht="28.8" customHeight="1" thickBot="1" x14ac:dyDescent="0.35">
      <c r="G23" s="54"/>
      <c r="H23" s="54"/>
    </row>
    <row r="24" spans="2:12" ht="28.8" customHeight="1" thickBot="1" x14ac:dyDescent="0.35">
      <c r="B24" s="37"/>
      <c r="C24" s="55"/>
      <c r="D24" s="55"/>
      <c r="E24" s="55"/>
      <c r="F24" s="56" t="s">
        <v>91</v>
      </c>
      <c r="G24" s="56"/>
      <c r="H24" s="56"/>
      <c r="I24" s="56" t="s">
        <v>103</v>
      </c>
      <c r="J24" s="56"/>
      <c r="K24" s="57"/>
    </row>
    <row r="25" spans="2:12" ht="28.8" x14ac:dyDescent="0.3">
      <c r="B25" s="89" t="s">
        <v>66</v>
      </c>
      <c r="C25" s="90" t="s">
        <v>75</v>
      </c>
      <c r="D25" s="90" t="s">
        <v>82</v>
      </c>
      <c r="E25" s="90" t="s">
        <v>87</v>
      </c>
      <c r="F25" s="90" t="s">
        <v>92</v>
      </c>
      <c r="G25" s="90" t="s">
        <v>94</v>
      </c>
      <c r="H25" s="90" t="s">
        <v>95</v>
      </c>
      <c r="I25" s="90" t="s">
        <v>92</v>
      </c>
      <c r="J25" s="90" t="s">
        <v>94</v>
      </c>
      <c r="K25" s="91" t="s">
        <v>95</v>
      </c>
    </row>
    <row r="26" spans="2:12" ht="28.8" customHeight="1" x14ac:dyDescent="0.3">
      <c r="B26" s="92" t="s">
        <v>67</v>
      </c>
      <c r="C26" s="86" t="s">
        <v>77</v>
      </c>
      <c r="D26" s="86" t="s">
        <v>86</v>
      </c>
      <c r="E26" s="85" t="s">
        <v>88</v>
      </c>
      <c r="F26" s="85" t="s">
        <v>96</v>
      </c>
      <c r="G26" s="87" t="s">
        <v>100</v>
      </c>
      <c r="H26" s="87" t="s">
        <v>102</v>
      </c>
      <c r="I26" s="85" t="s">
        <v>96</v>
      </c>
      <c r="J26" s="88">
        <v>1.2</v>
      </c>
      <c r="K26" s="93">
        <v>2.8</v>
      </c>
    </row>
    <row r="27" spans="2:12" ht="28.8" x14ac:dyDescent="0.3">
      <c r="B27" s="92" t="s">
        <v>68</v>
      </c>
      <c r="C27" s="86"/>
      <c r="D27" s="86"/>
      <c r="E27" s="85" t="s">
        <v>88</v>
      </c>
      <c r="F27" s="85" t="s">
        <v>96</v>
      </c>
      <c r="G27" s="85" t="s">
        <v>96</v>
      </c>
      <c r="H27" s="85" t="s">
        <v>96</v>
      </c>
      <c r="I27" s="85" t="s">
        <v>96</v>
      </c>
      <c r="J27" s="85" t="s">
        <v>96</v>
      </c>
      <c r="K27" s="94" t="s">
        <v>96</v>
      </c>
    </row>
    <row r="28" spans="2:12" ht="28.8" x14ac:dyDescent="0.3">
      <c r="B28" s="92" t="s">
        <v>69</v>
      </c>
      <c r="C28" s="86"/>
      <c r="D28" s="86"/>
      <c r="E28" s="85" t="s">
        <v>89</v>
      </c>
      <c r="F28" s="85" t="s">
        <v>96</v>
      </c>
      <c r="G28" s="85" t="s">
        <v>96</v>
      </c>
      <c r="H28" s="85" t="s">
        <v>96</v>
      </c>
      <c r="I28" s="85" t="s">
        <v>96</v>
      </c>
      <c r="J28" s="85" t="s">
        <v>96</v>
      </c>
      <c r="K28" s="94" t="s">
        <v>96</v>
      </c>
    </row>
    <row r="29" spans="2:12" ht="28.8" x14ac:dyDescent="0.3">
      <c r="B29" s="92" t="s">
        <v>70</v>
      </c>
      <c r="C29" s="86"/>
      <c r="D29" s="86"/>
      <c r="E29" s="85" t="s">
        <v>89</v>
      </c>
      <c r="F29" s="87" t="s">
        <v>97</v>
      </c>
      <c r="G29" s="85" t="s">
        <v>96</v>
      </c>
      <c r="H29" s="87" t="s">
        <v>102</v>
      </c>
      <c r="I29" s="88">
        <v>0.26</v>
      </c>
      <c r="J29" s="85" t="s">
        <v>96</v>
      </c>
      <c r="K29" s="93">
        <v>2.8</v>
      </c>
    </row>
    <row r="30" spans="2:12" ht="28.8" x14ac:dyDescent="0.3">
      <c r="B30" s="92" t="s">
        <v>71</v>
      </c>
      <c r="C30" s="86"/>
      <c r="D30" s="86"/>
      <c r="E30" s="85" t="s">
        <v>88</v>
      </c>
      <c r="F30" s="85" t="s">
        <v>96</v>
      </c>
      <c r="G30" s="85" t="s">
        <v>96</v>
      </c>
      <c r="H30" s="87" t="s">
        <v>102</v>
      </c>
      <c r="I30" s="85" t="s">
        <v>96</v>
      </c>
      <c r="J30" s="85" t="s">
        <v>96</v>
      </c>
      <c r="K30" s="93">
        <v>2.8</v>
      </c>
    </row>
    <row r="31" spans="2:12" x14ac:dyDescent="0.3">
      <c r="B31" s="92" t="s">
        <v>72</v>
      </c>
      <c r="C31" s="86"/>
      <c r="D31" s="86"/>
      <c r="E31" s="85" t="s">
        <v>88</v>
      </c>
      <c r="F31" s="87" t="s">
        <v>98</v>
      </c>
      <c r="G31" s="87" t="s">
        <v>100</v>
      </c>
      <c r="H31" s="87" t="s">
        <v>102</v>
      </c>
      <c r="I31" s="88">
        <v>0.26</v>
      </c>
      <c r="J31" s="88">
        <v>1.2</v>
      </c>
      <c r="K31" s="93">
        <v>2.8</v>
      </c>
    </row>
    <row r="32" spans="2:12" x14ac:dyDescent="0.3">
      <c r="B32" s="92" t="s">
        <v>73</v>
      </c>
      <c r="C32" s="86"/>
      <c r="D32" s="86"/>
      <c r="E32" s="85" t="s">
        <v>90</v>
      </c>
      <c r="F32" s="87" t="s">
        <v>93</v>
      </c>
      <c r="G32" s="87" t="s">
        <v>100</v>
      </c>
      <c r="H32" s="87" t="s">
        <v>102</v>
      </c>
      <c r="I32" s="88">
        <v>0.26</v>
      </c>
      <c r="J32" s="88">
        <v>1.2</v>
      </c>
      <c r="K32" s="93">
        <v>2.8</v>
      </c>
    </row>
    <row r="33" spans="2:11" ht="29.4" thickBot="1" x14ac:dyDescent="0.35">
      <c r="B33" s="95" t="s">
        <v>74</v>
      </c>
      <c r="C33" s="96" t="s">
        <v>76</v>
      </c>
      <c r="D33" s="96" t="s">
        <v>81</v>
      </c>
      <c r="E33" s="96" t="s">
        <v>89</v>
      </c>
      <c r="F33" s="97" t="s">
        <v>96</v>
      </c>
      <c r="G33" s="98" t="s">
        <v>100</v>
      </c>
      <c r="H33" s="98" t="s">
        <v>102</v>
      </c>
      <c r="I33" s="96" t="s">
        <v>96</v>
      </c>
      <c r="J33" s="99">
        <v>1</v>
      </c>
      <c r="K33" s="100">
        <v>2.4</v>
      </c>
    </row>
    <row r="34" spans="2:11" x14ac:dyDescent="0.3">
      <c r="B34" s="38"/>
      <c r="C34" s="41"/>
      <c r="D34" s="41"/>
      <c r="E34" s="41"/>
      <c r="F34" s="41"/>
      <c r="G34" s="41"/>
      <c r="H34" s="41"/>
      <c r="I34" s="41"/>
      <c r="J34" s="41"/>
      <c r="K34" s="10"/>
    </row>
    <row r="35" spans="2:11" x14ac:dyDescent="0.3">
      <c r="B35" s="38"/>
      <c r="C35" s="41"/>
      <c r="D35" s="41"/>
      <c r="E35" s="41"/>
      <c r="F35" s="41"/>
      <c r="G35" s="41"/>
      <c r="H35" s="41"/>
      <c r="I35" s="41"/>
      <c r="J35" s="41"/>
      <c r="K35" s="10"/>
    </row>
    <row r="36" spans="2:11" ht="29.4" thickBot="1" x14ac:dyDescent="0.35">
      <c r="B36" s="39"/>
      <c r="C36" s="13"/>
      <c r="D36" s="13"/>
      <c r="E36" s="13"/>
      <c r="F36" s="21" t="s">
        <v>99</v>
      </c>
      <c r="G36" s="58" t="s">
        <v>101</v>
      </c>
      <c r="H36" s="21" t="s">
        <v>101</v>
      </c>
      <c r="I36" s="13"/>
      <c r="J36" s="59" t="s">
        <v>40</v>
      </c>
      <c r="K36" s="14"/>
    </row>
  </sheetData>
  <mergeCells count="13">
    <mergeCell ref="C26:C32"/>
    <mergeCell ref="C18:E18"/>
    <mergeCell ref="C19:C21"/>
    <mergeCell ref="D19:D21"/>
    <mergeCell ref="E19:E21"/>
    <mergeCell ref="D26:D32"/>
    <mergeCell ref="F24:H24"/>
    <mergeCell ref="I24:K24"/>
    <mergeCell ref="G11:G14"/>
    <mergeCell ref="G15:G18"/>
    <mergeCell ref="G19:G22"/>
    <mergeCell ref="B10:E13"/>
    <mergeCell ref="K15:L17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4769C-FF31-41DD-9DA8-5D68BF12DA9A}">
  <dimension ref="A1:F13"/>
  <sheetViews>
    <sheetView workbookViewId="0">
      <selection sqref="A1:C13"/>
    </sheetView>
  </sheetViews>
  <sheetFormatPr baseColWidth="10" defaultRowHeight="14.4" x14ac:dyDescent="0.3"/>
  <cols>
    <col min="1" max="1" width="27.77734375" customWidth="1"/>
    <col min="2" max="2" width="24.109375" customWidth="1"/>
  </cols>
  <sheetData>
    <row r="1" spans="1:6" ht="15" thickBot="1" x14ac:dyDescent="0.35">
      <c r="A1" s="1" t="s">
        <v>24</v>
      </c>
      <c r="B1" s="1" t="s">
        <v>26</v>
      </c>
      <c r="C1" s="1" t="s">
        <v>27</v>
      </c>
    </row>
    <row r="2" spans="1:6" x14ac:dyDescent="0.3">
      <c r="A2" s="42" t="s">
        <v>6</v>
      </c>
      <c r="B2" s="5" t="s">
        <v>25</v>
      </c>
      <c r="C2" s="18">
        <v>0.2</v>
      </c>
    </row>
    <row r="3" spans="1:6" x14ac:dyDescent="0.3">
      <c r="A3" s="43"/>
      <c r="B3" s="19" t="s">
        <v>28</v>
      </c>
      <c r="C3" s="20">
        <v>0.35</v>
      </c>
    </row>
    <row r="4" spans="1:6" x14ac:dyDescent="0.3">
      <c r="A4" s="43"/>
      <c r="B4" s="19" t="s">
        <v>29</v>
      </c>
      <c r="C4" s="20">
        <v>0.35</v>
      </c>
    </row>
    <row r="5" spans="1:6" ht="15" thickBot="1" x14ac:dyDescent="0.35">
      <c r="A5" s="44"/>
      <c r="B5" s="21" t="s">
        <v>30</v>
      </c>
      <c r="C5" s="22">
        <v>0.1</v>
      </c>
    </row>
    <row r="6" spans="1:6" x14ac:dyDescent="0.3">
      <c r="A6" s="45" t="s">
        <v>7</v>
      </c>
      <c r="B6" s="5" t="s">
        <v>33</v>
      </c>
      <c r="C6" s="23">
        <v>0.3</v>
      </c>
      <c r="E6" s="17"/>
      <c r="F6" t="s">
        <v>40</v>
      </c>
    </row>
    <row r="7" spans="1:6" x14ac:dyDescent="0.3">
      <c r="A7" s="46"/>
      <c r="B7" s="19" t="s">
        <v>34</v>
      </c>
      <c r="C7" s="24">
        <v>0.3</v>
      </c>
    </row>
    <row r="8" spans="1:6" x14ac:dyDescent="0.3">
      <c r="A8" s="46"/>
      <c r="B8" s="19" t="s">
        <v>35</v>
      </c>
      <c r="C8" s="24">
        <v>0.2</v>
      </c>
    </row>
    <row r="9" spans="1:6" ht="15" thickBot="1" x14ac:dyDescent="0.35">
      <c r="A9" s="47"/>
      <c r="B9" s="21" t="s">
        <v>36</v>
      </c>
      <c r="C9" s="25">
        <v>0.2</v>
      </c>
    </row>
    <row r="10" spans="1:6" x14ac:dyDescent="0.3">
      <c r="A10" s="45" t="s">
        <v>31</v>
      </c>
      <c r="B10" s="26" t="s">
        <v>32</v>
      </c>
      <c r="C10" s="23">
        <v>0.2</v>
      </c>
    </row>
    <row r="11" spans="1:6" x14ac:dyDescent="0.3">
      <c r="A11" s="46"/>
      <c r="B11" s="27" t="s">
        <v>37</v>
      </c>
      <c r="C11" s="24">
        <v>0.3</v>
      </c>
    </row>
    <row r="12" spans="1:6" x14ac:dyDescent="0.3">
      <c r="A12" s="46"/>
      <c r="B12" s="27" t="s">
        <v>38</v>
      </c>
      <c r="C12" s="24">
        <v>0.3</v>
      </c>
    </row>
    <row r="13" spans="1:6" ht="15" thickBot="1" x14ac:dyDescent="0.35">
      <c r="A13" s="47"/>
      <c r="B13" s="28" t="s">
        <v>39</v>
      </c>
      <c r="C13" s="25">
        <v>0.2</v>
      </c>
    </row>
  </sheetData>
  <mergeCells count="3">
    <mergeCell ref="A2:A5"/>
    <mergeCell ref="A6:A9"/>
    <mergeCell ref="A10:A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B77773-D27E-4039-B8F8-9DEFD8D52EE4}">
  <dimension ref="A1:E4"/>
  <sheetViews>
    <sheetView workbookViewId="0">
      <selection activeCell="E4" sqref="E4"/>
    </sheetView>
  </sheetViews>
  <sheetFormatPr baseColWidth="10" defaultRowHeight="14.4" x14ac:dyDescent="0.3"/>
  <cols>
    <col min="1" max="1" width="15.33203125" customWidth="1"/>
    <col min="2" max="2" width="18" customWidth="1"/>
  </cols>
  <sheetData>
    <row r="1" spans="1:5" x14ac:dyDescent="0.3">
      <c r="A1" s="48" t="s">
        <v>20</v>
      </c>
      <c r="B1" s="49"/>
    </row>
    <row r="2" spans="1:5" x14ac:dyDescent="0.3">
      <c r="A2" s="6" t="s">
        <v>21</v>
      </c>
      <c r="B2" s="15">
        <v>0.26</v>
      </c>
    </row>
    <row r="3" spans="1:5" x14ac:dyDescent="0.3">
      <c r="A3" s="6" t="s">
        <v>22</v>
      </c>
      <c r="B3" s="15">
        <v>1.2</v>
      </c>
      <c r="D3" s="17"/>
      <c r="E3" t="s">
        <v>40</v>
      </c>
    </row>
    <row r="4" spans="1:5" ht="15" thickBot="1" x14ac:dyDescent="0.35">
      <c r="A4" s="12" t="s">
        <v>23</v>
      </c>
      <c r="B4" s="16">
        <v>2.8</v>
      </c>
    </row>
  </sheetData>
  <mergeCells count="1">
    <mergeCell ref="A1:B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3EF75-3B31-492D-8AE4-EB9F03247C20}">
  <dimension ref="A1:P22"/>
  <sheetViews>
    <sheetView workbookViewId="0">
      <selection activeCell="N11" sqref="N11"/>
    </sheetView>
  </sheetViews>
  <sheetFormatPr baseColWidth="10" defaultRowHeight="14.4" x14ac:dyDescent="0.3"/>
  <sheetData>
    <row r="1" spans="1:16" x14ac:dyDescent="0.3">
      <c r="A1" s="50" t="s">
        <v>41</v>
      </c>
      <c r="B1" s="50"/>
      <c r="C1" s="50"/>
      <c r="D1" s="50"/>
      <c r="E1" s="50"/>
    </row>
    <row r="2" spans="1:16" ht="28.8" x14ac:dyDescent="0.3">
      <c r="A2" s="1" t="s">
        <v>12</v>
      </c>
      <c r="B2" s="1" t="s">
        <v>42</v>
      </c>
      <c r="C2" s="1" t="s">
        <v>17</v>
      </c>
      <c r="D2" s="1" t="s">
        <v>16</v>
      </c>
      <c r="E2" s="1" t="s">
        <v>18</v>
      </c>
    </row>
    <row r="3" spans="1:16" x14ac:dyDescent="0.3">
      <c r="A3" s="50" t="s">
        <v>11</v>
      </c>
      <c r="B3" s="1" t="s">
        <v>13</v>
      </c>
      <c r="C3" s="2">
        <v>43282</v>
      </c>
      <c r="D3" s="1">
        <v>20</v>
      </c>
      <c r="E3" s="3">
        <f>('Entrée des lots et devenir '!$E$2*'Entrée des lots et devenir '!$G$2)*'Entrée des lots et devenir '!$I$2*D3/100/1000</f>
        <v>2.9119999999999999</v>
      </c>
    </row>
    <row r="4" spans="1:16" x14ac:dyDescent="0.3">
      <c r="A4" s="50"/>
      <c r="B4" s="1" t="s">
        <v>13</v>
      </c>
      <c r="C4" s="2">
        <v>43313</v>
      </c>
      <c r="D4" s="1">
        <v>35</v>
      </c>
      <c r="E4" s="3">
        <f>('Entrée des lots et devenir '!$E$2*'Entrée des lots et devenir '!$G$2)*'Entrée des lots et devenir '!$I$2*D4/100/1000</f>
        <v>5.0960000000000001</v>
      </c>
    </row>
    <row r="5" spans="1:16" x14ac:dyDescent="0.3">
      <c r="A5" s="50"/>
      <c r="B5" s="1" t="s">
        <v>13</v>
      </c>
      <c r="C5" s="2">
        <v>43344</v>
      </c>
      <c r="D5" s="1">
        <v>35</v>
      </c>
      <c r="E5" s="3">
        <f>('Entrée des lots et devenir '!$E$2*'Entrée des lots et devenir '!$G$2)*'Entrée des lots et devenir '!$I$2*D5/100/1000</f>
        <v>5.0960000000000001</v>
      </c>
    </row>
    <row r="6" spans="1:16" x14ac:dyDescent="0.3">
      <c r="A6" s="50"/>
      <c r="B6" s="1" t="s">
        <v>6</v>
      </c>
      <c r="C6" s="2">
        <v>43374</v>
      </c>
      <c r="D6" s="1">
        <v>10</v>
      </c>
      <c r="E6" s="3">
        <f>('Entrée des lots et devenir '!$E$2*'Entrée des lots et devenir '!$G$2)*'Entrée des lots et devenir '!$I$2*D6/100/1000</f>
        <v>1.456</v>
      </c>
    </row>
    <row r="7" spans="1:16" x14ac:dyDescent="0.3">
      <c r="A7" s="51" t="s">
        <v>43</v>
      </c>
      <c r="B7" s="7" t="s">
        <v>8</v>
      </c>
      <c r="C7" s="34">
        <v>43252</v>
      </c>
      <c r="D7" s="35">
        <v>0.2</v>
      </c>
      <c r="E7" s="4">
        <f>'Entrée des lots et devenir '!$F$3*'Entrée des lots et devenir '!$G$3*'Entrée des lots et devenir '!$I$3/1000*'Planning des ventes '!D7</f>
        <v>63.84</v>
      </c>
    </row>
    <row r="8" spans="1:16" x14ac:dyDescent="0.3">
      <c r="A8" s="51"/>
      <c r="B8" s="32" t="s">
        <v>31</v>
      </c>
      <c r="C8" s="34">
        <v>43282</v>
      </c>
      <c r="D8" s="35">
        <v>0.3</v>
      </c>
      <c r="E8" s="4">
        <f>'Entrée des lots et devenir '!$F$3*'Entrée des lots et devenir '!$G$3*'Entrée des lots et devenir '!$I$3/1000*'Planning des ventes '!D8</f>
        <v>95.759999999999991</v>
      </c>
    </row>
    <row r="9" spans="1:16" x14ac:dyDescent="0.3">
      <c r="A9" s="51"/>
      <c r="B9" s="32" t="s">
        <v>31</v>
      </c>
      <c r="C9" s="4" t="s">
        <v>44</v>
      </c>
      <c r="D9" s="35">
        <v>0.3</v>
      </c>
      <c r="E9" s="4">
        <f>'Entrée des lots et devenir '!$F$3*'Entrée des lots et devenir '!$G$3*'Entrée des lots et devenir '!$I$3/1000*'Planning des ventes '!D9</f>
        <v>95.759999999999991</v>
      </c>
    </row>
    <row r="10" spans="1:16" x14ac:dyDescent="0.3">
      <c r="A10" s="51"/>
      <c r="B10" s="32" t="s">
        <v>31</v>
      </c>
      <c r="C10" s="34">
        <v>43344</v>
      </c>
      <c r="D10" s="35">
        <v>0.2</v>
      </c>
      <c r="E10" s="4">
        <f>'Entrée des lots et devenir '!$F$3*'Entrée des lots et devenir '!$G$3*'Entrée des lots et devenir '!$I$3/1000*'Planning des ventes '!D10</f>
        <v>63.84</v>
      </c>
    </row>
    <row r="13" spans="1:16" ht="28.8" customHeight="1" x14ac:dyDescent="0.3">
      <c r="B13" s="52" t="s">
        <v>45</v>
      </c>
      <c r="C13" s="52"/>
      <c r="D13" s="52"/>
      <c r="E13" s="52"/>
    </row>
    <row r="15" spans="1:16" x14ac:dyDescent="0.3">
      <c r="B15">
        <v>2018</v>
      </c>
      <c r="C15" t="s">
        <v>46</v>
      </c>
      <c r="D15" t="s">
        <v>47</v>
      </c>
      <c r="E15" t="s">
        <v>48</v>
      </c>
      <c r="F15" t="s">
        <v>49</v>
      </c>
      <c r="G15" t="s">
        <v>50</v>
      </c>
      <c r="H15" t="s">
        <v>51</v>
      </c>
      <c r="I15" t="s">
        <v>52</v>
      </c>
      <c r="J15" t="s">
        <v>53</v>
      </c>
      <c r="K15" t="s">
        <v>54</v>
      </c>
      <c r="L15" t="s">
        <v>55</v>
      </c>
      <c r="M15" t="s">
        <v>56</v>
      </c>
      <c r="N15" t="s">
        <v>57</v>
      </c>
      <c r="O15" t="s">
        <v>59</v>
      </c>
      <c r="P15" t="s">
        <v>60</v>
      </c>
    </row>
    <row r="16" spans="1:16" x14ac:dyDescent="0.3">
      <c r="B16" s="33" t="s">
        <v>13</v>
      </c>
      <c r="I16" s="36">
        <f>E3</f>
        <v>2.9119999999999999</v>
      </c>
      <c r="J16" s="36">
        <f>E4</f>
        <v>5.0960000000000001</v>
      </c>
      <c r="K16" s="36">
        <f>E5</f>
        <v>5.0960000000000001</v>
      </c>
      <c r="L16" s="36">
        <f>E6</f>
        <v>1.456</v>
      </c>
      <c r="O16">
        <f>SUM(C16:N16)</f>
        <v>14.559999999999999</v>
      </c>
      <c r="P16" s="53">
        <f>O16+O17+O18</f>
        <v>333.76</v>
      </c>
    </row>
    <row r="17" spans="2:16" x14ac:dyDescent="0.3">
      <c r="B17" s="33" t="s">
        <v>58</v>
      </c>
      <c r="O17">
        <f t="shared" ref="O17:O22" si="0">SUM(C17:N17)</f>
        <v>0</v>
      </c>
      <c r="P17" s="53"/>
    </row>
    <row r="18" spans="2:16" x14ac:dyDescent="0.3">
      <c r="B18" s="33" t="s">
        <v>31</v>
      </c>
      <c r="H18">
        <f>E7</f>
        <v>63.84</v>
      </c>
      <c r="I18">
        <f>E8</f>
        <v>95.759999999999991</v>
      </c>
      <c r="J18">
        <f>E9</f>
        <v>95.759999999999991</v>
      </c>
      <c r="K18">
        <f>E10</f>
        <v>63.84</v>
      </c>
      <c r="O18">
        <f t="shared" si="0"/>
        <v>319.2</v>
      </c>
      <c r="P18" s="53"/>
    </row>
    <row r="19" spans="2:16" x14ac:dyDescent="0.3">
      <c r="B19">
        <v>2019</v>
      </c>
      <c r="O19">
        <f t="shared" si="0"/>
        <v>0</v>
      </c>
    </row>
    <row r="20" spans="2:16" x14ac:dyDescent="0.3">
      <c r="B20" s="33" t="s">
        <v>13</v>
      </c>
      <c r="O20">
        <f t="shared" si="0"/>
        <v>0</v>
      </c>
    </row>
    <row r="21" spans="2:16" x14ac:dyDescent="0.3">
      <c r="B21" s="33" t="s">
        <v>58</v>
      </c>
      <c r="O21">
        <f t="shared" si="0"/>
        <v>0</v>
      </c>
    </row>
    <row r="22" spans="2:16" x14ac:dyDescent="0.3">
      <c r="B22" s="33" t="s">
        <v>31</v>
      </c>
      <c r="O22">
        <f t="shared" si="0"/>
        <v>0</v>
      </c>
    </row>
  </sheetData>
  <mergeCells count="5">
    <mergeCell ref="A3:A6"/>
    <mergeCell ref="A1:E1"/>
    <mergeCell ref="A7:A10"/>
    <mergeCell ref="B13:E13"/>
    <mergeCell ref="P16:P18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Entrée des lots et devenir </vt:lpstr>
      <vt:lpstr>déclenchement des ventes</vt:lpstr>
      <vt:lpstr>code produit vente </vt:lpstr>
      <vt:lpstr>Planning des ventes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2020-04-12T12:50:36Z</dcterms:created>
  <dcterms:modified xsi:type="dcterms:W3CDTF">2020-04-13T07:19:47Z</dcterms:modified>
</cp:coreProperties>
</file>