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our\Desktop\"/>
    </mc:Choice>
  </mc:AlternateContent>
  <xr:revisionPtr revIDLastSave="0" documentId="13_ncr:1_{B7E532FE-2917-4F83-8A4B-940A7DE24732}" xr6:coauthVersionLast="45" xr6:coauthVersionMax="45" xr10:uidLastSave="{00000000-0000-0000-0000-000000000000}"/>
  <bookViews>
    <workbookView xWindow="-120" yWindow="-120" windowWidth="25440" windowHeight="15390" activeTab="1" xr2:uid="{DB97E4F0-0519-484D-9F69-F1658FD11B55}"/>
  </bookViews>
  <sheets>
    <sheet name="Base" sheetId="1" r:id="rId1"/>
    <sheet name="Portion-Poids" sheetId="7" r:id="rId2"/>
    <sheet name="Catégorie aliment" sheetId="10" r:id="rId3"/>
    <sheet name="Recettes" sheetId="8" r:id="rId4"/>
  </sheets>
  <definedNames>
    <definedName name="Tableau2">Tableau10[]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7" i="1" l="1"/>
  <c r="G17" i="1" s="1"/>
  <c r="H17" i="1"/>
  <c r="D18" i="8" l="1"/>
  <c r="D45" i="8" l="1"/>
  <c r="D9" i="8" l="1"/>
  <c r="F16" i="1"/>
  <c r="G16" i="1" s="1"/>
  <c r="H16" i="1"/>
  <c r="F15" i="1"/>
  <c r="G15" i="1" s="1"/>
  <c r="H15" i="1"/>
  <c r="F14" i="1"/>
  <c r="G14" i="1" s="1"/>
  <c r="H14" i="1"/>
  <c r="F13" i="1"/>
  <c r="G13" i="1" s="1"/>
  <c r="H13" i="1"/>
  <c r="F12" i="1"/>
  <c r="G12" i="1" s="1"/>
  <c r="H12" i="1"/>
  <c r="F11" i="1"/>
  <c r="G11" i="1" s="1"/>
  <c r="H11" i="1"/>
  <c r="F10" i="1"/>
  <c r="G10" i="1" s="1"/>
  <c r="H10" i="1"/>
  <c r="F9" i="1"/>
  <c r="G9" i="1" s="1"/>
  <c r="H9" i="1"/>
  <c r="H2" i="1"/>
  <c r="H3" i="1"/>
  <c r="H4" i="1"/>
  <c r="H5" i="1"/>
  <c r="H6" i="1"/>
  <c r="H7" i="1"/>
  <c r="H8" i="1"/>
  <c r="F6" i="1"/>
  <c r="G6" i="1" s="1"/>
  <c r="F8" i="1" l="1"/>
  <c r="G8" i="1" s="1"/>
  <c r="F7" i="1"/>
  <c r="G7" i="1" s="1"/>
  <c r="F5" i="1"/>
  <c r="G5" i="1" s="1"/>
  <c r="F2" i="1" l="1"/>
  <c r="G2" i="1" s="1"/>
  <c r="F3" i="1"/>
  <c r="G3" i="1" s="1"/>
  <c r="F4" i="1"/>
  <c r="G4" i="1" s="1"/>
</calcChain>
</file>

<file path=xl/sharedStrings.xml><?xml version="1.0" encoding="utf-8"?>
<sst xmlns="http://schemas.openxmlformats.org/spreadsheetml/2006/main" count="483" uniqueCount="302">
  <si>
    <t>pain</t>
  </si>
  <si>
    <t>Colonne4</t>
  </si>
  <si>
    <t>petit ratio</t>
  </si>
  <si>
    <t>grand ratio</t>
  </si>
  <si>
    <t>unité</t>
  </si>
  <si>
    <t>tasse</t>
  </si>
  <si>
    <t>litre</t>
  </si>
  <si>
    <t>cl</t>
  </si>
  <si>
    <t>kg</t>
  </si>
  <si>
    <t>bol</t>
  </si>
  <si>
    <t>cuillerée</t>
  </si>
  <si>
    <t>tablette</t>
  </si>
  <si>
    <t>demi</t>
  </si>
  <si>
    <t>quart</t>
  </si>
  <si>
    <t>tranche</t>
  </si>
  <si>
    <t>normal ratio</t>
  </si>
  <si>
    <t>Portion</t>
  </si>
  <si>
    <t>Prix</t>
  </si>
  <si>
    <t>Calorie</t>
  </si>
  <si>
    <t>cordon bleu</t>
  </si>
  <si>
    <t>poignée leger</t>
  </si>
  <si>
    <t>poignée lourd</t>
  </si>
  <si>
    <t>% sur 1 kg</t>
  </si>
  <si>
    <t>Poids unitaire</t>
  </si>
  <si>
    <t>Poids total</t>
  </si>
  <si>
    <t>Aliment</t>
  </si>
  <si>
    <t>Poids en quantité normale</t>
  </si>
  <si>
    <t>verre</t>
  </si>
  <si>
    <t>doigt</t>
  </si>
  <si>
    <t>eau</t>
  </si>
  <si>
    <t>cappuccino</t>
  </si>
  <si>
    <t>pain hamburgeur</t>
  </si>
  <si>
    <t>Heure</t>
  </si>
  <si>
    <t>filet de poulet</t>
  </si>
  <si>
    <t>petits pois-carotte</t>
  </si>
  <si>
    <t>edam</t>
  </si>
  <si>
    <t>chips</t>
  </si>
  <si>
    <t>chocolat</t>
  </si>
  <si>
    <t>baguette viennoise</t>
  </si>
  <si>
    <t>ice tea</t>
  </si>
  <si>
    <t>pomme de terre</t>
  </si>
  <si>
    <t>cœur d'artichaut</t>
  </si>
  <si>
    <t>pilon de poulet</t>
  </si>
  <si>
    <t>jus d'orange</t>
  </si>
  <si>
    <t>orange</t>
  </si>
  <si>
    <t>banane</t>
  </si>
  <si>
    <t>corn flakes + lait (avec sucre et chocolat en poudre)</t>
  </si>
  <si>
    <t>poulet</t>
  </si>
  <si>
    <t>tomates</t>
  </si>
  <si>
    <t>oignons</t>
  </si>
  <si>
    <t>ail</t>
  </si>
  <si>
    <t>épices</t>
  </si>
  <si>
    <t>pour 4 personnes</t>
  </si>
  <si>
    <t>madeleine</t>
  </si>
  <si>
    <t>croissant</t>
  </si>
  <si>
    <t>pain au chocolat</t>
  </si>
  <si>
    <t>crêpe</t>
  </si>
  <si>
    <t>oasis</t>
  </si>
  <si>
    <t>cacahuète</t>
  </si>
  <si>
    <t>tomate</t>
  </si>
  <si>
    <t>chausson aux pommes</t>
  </si>
  <si>
    <t>poivron long</t>
  </si>
  <si>
    <t>kiwi</t>
  </si>
  <si>
    <t>clémentine</t>
  </si>
  <si>
    <t>lait</t>
  </si>
  <si>
    <t>spaghetti</t>
  </si>
  <si>
    <t>Sauce bolognaise</t>
  </si>
  <si>
    <t>pancake</t>
  </si>
  <si>
    <t>ananas</t>
  </si>
  <si>
    <t>riz</t>
  </si>
  <si>
    <t>œuf dur</t>
  </si>
  <si>
    <t>croissant aux amandes</t>
  </si>
  <si>
    <t>haricots verts</t>
  </si>
  <si>
    <t>viande de mouton</t>
  </si>
  <si>
    <t>chakhcoukha</t>
  </si>
  <si>
    <t>choukchouka</t>
  </si>
  <si>
    <t>omelette</t>
  </si>
  <si>
    <t>lasagne</t>
  </si>
  <si>
    <t>orangina</t>
  </si>
  <si>
    <t>pulco</t>
  </si>
  <si>
    <r>
      <rPr>
        <b/>
        <sz val="11"/>
        <color theme="1"/>
        <rFont val="Calibri"/>
        <family val="2"/>
        <scheme val="minor"/>
      </rPr>
      <t>Ragoût de légumes à la sauce et au poulet</t>
    </r>
    <r>
      <rPr>
        <sz val="11"/>
        <color theme="1"/>
        <rFont val="Calibri"/>
        <family val="2"/>
        <scheme val="minor"/>
      </rPr>
      <t xml:space="preserve"> (recette 1) :</t>
    </r>
  </si>
  <si>
    <t>chouquette (X10)</t>
  </si>
  <si>
    <t>compote de pomme</t>
  </si>
  <si>
    <t>brioche au chocolat (pitch)</t>
  </si>
  <si>
    <t>omelette/pomme de terre</t>
  </si>
  <si>
    <t>chocolat à la noisette</t>
  </si>
  <si>
    <t>boudoir</t>
  </si>
  <si>
    <t>boisson à l'orange</t>
  </si>
  <si>
    <t>boisson tropical</t>
  </si>
  <si>
    <t>pain aux raisins</t>
  </si>
  <si>
    <r>
      <rPr>
        <b/>
        <sz val="11"/>
        <color theme="1"/>
        <rFont val="Calibri"/>
        <family val="2"/>
        <scheme val="minor"/>
      </rPr>
      <t xml:space="preserve">Ragoût de légumes à la sauce et au mouton </t>
    </r>
    <r>
      <rPr>
        <sz val="11"/>
        <color theme="1"/>
        <rFont val="Calibri"/>
        <family val="2"/>
        <scheme val="minor"/>
      </rPr>
      <t>(recette2) :</t>
    </r>
  </si>
  <si>
    <t>Mouton</t>
  </si>
  <si>
    <t>Pomme de terre</t>
  </si>
  <si>
    <t>1/2 chou</t>
  </si>
  <si>
    <t>2 tomates</t>
  </si>
  <si>
    <t>1 oignon</t>
  </si>
  <si>
    <t>1/2 ail</t>
  </si>
  <si>
    <t>2 carottes</t>
  </si>
  <si>
    <t>kit-kat</t>
  </si>
  <si>
    <t>haricots verts (ou petits pois)/carotte</t>
  </si>
  <si>
    <t>frangipane</t>
  </si>
  <si>
    <t>yahourt crème (La Laitière)</t>
  </si>
  <si>
    <t>beurre de cacahuète</t>
  </si>
  <si>
    <t>concombre</t>
  </si>
  <si>
    <t>snickers</t>
  </si>
  <si>
    <t>orange (grande)</t>
  </si>
  <si>
    <t>avocat</t>
  </si>
  <si>
    <t>jus multifruits 100%</t>
  </si>
  <si>
    <t>brioche tressée aux pépites de chocolat</t>
  </si>
  <si>
    <t>jus multifruits 100% (fait maison)</t>
  </si>
  <si>
    <t>eau au sirop</t>
  </si>
  <si>
    <t>twix</t>
  </si>
  <si>
    <t>merguez (X2)</t>
  </si>
  <si>
    <t xml:space="preserve">noix (X5) </t>
  </si>
  <si>
    <t>sandwich à la salade (salade-tomate-thon)</t>
  </si>
  <si>
    <t>Sandwich à la salade :</t>
  </si>
  <si>
    <t xml:space="preserve">salade </t>
  </si>
  <si>
    <t>thon</t>
  </si>
  <si>
    <t>baguette de pain</t>
  </si>
  <si>
    <t xml:space="preserve">mayonnaise </t>
  </si>
  <si>
    <t>L'unité</t>
  </si>
  <si>
    <t>soupe</t>
  </si>
  <si>
    <t>lait au chocolat</t>
  </si>
  <si>
    <t>mangue</t>
  </si>
  <si>
    <t>miel</t>
  </si>
  <si>
    <t>chocolat au riz</t>
  </si>
  <si>
    <t>croque monsieur</t>
  </si>
  <si>
    <t>bettrave</t>
  </si>
  <si>
    <t>café</t>
  </si>
  <si>
    <t>purée de pomme de terre</t>
  </si>
  <si>
    <t>salade</t>
  </si>
  <si>
    <t>nutella</t>
  </si>
  <si>
    <t>vache qui rit</t>
  </si>
  <si>
    <t>carotte rapé</t>
  </si>
  <si>
    <t>quatre-quart</t>
  </si>
  <si>
    <t>boisson énergisante</t>
  </si>
  <si>
    <t>camembert</t>
  </si>
  <si>
    <t>muffin</t>
  </si>
  <si>
    <t>côtelette</t>
  </si>
  <si>
    <t>pain au lait</t>
  </si>
  <si>
    <t>yahourt au flan</t>
  </si>
  <si>
    <t>beignet</t>
  </si>
  <si>
    <t>chocolat blanc</t>
  </si>
  <si>
    <t>nectar d'orange</t>
  </si>
  <si>
    <t>pop corn</t>
  </si>
  <si>
    <t>olive</t>
  </si>
  <si>
    <t>citronnade</t>
  </si>
  <si>
    <t>cookies</t>
  </si>
  <si>
    <t>pain d'épice</t>
  </si>
  <si>
    <t>gingembre-citron-miel</t>
  </si>
  <si>
    <t>carotte</t>
  </si>
  <si>
    <t>tropico</t>
  </si>
  <si>
    <t>pain de mie</t>
  </si>
  <si>
    <t>steak de bœuf</t>
  </si>
  <si>
    <t>glace au chocolat</t>
  </si>
  <si>
    <t>pêche</t>
  </si>
  <si>
    <t>melon</t>
  </si>
  <si>
    <t>pastèque</t>
  </si>
  <si>
    <t>friand au fromage</t>
  </si>
  <si>
    <t>datte</t>
  </si>
  <si>
    <t>petit pain (rond)</t>
  </si>
  <si>
    <t>confiture</t>
  </si>
  <si>
    <t>brochette (mouton)</t>
  </si>
  <si>
    <t>raisin</t>
  </si>
  <si>
    <t>poivron farcie (riz + viande haché)</t>
  </si>
  <si>
    <t>vinaigrette</t>
  </si>
  <si>
    <t>ketchup</t>
  </si>
  <si>
    <t>mayonnaise</t>
  </si>
  <si>
    <t>kinder délice</t>
  </si>
  <si>
    <t>tacos</t>
  </si>
  <si>
    <t>pastilla</t>
  </si>
  <si>
    <t>pain brioché</t>
  </si>
  <si>
    <t>macédoine de légume</t>
  </si>
  <si>
    <t>sauce tartare</t>
  </si>
  <si>
    <t>noix de cajou</t>
  </si>
  <si>
    <t>cornichon</t>
  </si>
  <si>
    <t>steak de mouton</t>
  </si>
  <si>
    <t>ebly</t>
  </si>
  <si>
    <t>tomate cerise</t>
  </si>
  <si>
    <t>muffin au chocolat</t>
  </si>
  <si>
    <t>grenade</t>
  </si>
  <si>
    <t>tiramisu</t>
  </si>
  <si>
    <t>yahourt nature au sucre</t>
  </si>
  <si>
    <t>yahourt nature</t>
  </si>
  <si>
    <t>café au lait</t>
  </si>
  <si>
    <t>gaufrette</t>
  </si>
  <si>
    <t>yahourt liégois</t>
  </si>
  <si>
    <t>flan au riz</t>
  </si>
  <si>
    <t>citron</t>
  </si>
  <si>
    <t>tartiflette</t>
  </si>
  <si>
    <t>soufflé de viande hachée</t>
  </si>
  <si>
    <t>melon jaune</t>
  </si>
  <si>
    <t>pistache</t>
  </si>
  <si>
    <t>tarte aux pommes</t>
  </si>
  <si>
    <t>pizza authentique</t>
  </si>
  <si>
    <t>lait chocolaté au soja</t>
  </si>
  <si>
    <t>lait concentré</t>
  </si>
  <si>
    <t>brochette (dinde)</t>
  </si>
  <si>
    <t>amande</t>
  </si>
  <si>
    <t>figue de barbarie</t>
  </si>
  <si>
    <t>pâte au caramel</t>
  </si>
  <si>
    <t>limonade</t>
  </si>
  <si>
    <t>mikado</t>
  </si>
  <si>
    <t>marron</t>
  </si>
  <si>
    <t>pizza surgelé</t>
  </si>
  <si>
    <t>cacahuète caramélisé</t>
  </si>
  <si>
    <t>éclair au chocolat/café</t>
  </si>
  <si>
    <t>brioche tressée</t>
  </si>
  <si>
    <t>lentille à la sauce</t>
  </si>
  <si>
    <t>chataigne</t>
  </si>
  <si>
    <t>riz soufflé à la cacahuète</t>
  </si>
  <si>
    <t>pop corn caramélisé</t>
  </si>
  <si>
    <t>beurre</t>
  </si>
  <si>
    <t>msemmen farcie (poivron et viande hachée)</t>
  </si>
  <si>
    <t>pamplemousse</t>
  </si>
  <si>
    <t>pain complet</t>
  </si>
  <si>
    <t>céleri rémoulade</t>
  </si>
  <si>
    <t>saumon</t>
  </si>
  <si>
    <t>kinder country</t>
  </si>
  <si>
    <t>pain multi-céréales</t>
  </si>
  <si>
    <t>brownie</t>
  </si>
  <si>
    <t>graine de tournesol</t>
  </si>
  <si>
    <t>endive</t>
  </si>
  <si>
    <t>brioche bagel</t>
  </si>
  <si>
    <t>triangle aux amandes</t>
  </si>
  <si>
    <t>hachis parmentier</t>
  </si>
  <si>
    <t>fruits mélangés (ananas-pêche-abricot)</t>
  </si>
  <si>
    <t>fromage rapé</t>
  </si>
  <si>
    <t>lipton pêche</t>
  </si>
  <si>
    <t>jus multifruits (à base de concentré)</t>
  </si>
  <si>
    <t>fanta/miranda</t>
  </si>
  <si>
    <t>pepsi</t>
  </si>
  <si>
    <t>coca-cola/pepsi</t>
  </si>
  <si>
    <t>ragoût de légumes au poulet 1</t>
  </si>
  <si>
    <t>ragoût de légumes à l'agneau 2</t>
  </si>
  <si>
    <t>ragoût de légumes au mouton 3</t>
  </si>
  <si>
    <t>macédoine de légumes</t>
  </si>
  <si>
    <t>pâte torti</t>
  </si>
  <si>
    <t>ragoût de chou-fleur à la viande 4</t>
  </si>
  <si>
    <t>spaghetti bolognaise 6</t>
  </si>
  <si>
    <t>colin d'alaska pané</t>
  </si>
  <si>
    <t>merlan</t>
  </si>
  <si>
    <t>haricots blancs à la tomate</t>
  </si>
  <si>
    <t>pâte au pesto</t>
  </si>
  <si>
    <t>frite/potatoes</t>
  </si>
  <si>
    <t>cabillaud pané</t>
  </si>
  <si>
    <t>briochette</t>
  </si>
  <si>
    <t>millefeuille</t>
  </si>
  <si>
    <t>flan</t>
  </si>
  <si>
    <t>tropézienne</t>
  </si>
  <si>
    <t>muesli + lait</t>
  </si>
  <si>
    <t>flocon d'avoine + lait</t>
  </si>
  <si>
    <t>smacks + lait</t>
  </si>
  <si>
    <t>frosties + lait</t>
  </si>
  <si>
    <t>cocopops + lait</t>
  </si>
  <si>
    <t>céréale en boule de mais au miel + lait</t>
  </si>
  <si>
    <t>chocapic + lait</t>
  </si>
  <si>
    <t>rice krispies + lait</t>
  </si>
  <si>
    <t>crunch + lait</t>
  </si>
  <si>
    <t>céréale fourrées au lait + lait</t>
  </si>
  <si>
    <t>miel pops + lait</t>
  </si>
  <si>
    <t>céréale lion + lait</t>
  </si>
  <si>
    <t>mini-barre chocolaté</t>
  </si>
  <si>
    <t>barre chocolaté lion</t>
  </si>
  <si>
    <t>spéculos</t>
  </si>
  <si>
    <t>biscuits sec</t>
  </si>
  <si>
    <t>steak haché de bœuf</t>
  </si>
  <si>
    <t>emmental</t>
  </si>
  <si>
    <t>gouda</t>
  </si>
  <si>
    <t>comté</t>
  </si>
  <si>
    <t>massdam</t>
  </si>
  <si>
    <t>tomate allongée</t>
  </si>
  <si>
    <t>asperge (petit format)</t>
  </si>
  <si>
    <t>fromage rapée</t>
  </si>
  <si>
    <t>crème dessert</t>
  </si>
  <si>
    <t>Boissons</t>
  </si>
  <si>
    <t>Plats</t>
  </si>
  <si>
    <t>Fruits</t>
  </si>
  <si>
    <t>Boulangerie</t>
  </si>
  <si>
    <t>Pâtisseries</t>
  </si>
  <si>
    <t>Céréales avec lait</t>
  </si>
  <si>
    <t>Autres confisseries</t>
  </si>
  <si>
    <t>Viandes</t>
  </si>
  <si>
    <t>Fromages</t>
  </si>
  <si>
    <t>Légumes</t>
  </si>
  <si>
    <t>Produit laitiers</t>
  </si>
  <si>
    <t>Compléments</t>
  </si>
  <si>
    <t>Fruits à coque</t>
  </si>
  <si>
    <t>carotte rapée</t>
  </si>
  <si>
    <t>Nombre</t>
  </si>
  <si>
    <t>Date</t>
  </si>
  <si>
    <t>Glucides</t>
  </si>
  <si>
    <t>Protéines</t>
  </si>
  <si>
    <t>Fibres</t>
  </si>
  <si>
    <t>Matières grasses</t>
  </si>
  <si>
    <t>Calories pour 100 g</t>
  </si>
  <si>
    <t>biscuit petit beurre avec tablette de chocolat (x6)</t>
  </si>
  <si>
    <t>biscuit petit beurre (x6)</t>
  </si>
  <si>
    <t>biscuit sablé (X6)</t>
  </si>
  <si>
    <t>Poids à l'unité</t>
  </si>
  <si>
    <t>Prix au kilo</t>
  </si>
  <si>
    <t>brioche au chocolat (pitch) (X5)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</si>
</sst>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%"/>
    <numFmt numFmtId="165" formatCode="#,##0.00\ &quot;€&quot;"/>
  </numFmts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5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theme="1"/>
      </bottom>
      <diagonal/>
    </border>
    <border>
      <left style="thin">
        <color theme="1"/>
      </left>
      <right/>
      <top style="thin">
        <color theme="1"/>
      </top>
      <bottom/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33">
    <xf numFmtId="0" fontId="0" fillId="0" borderId="0" xfId="0"/>
    <xf numFmtId="14" fontId="0" fillId="0" borderId="0" xfId="0" applyNumberFormat="1"/>
    <xf numFmtId="1" fontId="0" fillId="0" borderId="0" xfId="0" applyNumberFormat="1"/>
    <xf numFmtId="49" fontId="0" fillId="0" borderId="0" xfId="0" applyNumberFormat="1"/>
    <xf numFmtId="49" fontId="0" fillId="0" borderId="0" xfId="0" applyNumberFormat="1" applyFont="1"/>
    <xf numFmtId="0" fontId="0" fillId="0" borderId="0" xfId="0" applyNumberFormat="1"/>
    <xf numFmtId="0" fontId="0" fillId="2" borderId="0" xfId="0" applyNumberFormat="1" applyFont="1" applyFill="1"/>
    <xf numFmtId="9" fontId="0" fillId="0" borderId="0" xfId="1" applyFont="1"/>
    <xf numFmtId="164" fontId="0" fillId="0" borderId="0" xfId="1" applyNumberFormat="1" applyFont="1"/>
    <xf numFmtId="9" fontId="0" fillId="0" borderId="0" xfId="1" applyNumberFormat="1" applyFont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9" fontId="0" fillId="0" borderId="0" xfId="1" applyFont="1" applyAlignment="1">
      <alignment horizontal="center" vertical="center"/>
    </xf>
    <xf numFmtId="1" fontId="0" fillId="0" borderId="0" xfId="0" applyNumberFormat="1" applyAlignment="1">
      <alignment vertical="center"/>
    </xf>
    <xf numFmtId="165" fontId="0" fillId="0" borderId="0" xfId="0" applyNumberFormat="1" applyAlignment="1">
      <alignment horizontal="center" vertical="center"/>
    </xf>
    <xf numFmtId="165" fontId="0" fillId="0" borderId="0" xfId="0" applyNumberFormat="1"/>
    <xf numFmtId="15" fontId="0" fillId="0" borderId="0" xfId="0" applyNumberFormat="1"/>
    <xf numFmtId="0" fontId="0" fillId="0" borderId="0" xfId="0" applyAlignment="1"/>
    <xf numFmtId="165" fontId="0" fillId="0" borderId="0" xfId="0" applyNumberFormat="1" applyAlignment="1"/>
    <xf numFmtId="0" fontId="3" fillId="0" borderId="0" xfId="0" applyFont="1"/>
    <xf numFmtId="0" fontId="0" fillId="0" borderId="2" xfId="0" applyBorder="1"/>
    <xf numFmtId="1" fontId="0" fillId="0" borderId="0" xfId="1" applyNumberFormat="1" applyFont="1"/>
    <xf numFmtId="1" fontId="0" fillId="0" borderId="0" xfId="1" applyNumberFormat="1" applyFont="1" applyAlignment="1">
      <alignment horizontal="center" vertical="center"/>
    </xf>
    <xf numFmtId="0" fontId="0" fillId="0" borderId="0" xfId="0" applyBorder="1"/>
    <xf numFmtId="49" fontId="0" fillId="0" borderId="0" xfId="0" applyNumberFormat="1" applyFont="1" applyBorder="1"/>
    <xf numFmtId="0" fontId="0" fillId="0" borderId="1" xfId="0" applyBorder="1"/>
    <xf numFmtId="2" fontId="0" fillId="0" borderId="0" xfId="0" applyNumberFormat="1"/>
    <xf numFmtId="0" fontId="0" fillId="3" borderId="0" xfId="0" applyFill="1"/>
    <xf numFmtId="165" fontId="0" fillId="3" borderId="0" xfId="0" applyNumberFormat="1" applyFill="1"/>
    <xf numFmtId="1" fontId="0" fillId="3" borderId="0" xfId="1" applyNumberFormat="1" applyFont="1" applyFill="1"/>
    <xf numFmtId="165" fontId="3" fillId="0" borderId="0" xfId="0" applyNumberFormat="1" applyFont="1" applyAlignment="1">
      <alignment horizontal="center"/>
    </xf>
    <xf numFmtId="0" fontId="0" fillId="0" borderId="0" xfId="0" applyAlignment="1">
      <alignment horizontal="left"/>
    </xf>
    <xf numFmtId="0" fontId="3" fillId="0" borderId="0" xfId="0" applyFont="1" applyAlignment="1">
      <alignment horizontal="center"/>
    </xf>
  </cellXfs>
  <cellStyles count="2">
    <cellStyle name="Normal" xfId="0" builtinId="0"/>
    <cellStyle name="Pourcentage" xfId="1" builtinId="5"/>
  </cellStyles>
  <dxfs count="14"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</dxf>
    <dxf>
      <numFmt numFmtId="165" formatCode="#,##0.00\ &quot;€&quot;"/>
    </dxf>
    <dxf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alignment horizontal="center" vertical="center" textRotation="0" indent="0" justifyLastLine="0" shrinkToFit="0" readingOrder="0"/>
    </dxf>
    <dxf>
      <numFmt numFmtId="165" formatCode="#,##0.00\ &quot;€&quot;"/>
    </dxf>
    <dxf>
      <numFmt numFmtId="1" formatCode="0"/>
    </dxf>
    <dxf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0" tint="-0.14999847407452621"/>
          <bgColor theme="0" tint="-0.14999847407452621"/>
        </patternFill>
      </fill>
    </dxf>
    <dxf>
      <numFmt numFmtId="30" formatCode="@"/>
    </dxf>
    <dxf>
      <numFmt numFmtId="1" formatCode="0"/>
      <alignment horizontal="general" vertical="center" textRotation="0" wrapText="0" indent="0" justifyLastLine="0" shrinkToFit="0" readingOrder="0"/>
    </dxf>
    <dxf>
      <numFmt numFmtId="19" formatCode="dd/mm/yyyy"/>
    </dxf>
    <dxf>
      <numFmt numFmtId="20" formatCode="dd\-mmm\-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538F63F-43E6-4A6A-84A0-4741B77A7789}" name="Tableau1" displayName="Tableau1" ref="A1:I17" totalsRowShown="0">
  <autoFilter ref="A1:I17" xr:uid="{C7E34C5E-894E-4143-A44A-1B89EB3681E9}"/>
  <tableColumns count="9">
    <tableColumn id="1" xr3:uid="{8707C33E-B1D5-4D56-B8F2-EBFD8B887BBD}" name="Date" dataDxfId="13"/>
    <tableColumn id="9" xr3:uid="{2038CE83-BB7F-4853-9C8C-7CDC789003D9}" name="Heure" dataDxfId="12"/>
    <tableColumn id="2" xr3:uid="{080E4DE9-D8B8-4C95-93C7-E6E7820E73EA}" name="Nombre" dataDxfId="11"/>
    <tableColumn id="3" xr3:uid="{6EA55F9A-1C4F-4000-8CD8-BF82A7B19D6A}" name="Portion" dataDxfId="10"/>
    <tableColumn id="4" xr3:uid="{0B1035A7-C774-404F-BEFA-25A8740C0BC4}" name="Colonne4" dataDxfId="9"/>
    <tableColumn id="5" xr3:uid="{EA7CE5E5-CC55-4376-815D-E78C6402F2CC}" name="Poids unitaire" dataDxfId="8">
      <calculatedColumnFormula>VLOOKUP(E2,Tableau467[],2,FALSE)*VLOOKUP(Tableau1[[#This Row],[Portion]],Tableau10[],2,FALSE)</calculatedColumnFormula>
    </tableColumn>
    <tableColumn id="7" xr3:uid="{590FD234-F723-4DE9-96EF-C75479B9D2F4}" name="Poids total" dataDxfId="7">
      <calculatedColumnFormula>Tableau1[[#This Row],[Poids unitaire]]*Tableau1[[#This Row],[Nombre]]</calculatedColumnFormula>
    </tableColumn>
    <tableColumn id="6" xr3:uid="{D776E1A6-683C-4A73-BA5E-88E28AA762CB}" name="Prix" dataDxfId="6">
      <calculatedColumnFormula>VLOOKUP(Tableau1[[#This Row],[Colonne4]],Tableau467[],3,FALSE)*C:C</calculatedColumnFormula>
    </tableColumn>
    <tableColumn id="8" xr3:uid="{5BC6FE05-202E-42E4-863B-98125B389C05}" name="Calorie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5DFB3F2C-0564-45A3-97AC-B6F72D27679D}" name="Tableau10" displayName="Tableau10" ref="A1:B19" totalsRowShown="0" headerRowDxfId="5">
  <autoFilter ref="A1:B19" xr:uid="{7E06B1F5-4D7C-46A1-9D77-B71962F0D8F9}"/>
  <tableColumns count="2">
    <tableColumn id="1" xr3:uid="{E68881DF-DEEF-4354-829A-49D0D579A82C}" name="Portion"/>
    <tableColumn id="2" xr3:uid="{D90AFE30-0251-4FF4-92F6-D30AA949875A}" name="% sur 1 kg" dataDxfId="4" dataCellStyle="Pourcentage"/>
  </tableColumns>
  <tableStyleInfo name="TableStyleLight1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559A9667-34EE-4D66-94EB-1222AFFA0DDC}" name="Tableau467" displayName="Tableau467" ref="D1:N222" totalsRowShown="0" headerRowDxfId="3">
  <sortState xmlns:xlrd2="http://schemas.microsoft.com/office/spreadsheetml/2017/richdata2" ref="D2:K222">
    <sortCondition ref="D1:D222"/>
  </sortState>
  <tableColumns count="11">
    <tableColumn id="1" xr3:uid="{B39A6E1B-DE1D-492B-A0FB-356902F46EE6}" name="Aliment"/>
    <tableColumn id="2" xr3:uid="{3EBBB7D4-B8D4-4072-BD62-A91F249146E6}" name="Poids en quantité normale"/>
    <tableColumn id="3" xr3:uid="{AE40E2C5-55E8-4D04-B0C6-6C008D786A99}" name="Prix" dataDxfId="2"/>
    <tableColumn id="4" xr3:uid="{96510F14-9302-4581-8B56-CC8A2E8ACDCE}" name="Calories pour 100 g" dataDxfId="1" dataCellStyle="Pourcentage"/>
    <tableColumn id="5" xr3:uid="{2E8FC539-A48C-4FA5-90C3-51886A8B0075}" name="Glucides"/>
    <tableColumn id="6" xr3:uid="{5BC9202F-32A6-483E-88A9-27140E1055BD}" name="Matières grasses"/>
    <tableColumn id="7" xr3:uid="{678C2B92-D2AD-4B15-A5AA-6BE08783F310}" name="Protéines"/>
    <tableColumn id="8" xr3:uid="{6B00C7A0-69ED-48CC-A16C-358E65875C9E}" name="Fibres"/>
    <tableColumn id="9" xr3:uid="{1154209D-8CD8-4654-A29F-EA3EE513EAC2}" name="Poids à l'unité"/>
    <tableColumn id="10" xr3:uid="{2CEB2A0B-7A1D-4EFE-9BBE-4C8084F09053}" name="unité"/>
    <tableColumn id="11" xr3:uid="{3B5B2895-3256-4A4E-A5DE-F66756CC7A46}" name="Prix au kilo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6268E00-AE5D-4655-80EF-EBCD341B77B4}" name="Tableau13" displayName="Tableau13" ref="A1:M34" totalsRowShown="0" headerRowDxfId="0">
  <autoFilter ref="A1:M34" xr:uid="{F70BDD58-CB7F-4C4D-9C17-C60800923ECD}"/>
  <tableColumns count="13">
    <tableColumn id="1" xr3:uid="{50DA3B9A-CB1F-411B-8613-667E6786CD3B}" name="Boissons"/>
    <tableColumn id="2" xr3:uid="{0968BA60-D836-415B-992D-04D676345CFE}" name="Plats"/>
    <tableColumn id="3" xr3:uid="{42214246-9056-402C-8F45-7BB8A3B4E090}" name="Fruits"/>
    <tableColumn id="4" xr3:uid="{0A600065-1461-4695-A155-7F50FE2A6875}" name="Boulangerie"/>
    <tableColumn id="5" xr3:uid="{A4006274-B217-4132-B51C-7EBE55C97074}" name="Pâtisseries"/>
    <tableColumn id="6" xr3:uid="{AE8150B3-47D9-4D01-9484-758C95302E3C}" name="Céréales avec lait"/>
    <tableColumn id="7" xr3:uid="{87E46E01-31F8-4F93-8D51-77446A51F6CD}" name="Autres confisseries"/>
    <tableColumn id="9" xr3:uid="{1E69D462-5E48-4BC2-8972-BB07CAD3C80D}" name="Viandes"/>
    <tableColumn id="10" xr3:uid="{87753179-B418-4FB1-B2E3-C23B39931473}" name="Fromages"/>
    <tableColumn id="11" xr3:uid="{FA929A5B-AA2B-4758-A055-501F1D384217}" name="Légumes"/>
    <tableColumn id="12" xr3:uid="{5E3011A2-F448-4673-A4C8-EBF090EDA96D}" name="Produit laitiers"/>
    <tableColumn id="13" xr3:uid="{543604D6-DA20-4A49-9E25-4F93D0037DE6}" name="Compléments"/>
    <tableColumn id="14" xr3:uid="{4E0B192B-83EA-4370-91E2-0A32CD0326D2}" name="Fruits à coque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FD948B-DA8C-4837-9ADF-8A4160C4ADF3}">
  <sheetPr codeName="Feuil1"/>
  <dimension ref="A1:I17"/>
  <sheetViews>
    <sheetView workbookViewId="0">
      <selection activeCell="E22" sqref="E22"/>
    </sheetView>
  </sheetViews>
  <sheetFormatPr baseColWidth="10" defaultRowHeight="15" x14ac:dyDescent="0.25"/>
  <cols>
    <col min="1" max="1" width="11.5703125" style="16" customWidth="1"/>
    <col min="2" max="2" width="11.5703125" customWidth="1"/>
    <col min="3" max="3" width="11.5703125" style="13" customWidth="1"/>
    <col min="4" max="4" width="18.42578125" style="3" customWidth="1"/>
    <col min="5" max="5" width="33" style="5" customWidth="1"/>
    <col min="6" max="6" width="18.85546875" style="5" customWidth="1"/>
    <col min="7" max="7" width="14.140625" style="2" customWidth="1"/>
    <col min="8" max="8" width="11.42578125" style="15"/>
    <col min="9" max="9" width="18.28515625" customWidth="1"/>
    <col min="14" max="14" width="19.140625" customWidth="1"/>
  </cols>
  <sheetData>
    <row r="1" spans="1:9" x14ac:dyDescent="0.25">
      <c r="A1" s="16" t="s">
        <v>290</v>
      </c>
      <c r="B1" s="1" t="s">
        <v>32</v>
      </c>
      <c r="C1" s="13" t="s">
        <v>289</v>
      </c>
      <c r="D1" s="3" t="s">
        <v>16</v>
      </c>
      <c r="E1" s="5" t="s">
        <v>1</v>
      </c>
      <c r="F1" s="5" t="s">
        <v>23</v>
      </c>
      <c r="G1" s="2" t="s">
        <v>24</v>
      </c>
      <c r="H1" s="15" t="s">
        <v>17</v>
      </c>
      <c r="I1" t="s">
        <v>18</v>
      </c>
    </row>
    <row r="2" spans="1:9" x14ac:dyDescent="0.25">
      <c r="A2" s="16">
        <v>43946</v>
      </c>
      <c r="B2" s="1"/>
      <c r="C2" s="13">
        <v>2</v>
      </c>
      <c r="D2" s="3" t="s">
        <v>15</v>
      </c>
      <c r="E2" s="5" t="s">
        <v>34</v>
      </c>
      <c r="F2" s="3">
        <f>VLOOKUP(E2,Tableau467[],2,FALSE)*VLOOKUP(Tableau1[[#This Row],[Portion]],Tableau10[],2,FALSE)</f>
        <v>200</v>
      </c>
      <c r="G2" s="2">
        <f>Tableau1[[#This Row],[Poids unitaire]]*Tableau1[[#This Row],[Nombre]]</f>
        <v>400</v>
      </c>
      <c r="H2" s="15">
        <f>VLOOKUP(Tableau1[[#This Row],[Colonne4]],Tableau467[],3,FALSE)*C:C</f>
        <v>0.8</v>
      </c>
    </row>
    <row r="3" spans="1:9" x14ac:dyDescent="0.25">
      <c r="B3" s="1"/>
      <c r="C3" s="13">
        <v>2</v>
      </c>
      <c r="D3" s="3" t="s">
        <v>4</v>
      </c>
      <c r="E3" s="5" t="s">
        <v>19</v>
      </c>
      <c r="F3" s="3">
        <f>VLOOKUP(E3,Tableau467[],2,FALSE)*VLOOKUP(Tableau1[[#This Row],[Portion]],Tableau10[],2,FALSE)</f>
        <v>100</v>
      </c>
      <c r="G3" s="2">
        <f>Tableau1[[#This Row],[Poids unitaire]]*Tableau1[[#This Row],[Nombre]]</f>
        <v>200</v>
      </c>
      <c r="H3" s="15">
        <f>VLOOKUP(Tableau1[[#This Row],[Colonne4]],Tableau467[],3,FALSE)*C:C</f>
        <v>1.5</v>
      </c>
    </row>
    <row r="4" spans="1:9" x14ac:dyDescent="0.25">
      <c r="B4" s="1"/>
      <c r="C4" s="13">
        <v>1</v>
      </c>
      <c r="D4" s="3" t="s">
        <v>4</v>
      </c>
      <c r="E4" s="5" t="s">
        <v>0</v>
      </c>
      <c r="F4" s="3">
        <f>VLOOKUP(E4,Tableau467[],2,FALSE)*VLOOKUP(Tableau1[[#This Row],[Portion]],Tableau10[],2,FALSE)</f>
        <v>400</v>
      </c>
      <c r="G4" s="2">
        <f>Tableau1[[#This Row],[Poids unitaire]]*Tableau1[[#This Row],[Nombre]]</f>
        <v>400</v>
      </c>
      <c r="H4" s="15">
        <f>VLOOKUP(Tableau1[[#This Row],[Colonne4]],Tableau467[],3,FALSE)*C:C</f>
        <v>1.1000000000000001</v>
      </c>
    </row>
    <row r="5" spans="1:9" x14ac:dyDescent="0.25">
      <c r="B5" s="1"/>
      <c r="C5" s="13">
        <v>1</v>
      </c>
      <c r="D5" s="3" t="s">
        <v>6</v>
      </c>
      <c r="E5" s="5" t="s">
        <v>29</v>
      </c>
      <c r="F5" s="3">
        <f>VLOOKUP(E5,Tableau467[],2,FALSE)*VLOOKUP(Tableau1[[#This Row],[Portion]],Tableau10[],2,FALSE)</f>
        <v>1000</v>
      </c>
      <c r="G5" s="2">
        <f>Tableau1[[#This Row],[Poids unitaire]]*Tableau1[[#This Row],[Nombre]]</f>
        <v>1000</v>
      </c>
      <c r="H5" s="15">
        <f>VLOOKUP(Tableau1[[#This Row],[Colonne4]],Tableau467[],3,FALSE)*C:C</f>
        <v>0.2</v>
      </c>
    </row>
    <row r="6" spans="1:9" x14ac:dyDescent="0.25">
      <c r="B6" s="1"/>
      <c r="C6" s="13">
        <v>2</v>
      </c>
      <c r="D6" s="3" t="s">
        <v>4</v>
      </c>
      <c r="E6" s="6" t="s">
        <v>31</v>
      </c>
      <c r="F6" s="3">
        <f>VLOOKUP(E6,Tableau467[],2,FALSE)*VLOOKUP(Tableau1[[#This Row],[Portion]],Tableau10[],2,FALSE)</f>
        <v>55</v>
      </c>
      <c r="G6" s="2">
        <f>Tableau1[[#This Row],[Poids unitaire]]*Tableau1[[#This Row],[Nombre]]</f>
        <v>110</v>
      </c>
      <c r="H6" s="15">
        <f>VLOOKUP(Tableau1[[#This Row],[Colonne4]],Tableau467[],3,FALSE)*C:C</f>
        <v>0.7</v>
      </c>
    </row>
    <row r="7" spans="1:9" x14ac:dyDescent="0.25">
      <c r="B7" s="1"/>
      <c r="C7" s="13">
        <v>2</v>
      </c>
      <c r="D7" s="3" t="s">
        <v>4</v>
      </c>
      <c r="E7" s="6" t="s">
        <v>33</v>
      </c>
      <c r="F7" s="3">
        <f>VLOOKUP(E7,Tableau467[],2,FALSE)*VLOOKUP(Tableau1[[#This Row],[Portion]],Tableau10[],2,FALSE)</f>
        <v>150</v>
      </c>
      <c r="G7" s="2">
        <f>Tableau1[[#This Row],[Poids unitaire]]*Tableau1[[#This Row],[Nombre]]</f>
        <v>300</v>
      </c>
      <c r="H7" s="15">
        <f>VLOOKUP(Tableau1[[#This Row],[Colonne4]],Tableau467[],3,FALSE)*C:C</f>
        <v>1.6</v>
      </c>
    </row>
    <row r="8" spans="1:9" x14ac:dyDescent="0.25">
      <c r="B8" s="1"/>
      <c r="C8" s="13">
        <v>1</v>
      </c>
      <c r="D8" s="3" t="s">
        <v>27</v>
      </c>
      <c r="E8" s="6" t="s">
        <v>30</v>
      </c>
      <c r="F8" s="3">
        <f>VLOOKUP(E8,Tableau467[],2,FALSE)*VLOOKUP(Tableau1[[#This Row],[Portion]],Tableau10[],2,FALSE)</f>
        <v>75</v>
      </c>
      <c r="G8" s="2">
        <f>Tableau1[[#This Row],[Poids unitaire]]*Tableau1[[#This Row],[Nombre]]</f>
        <v>75</v>
      </c>
      <c r="H8" s="15">
        <f>VLOOKUP(Tableau1[[#This Row],[Colonne4]],Tableau467[],3,FALSE)*C:C</f>
        <v>0.5</v>
      </c>
    </row>
    <row r="9" spans="1:9" x14ac:dyDescent="0.25">
      <c r="A9" s="16">
        <v>43947</v>
      </c>
      <c r="B9" s="1"/>
      <c r="C9" s="13">
        <v>1</v>
      </c>
      <c r="D9" s="3" t="s">
        <v>4</v>
      </c>
      <c r="E9" s="6" t="s">
        <v>30</v>
      </c>
      <c r="F9" s="3">
        <f>VLOOKUP(E9,Tableau467[],2,FALSE)*VLOOKUP(Tableau1[[#This Row],[Portion]],Tableau10[],2,FALSE)</f>
        <v>300</v>
      </c>
      <c r="G9" s="2">
        <f>Tableau1[[#This Row],[Poids unitaire]]*Tableau1[[#This Row],[Nombre]]</f>
        <v>300</v>
      </c>
      <c r="H9" s="15">
        <f>VLOOKUP(Tableau1[[#This Row],[Colonne4]],Tableau467[],3,FALSE)*C:C</f>
        <v>0.5</v>
      </c>
    </row>
    <row r="10" spans="1:9" x14ac:dyDescent="0.25">
      <c r="B10" s="1"/>
      <c r="C10" s="13">
        <v>2</v>
      </c>
      <c r="D10" s="3" t="s">
        <v>4</v>
      </c>
      <c r="E10" s="6" t="s">
        <v>118</v>
      </c>
      <c r="F10" s="3">
        <f>VLOOKUP(E10,Tableau467[],2,FALSE)*VLOOKUP(Tableau1[[#This Row],[Portion]],Tableau10[],2,FALSE)</f>
        <v>250</v>
      </c>
      <c r="G10" s="2">
        <f>Tableau1[[#This Row],[Poids unitaire]]*Tableau1[[#This Row],[Nombre]]</f>
        <v>500</v>
      </c>
      <c r="H10" s="15">
        <f>VLOOKUP(Tableau1[[#This Row],[Colonne4]],Tableau467[],3,FALSE)*C:C</f>
        <v>1.3</v>
      </c>
    </row>
    <row r="11" spans="1:9" x14ac:dyDescent="0.25">
      <c r="B11" s="1"/>
      <c r="C11" s="13">
        <v>2</v>
      </c>
      <c r="D11" s="3" t="s">
        <v>6</v>
      </c>
      <c r="E11" s="6" t="s">
        <v>29</v>
      </c>
      <c r="F11" s="3">
        <f>VLOOKUP(E11,Tableau467[],2,FALSE)*VLOOKUP(Tableau1[[#This Row],[Portion]],Tableau10[],2,FALSE)</f>
        <v>1000</v>
      </c>
      <c r="G11" s="2">
        <f>Tableau1[[#This Row],[Poids unitaire]]*Tableau1[[#This Row],[Nombre]]</f>
        <v>2000</v>
      </c>
      <c r="H11" s="15">
        <f>VLOOKUP(Tableau1[[#This Row],[Colonne4]],Tableau467[],3,FALSE)*C:C</f>
        <v>0.4</v>
      </c>
    </row>
    <row r="12" spans="1:9" x14ac:dyDescent="0.25">
      <c r="B12" s="1"/>
      <c r="C12" s="13">
        <v>1</v>
      </c>
      <c r="D12" s="3" t="s">
        <v>15</v>
      </c>
      <c r="E12" s="6" t="s">
        <v>35</v>
      </c>
      <c r="F12" s="3">
        <f>VLOOKUP(E12,Tableau467[],2,FALSE)*VLOOKUP(Tableau1[[#This Row],[Portion]],Tableau10[],2,FALSE)</f>
        <v>50</v>
      </c>
      <c r="G12" s="2">
        <f>Tableau1[[#This Row],[Poids unitaire]]*Tableau1[[#This Row],[Nombre]]</f>
        <v>50</v>
      </c>
      <c r="H12" s="15">
        <f>VLOOKUP(Tableau1[[#This Row],[Colonne4]],Tableau467[],3,FALSE)*C:C</f>
        <v>0.45</v>
      </c>
    </row>
    <row r="13" spans="1:9" x14ac:dyDescent="0.25">
      <c r="B13" s="1"/>
      <c r="C13" s="13">
        <v>1</v>
      </c>
      <c r="D13" s="3" t="s">
        <v>4</v>
      </c>
      <c r="E13" s="6" t="s">
        <v>118</v>
      </c>
      <c r="F13" s="3">
        <f>VLOOKUP(E13,Tableau467[],2,FALSE)*VLOOKUP(Tableau1[[#This Row],[Portion]],Tableau10[],2,FALSE)</f>
        <v>250</v>
      </c>
      <c r="G13" s="2">
        <f>Tableau1[[#This Row],[Poids unitaire]]*Tableau1[[#This Row],[Nombre]]</f>
        <v>250</v>
      </c>
      <c r="H13" s="15">
        <f>VLOOKUP(Tableau1[[#This Row],[Colonne4]],Tableau467[],3,FALSE)*C:C</f>
        <v>0.65</v>
      </c>
    </row>
    <row r="14" spans="1:9" x14ac:dyDescent="0.25">
      <c r="B14" s="1"/>
      <c r="C14" s="13">
        <v>6</v>
      </c>
      <c r="D14" s="3" t="s">
        <v>4</v>
      </c>
      <c r="E14" s="6" t="s">
        <v>262</v>
      </c>
      <c r="F14" s="3">
        <f>VLOOKUP(E14,Tableau467[],2,FALSE)*VLOOKUP(Tableau1[[#This Row],[Portion]],Tableau10[],2,FALSE)</f>
        <v>12</v>
      </c>
      <c r="G14" s="2">
        <f>Tableau1[[#This Row],[Poids unitaire]]*Tableau1[[#This Row],[Nombre]]</f>
        <v>72</v>
      </c>
      <c r="H14" s="15">
        <f>VLOOKUP(Tableau1[[#This Row],[Colonne4]],Tableau467[],3,FALSE)*C:C</f>
        <v>0.60000000000000009</v>
      </c>
    </row>
    <row r="15" spans="1:9" x14ac:dyDescent="0.25">
      <c r="A15" s="16">
        <v>43948</v>
      </c>
      <c r="B15" s="1"/>
      <c r="C15" s="13">
        <v>12</v>
      </c>
      <c r="D15" s="3" t="s">
        <v>4</v>
      </c>
      <c r="E15" s="6" t="s">
        <v>36</v>
      </c>
      <c r="F15" s="3">
        <f>VLOOKUP(E15,Tableau467[],2,FALSE)*VLOOKUP(Tableau1[[#This Row],[Portion]],Tableau10[],2,FALSE)</f>
        <v>25</v>
      </c>
      <c r="G15" s="2">
        <f>Tableau1[[#This Row],[Poids unitaire]]*Tableau1[[#This Row],[Nombre]]</f>
        <v>300</v>
      </c>
      <c r="H15" s="15">
        <f>VLOOKUP(Tableau1[[#This Row],[Colonne4]],Tableau467[],3,FALSE)*C:C</f>
        <v>1.7999999999999998</v>
      </c>
    </row>
    <row r="16" spans="1:9" x14ac:dyDescent="0.25">
      <c r="B16" s="1"/>
      <c r="C16" s="13">
        <v>5</v>
      </c>
      <c r="D16" s="3" t="s">
        <v>4</v>
      </c>
      <c r="E16" s="6" t="s">
        <v>262</v>
      </c>
      <c r="F16" s="3">
        <f>VLOOKUP(E16,Tableau467[],2,FALSE)*VLOOKUP(Tableau1[[#This Row],[Portion]],Tableau10[],2,FALSE)</f>
        <v>12</v>
      </c>
      <c r="G16" s="2">
        <f>Tableau1[[#This Row],[Poids unitaire]]*Tableau1[[#This Row],[Nombre]]</f>
        <v>60</v>
      </c>
      <c r="H16" s="15">
        <f>VLOOKUP(Tableau1[[#This Row],[Colonne4]],Tableau467[],3,FALSE)*C:C</f>
        <v>0.5</v>
      </c>
    </row>
    <row r="17" spans="2:8" x14ac:dyDescent="0.25">
      <c r="B17" s="1"/>
      <c r="C17" s="13">
        <v>1</v>
      </c>
      <c r="D17" s="3" t="s">
        <v>14</v>
      </c>
      <c r="E17" s="6" t="s">
        <v>68</v>
      </c>
      <c r="F17" s="3">
        <f>VLOOKUP(E17,Tableau467[],2,FALSE)*VLOOKUP(Tableau1[[#This Row],[Portion]],Tableau10[],2,FALSE)</f>
        <v>6</v>
      </c>
      <c r="G17" s="2">
        <f>Tableau1[[#This Row],[Poids unitaire]]*Tableau1[[#This Row],[Nombre]]</f>
        <v>6</v>
      </c>
      <c r="H17" s="15">
        <f>VLOOKUP(Tableau1[[#This Row],[Colonne4]],Tableau467[],3,FALSE)*C:C</f>
        <v>0.25</v>
      </c>
    </row>
  </sheetData>
  <phoneticPr fontId="1" type="noConversion"/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6775736-1620-4DE0-8610-F54858342565}">
          <x14:formula1>
            <xm:f>'Portion-Poids'!$D$2:$D$222</xm:f>
          </x14:formula1>
          <xm:sqref>E2:E17</xm:sqref>
        </x14:dataValidation>
        <x14:dataValidation type="list" allowBlank="1" showInputMessage="1" showErrorMessage="1" xr:uid="{E87A4083-5578-4252-B5ED-3511EB1BBED5}">
          <x14:formula1>
            <xm:f>'Portion-Poids'!$A:$A</xm:f>
          </x14:formula1>
          <xm:sqref>D1:D1048576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3767D2-F7B1-40C9-B72D-F4A33401F1B2}">
  <sheetPr codeName="Feuil2"/>
  <dimension ref="A1:N222"/>
  <sheetViews>
    <sheetView tabSelected="1" topLeftCell="A58" workbookViewId="0">
      <selection activeCell="C19" sqref="C19"/>
    </sheetView>
  </sheetViews>
  <sheetFormatPr baseColWidth="10" defaultRowHeight="15" x14ac:dyDescent="0.25"/>
  <cols>
    <col min="1" max="1" width="15.85546875" customWidth="1"/>
    <col min="4" max="4" width="48.140625" customWidth="1"/>
    <col min="5" max="5" width="17" customWidth="1"/>
    <col min="6" max="6" width="13" style="15" customWidth="1"/>
    <col min="7" max="7" width="17.85546875" style="21" customWidth="1"/>
    <col min="9" max="9" width="17.7109375" customWidth="1"/>
    <col min="12" max="12" width="9" customWidth="1"/>
  </cols>
  <sheetData>
    <row r="1" spans="1:14" s="11" customFormat="1" ht="49.5" customHeight="1" x14ac:dyDescent="0.25">
      <c r="A1" s="11" t="s">
        <v>16</v>
      </c>
      <c r="B1" s="12" t="s">
        <v>22</v>
      </c>
      <c r="D1" s="11" t="s">
        <v>25</v>
      </c>
      <c r="E1" s="10" t="s">
        <v>26</v>
      </c>
      <c r="F1" s="14" t="s">
        <v>17</v>
      </c>
      <c r="G1" s="22" t="s">
        <v>295</v>
      </c>
      <c r="H1" s="11" t="s">
        <v>291</v>
      </c>
      <c r="I1" s="11" t="s">
        <v>294</v>
      </c>
      <c r="J1" s="11" t="s">
        <v>292</v>
      </c>
      <c r="K1" s="11" t="s">
        <v>293</v>
      </c>
      <c r="L1" s="10" t="s">
        <v>299</v>
      </c>
      <c r="M1" s="11" t="s">
        <v>4</v>
      </c>
      <c r="N1" s="11" t="s">
        <v>300</v>
      </c>
    </row>
    <row r="2" spans="1:14" x14ac:dyDescent="0.25">
      <c r="A2" t="s">
        <v>2</v>
      </c>
      <c r="B2" s="7">
        <v>0.5</v>
      </c>
      <c r="D2" t="s">
        <v>198</v>
      </c>
      <c r="E2">
        <v>100</v>
      </c>
      <c r="F2" s="15">
        <v>1.45</v>
      </c>
      <c r="G2" s="21">
        <v>634</v>
      </c>
      <c r="H2">
        <v>7.85</v>
      </c>
      <c r="I2">
        <v>53.4</v>
      </c>
      <c r="J2">
        <v>21.1</v>
      </c>
      <c r="K2">
        <v>10.199999999999999</v>
      </c>
    </row>
    <row r="3" spans="1:14" x14ac:dyDescent="0.25">
      <c r="A3" t="s">
        <v>15</v>
      </c>
      <c r="B3" s="7">
        <v>1</v>
      </c>
      <c r="D3" s="25" t="s">
        <v>68</v>
      </c>
      <c r="E3">
        <v>200</v>
      </c>
      <c r="F3" s="15">
        <v>0.25</v>
      </c>
      <c r="G3" s="21">
        <v>53.2</v>
      </c>
      <c r="H3">
        <v>11</v>
      </c>
      <c r="I3">
        <v>0.24</v>
      </c>
      <c r="J3">
        <v>0.52</v>
      </c>
      <c r="K3">
        <v>1.33</v>
      </c>
    </row>
    <row r="4" spans="1:14" x14ac:dyDescent="0.25">
      <c r="A4" t="s">
        <v>3</v>
      </c>
      <c r="B4" s="7">
        <v>2</v>
      </c>
      <c r="D4" s="23" t="s">
        <v>272</v>
      </c>
      <c r="E4">
        <v>50</v>
      </c>
      <c r="F4" s="15">
        <v>0.95</v>
      </c>
      <c r="G4" s="21">
        <v>72</v>
      </c>
      <c r="H4">
        <v>1.6</v>
      </c>
      <c r="I4">
        <v>0</v>
      </c>
      <c r="J4">
        <v>1.9</v>
      </c>
      <c r="K4">
        <v>1.5</v>
      </c>
    </row>
    <row r="5" spans="1:14" x14ac:dyDescent="0.25">
      <c r="A5" t="s">
        <v>4</v>
      </c>
      <c r="B5" s="7">
        <v>1</v>
      </c>
      <c r="D5" t="s">
        <v>106</v>
      </c>
      <c r="E5">
        <v>200</v>
      </c>
      <c r="F5" s="15">
        <v>0.4</v>
      </c>
      <c r="G5" s="21">
        <v>155</v>
      </c>
      <c r="H5">
        <v>3.67</v>
      </c>
      <c r="I5">
        <v>13.8</v>
      </c>
      <c r="J5">
        <v>1.61</v>
      </c>
      <c r="K5">
        <v>4</v>
      </c>
    </row>
    <row r="6" spans="1:14" x14ac:dyDescent="0.25">
      <c r="A6" t="s">
        <v>5</v>
      </c>
      <c r="B6" s="7">
        <v>0.3</v>
      </c>
      <c r="D6" t="s">
        <v>118</v>
      </c>
      <c r="E6">
        <v>250</v>
      </c>
      <c r="F6" s="15">
        <v>0.65</v>
      </c>
      <c r="G6" s="21">
        <v>290</v>
      </c>
      <c r="H6">
        <v>60</v>
      </c>
      <c r="I6">
        <v>2</v>
      </c>
      <c r="J6">
        <v>9</v>
      </c>
      <c r="K6">
        <v>3</v>
      </c>
    </row>
    <row r="7" spans="1:14" x14ac:dyDescent="0.25">
      <c r="A7" t="s">
        <v>6</v>
      </c>
      <c r="B7" s="7">
        <v>1</v>
      </c>
      <c r="D7" t="s">
        <v>38</v>
      </c>
      <c r="E7">
        <v>85</v>
      </c>
      <c r="F7" s="15">
        <v>0.85</v>
      </c>
      <c r="G7" s="21">
        <v>357</v>
      </c>
      <c r="H7">
        <v>49.5</v>
      </c>
      <c r="I7">
        <v>13</v>
      </c>
      <c r="J7">
        <v>8.1999999999999993</v>
      </c>
      <c r="K7">
        <v>4</v>
      </c>
    </row>
    <row r="8" spans="1:14" x14ac:dyDescent="0.25">
      <c r="A8" t="s">
        <v>7</v>
      </c>
      <c r="B8" s="7">
        <v>0.1</v>
      </c>
      <c r="D8" s="27" t="s">
        <v>45</v>
      </c>
      <c r="E8" s="27">
        <v>150</v>
      </c>
      <c r="F8" s="28">
        <v>0.15</v>
      </c>
      <c r="G8" s="29">
        <v>90</v>
      </c>
      <c r="H8" s="27">
        <v>19.600000000000001</v>
      </c>
      <c r="I8" s="27">
        <v>0.25</v>
      </c>
      <c r="J8" s="27">
        <v>0.98</v>
      </c>
      <c r="K8" s="27">
        <v>1.9</v>
      </c>
      <c r="L8" s="27"/>
      <c r="M8" s="27"/>
      <c r="N8" s="27"/>
    </row>
    <row r="9" spans="1:14" x14ac:dyDescent="0.25">
      <c r="A9" t="s">
        <v>8</v>
      </c>
      <c r="B9" s="9">
        <v>1</v>
      </c>
      <c r="D9" s="23" t="s">
        <v>263</v>
      </c>
      <c r="E9">
        <v>42</v>
      </c>
      <c r="F9" s="15">
        <v>0.35</v>
      </c>
      <c r="G9" s="21">
        <v>483</v>
      </c>
      <c r="H9">
        <v>64.599999999999994</v>
      </c>
      <c r="I9">
        <v>22.2</v>
      </c>
      <c r="J9">
        <v>5.4</v>
      </c>
      <c r="K9">
        <v>1.5</v>
      </c>
    </row>
    <row r="10" spans="1:14" x14ac:dyDescent="0.25">
      <c r="A10" t="s">
        <v>21</v>
      </c>
      <c r="B10" s="7">
        <v>0.1</v>
      </c>
      <c r="D10" t="s">
        <v>141</v>
      </c>
      <c r="E10">
        <v>60</v>
      </c>
      <c r="F10" s="15">
        <v>0.85</v>
      </c>
      <c r="G10" s="21">
        <v>452</v>
      </c>
      <c r="H10">
        <v>51.33</v>
      </c>
      <c r="I10">
        <v>25.25</v>
      </c>
      <c r="J10">
        <v>4.93</v>
      </c>
      <c r="K10">
        <v>1.9</v>
      </c>
    </row>
    <row r="11" spans="1:14" x14ac:dyDescent="0.25">
      <c r="A11" t="s">
        <v>20</v>
      </c>
      <c r="B11" s="8">
        <v>5.0000000000000001E-3</v>
      </c>
      <c r="D11" t="s">
        <v>127</v>
      </c>
      <c r="E11">
        <v>200</v>
      </c>
      <c r="F11" s="15">
        <v>0.7</v>
      </c>
      <c r="G11" s="21">
        <v>43</v>
      </c>
      <c r="H11">
        <v>10</v>
      </c>
      <c r="I11">
        <v>0.2</v>
      </c>
      <c r="J11">
        <v>1.6</v>
      </c>
      <c r="K11">
        <v>2.8</v>
      </c>
    </row>
    <row r="12" spans="1:14" x14ac:dyDescent="0.25">
      <c r="A12" t="s">
        <v>9</v>
      </c>
      <c r="B12" s="7">
        <v>0.25</v>
      </c>
      <c r="D12" t="s">
        <v>212</v>
      </c>
      <c r="E12">
        <v>10</v>
      </c>
      <c r="F12" s="15">
        <v>0.15</v>
      </c>
      <c r="G12" s="21">
        <v>745</v>
      </c>
      <c r="H12">
        <v>0.8</v>
      </c>
      <c r="I12">
        <v>82</v>
      </c>
      <c r="J12">
        <v>0.7</v>
      </c>
      <c r="K12">
        <v>0</v>
      </c>
    </row>
    <row r="13" spans="1:14" x14ac:dyDescent="0.25">
      <c r="A13" t="s">
        <v>10</v>
      </c>
      <c r="B13" s="8">
        <v>2E-3</v>
      </c>
      <c r="D13" t="s">
        <v>102</v>
      </c>
      <c r="E13">
        <v>50</v>
      </c>
      <c r="F13" s="15">
        <v>0.45</v>
      </c>
      <c r="G13" s="21">
        <v>629</v>
      </c>
      <c r="H13">
        <v>12</v>
      </c>
      <c r="I13">
        <v>52</v>
      </c>
      <c r="J13">
        <v>25</v>
      </c>
      <c r="K13">
        <v>6.7</v>
      </c>
    </row>
    <row r="14" spans="1:14" x14ac:dyDescent="0.25">
      <c r="A14" t="s">
        <v>11</v>
      </c>
      <c r="B14" s="7">
        <v>0.1</v>
      </c>
      <c r="D14" t="s">
        <v>296</v>
      </c>
      <c r="E14">
        <v>72</v>
      </c>
      <c r="F14" s="15">
        <v>0.6</v>
      </c>
      <c r="G14" s="21">
        <v>500</v>
      </c>
      <c r="H14">
        <v>65</v>
      </c>
      <c r="I14">
        <v>24</v>
      </c>
      <c r="J14">
        <v>6.5</v>
      </c>
      <c r="K14">
        <v>2.6</v>
      </c>
    </row>
    <row r="15" spans="1:14" x14ac:dyDescent="0.25">
      <c r="A15" t="s">
        <v>12</v>
      </c>
      <c r="B15" s="7">
        <v>0.5</v>
      </c>
      <c r="D15" t="s">
        <v>297</v>
      </c>
      <c r="E15">
        <v>48</v>
      </c>
      <c r="F15" s="15">
        <v>0.2</v>
      </c>
      <c r="G15" s="21">
        <v>435</v>
      </c>
      <c r="H15">
        <v>72</v>
      </c>
      <c r="I15">
        <v>12</v>
      </c>
      <c r="J15">
        <v>7.9</v>
      </c>
      <c r="K15">
        <v>3</v>
      </c>
    </row>
    <row r="16" spans="1:14" x14ac:dyDescent="0.25">
      <c r="A16" t="s">
        <v>13</v>
      </c>
      <c r="B16" s="7">
        <v>0.25</v>
      </c>
      <c r="D16" s="20" t="s">
        <v>298</v>
      </c>
      <c r="E16">
        <v>60</v>
      </c>
      <c r="F16" s="15">
        <v>0.35</v>
      </c>
      <c r="G16" s="21">
        <v>464</v>
      </c>
      <c r="H16">
        <v>71</v>
      </c>
      <c r="I16">
        <v>16</v>
      </c>
      <c r="J16">
        <v>7</v>
      </c>
      <c r="K16">
        <v>4</v>
      </c>
      <c r="L16">
        <v>10</v>
      </c>
      <c r="M16" s="2">
        <v>6</v>
      </c>
      <c r="N16">
        <v>5.38</v>
      </c>
    </row>
    <row r="17" spans="1:14" x14ac:dyDescent="0.25">
      <c r="A17" t="s">
        <v>14</v>
      </c>
      <c r="B17" s="7">
        <v>0.03</v>
      </c>
      <c r="D17" s="23" t="s">
        <v>265</v>
      </c>
      <c r="E17">
        <v>150</v>
      </c>
      <c r="F17" s="15">
        <v>1.5</v>
      </c>
      <c r="G17" s="21">
        <v>388</v>
      </c>
      <c r="H17">
        <v>80.3</v>
      </c>
      <c r="I17">
        <v>3.71</v>
      </c>
      <c r="J17">
        <v>8.18</v>
      </c>
      <c r="K17">
        <v>0.44</v>
      </c>
      <c r="L17">
        <v>25</v>
      </c>
      <c r="M17">
        <v>6</v>
      </c>
      <c r="N17">
        <v>10</v>
      </c>
    </row>
    <row r="18" spans="1:14" x14ac:dyDescent="0.25">
      <c r="A18" t="s">
        <v>27</v>
      </c>
      <c r="B18" s="7">
        <v>0.25</v>
      </c>
      <c r="D18" t="s">
        <v>87</v>
      </c>
      <c r="E18">
        <v>500</v>
      </c>
      <c r="F18" s="15">
        <v>0.31</v>
      </c>
      <c r="G18" s="21">
        <v>33</v>
      </c>
      <c r="H18">
        <v>7.9</v>
      </c>
      <c r="I18">
        <v>0</v>
      </c>
      <c r="J18">
        <v>0</v>
      </c>
      <c r="K18">
        <v>0</v>
      </c>
      <c r="L18">
        <v>500</v>
      </c>
      <c r="M18">
        <v>1</v>
      </c>
      <c r="N18">
        <v>0.62</v>
      </c>
    </row>
    <row r="19" spans="1:14" x14ac:dyDescent="0.25">
      <c r="A19" t="s">
        <v>28</v>
      </c>
      <c r="B19" s="8">
        <v>1E-3</v>
      </c>
      <c r="D19" t="s">
        <v>135</v>
      </c>
      <c r="E19">
        <v>475</v>
      </c>
      <c r="F19" s="15">
        <v>1.9</v>
      </c>
      <c r="G19" s="21">
        <v>194</v>
      </c>
      <c r="H19">
        <v>11</v>
      </c>
      <c r="I19">
        <v>0</v>
      </c>
      <c r="J19">
        <v>0</v>
      </c>
      <c r="K19">
        <v>0</v>
      </c>
      <c r="L19">
        <v>475</v>
      </c>
      <c r="M19">
        <v>1</v>
      </c>
      <c r="N19">
        <v>4</v>
      </c>
    </row>
    <row r="20" spans="1:14" x14ac:dyDescent="0.25">
      <c r="D20" t="s">
        <v>88</v>
      </c>
      <c r="E20">
        <v>500</v>
      </c>
      <c r="F20" s="15">
        <v>0.32</v>
      </c>
      <c r="G20" s="21">
        <v>29</v>
      </c>
      <c r="H20">
        <v>6.8</v>
      </c>
      <c r="I20">
        <v>0</v>
      </c>
      <c r="J20">
        <v>0</v>
      </c>
      <c r="K20">
        <v>0</v>
      </c>
      <c r="L20">
        <v>500</v>
      </c>
      <c r="M20">
        <v>1</v>
      </c>
      <c r="N20">
        <v>0.64</v>
      </c>
    </row>
    <row r="21" spans="1:14" x14ac:dyDescent="0.25">
      <c r="D21" t="s">
        <v>86</v>
      </c>
      <c r="E21">
        <v>50</v>
      </c>
      <c r="F21" s="15">
        <v>0.17</v>
      </c>
      <c r="G21" s="21">
        <v>390</v>
      </c>
      <c r="H21">
        <v>82</v>
      </c>
      <c r="I21">
        <v>3.6</v>
      </c>
      <c r="J21">
        <v>7.1</v>
      </c>
      <c r="K21">
        <v>1.5</v>
      </c>
      <c r="L21">
        <v>50</v>
      </c>
      <c r="M21">
        <v>1</v>
      </c>
      <c r="N21">
        <v>3.45</v>
      </c>
    </row>
    <row r="22" spans="1:14" x14ac:dyDescent="0.25">
      <c r="D22" t="s">
        <v>301</v>
      </c>
      <c r="E22">
        <v>200</v>
      </c>
      <c r="F22" s="15">
        <v>0.95</v>
      </c>
      <c r="G22" s="21">
        <v>352</v>
      </c>
      <c r="H22">
        <v>55</v>
      </c>
      <c r="I22">
        <v>11</v>
      </c>
      <c r="J22">
        <v>5.9</v>
      </c>
      <c r="K22">
        <v>2.5</v>
      </c>
      <c r="L22">
        <v>38.75</v>
      </c>
      <c r="M22">
        <v>5</v>
      </c>
      <c r="N22">
        <v>4.8099999999999996</v>
      </c>
    </row>
    <row r="23" spans="1:14" x14ac:dyDescent="0.25">
      <c r="D23" t="s">
        <v>223</v>
      </c>
    </row>
    <row r="24" spans="1:14" x14ac:dyDescent="0.25">
      <c r="D24" t="s">
        <v>207</v>
      </c>
    </row>
    <row r="25" spans="1:14" x14ac:dyDescent="0.25">
      <c r="D25" t="s">
        <v>108</v>
      </c>
    </row>
    <row r="26" spans="1:14" x14ac:dyDescent="0.25">
      <c r="D26" t="s">
        <v>246</v>
      </c>
      <c r="F26" s="15">
        <v>0.35</v>
      </c>
    </row>
    <row r="27" spans="1:14" x14ac:dyDescent="0.25">
      <c r="B27" s="26"/>
      <c r="D27" t="s">
        <v>197</v>
      </c>
    </row>
    <row r="28" spans="1:14" x14ac:dyDescent="0.25">
      <c r="D28" t="s">
        <v>162</v>
      </c>
    </row>
    <row r="29" spans="1:14" x14ac:dyDescent="0.25">
      <c r="D29" t="s">
        <v>220</v>
      </c>
    </row>
    <row r="30" spans="1:14" x14ac:dyDescent="0.25">
      <c r="D30" t="s">
        <v>245</v>
      </c>
    </row>
    <row r="31" spans="1:14" x14ac:dyDescent="0.25">
      <c r="D31" t="s">
        <v>58</v>
      </c>
      <c r="E31">
        <v>100</v>
      </c>
      <c r="F31" s="15">
        <v>0.1</v>
      </c>
    </row>
    <row r="32" spans="1:14" x14ac:dyDescent="0.25">
      <c r="D32" t="s">
        <v>205</v>
      </c>
    </row>
    <row r="33" spans="4:11" x14ac:dyDescent="0.25">
      <c r="D33" t="s">
        <v>128</v>
      </c>
    </row>
    <row r="34" spans="4:11" x14ac:dyDescent="0.25">
      <c r="D34" t="s">
        <v>184</v>
      </c>
    </row>
    <row r="35" spans="4:11" x14ac:dyDescent="0.25">
      <c r="D35" t="s">
        <v>136</v>
      </c>
    </row>
    <row r="36" spans="4:11" x14ac:dyDescent="0.25">
      <c r="D36" t="s">
        <v>30</v>
      </c>
      <c r="E36">
        <v>300</v>
      </c>
      <c r="F36" s="15">
        <v>0.5</v>
      </c>
      <c r="G36" s="21">
        <v>423</v>
      </c>
      <c r="H36">
        <v>35.9</v>
      </c>
      <c r="I36">
        <v>20.399999999999999</v>
      </c>
      <c r="J36">
        <v>17.399999999999999</v>
      </c>
      <c r="K36">
        <v>12.9</v>
      </c>
    </row>
    <row r="37" spans="4:11" x14ac:dyDescent="0.25">
      <c r="D37" t="s">
        <v>150</v>
      </c>
    </row>
    <row r="38" spans="4:11" x14ac:dyDescent="0.25">
      <c r="D38" t="s">
        <v>133</v>
      </c>
    </row>
    <row r="39" spans="4:11" x14ac:dyDescent="0.25">
      <c r="D39" t="s">
        <v>216</v>
      </c>
    </row>
    <row r="40" spans="4:11" x14ac:dyDescent="0.25">
      <c r="D40" t="s">
        <v>255</v>
      </c>
      <c r="E40">
        <v>550</v>
      </c>
      <c r="F40" s="15">
        <v>0.5</v>
      </c>
    </row>
    <row r="41" spans="4:11" x14ac:dyDescent="0.25">
      <c r="D41" s="20" t="s">
        <v>259</v>
      </c>
    </row>
    <row r="42" spans="4:11" x14ac:dyDescent="0.25">
      <c r="D42" t="s">
        <v>261</v>
      </c>
    </row>
    <row r="43" spans="4:11" x14ac:dyDescent="0.25">
      <c r="D43" t="s">
        <v>209</v>
      </c>
    </row>
    <row r="44" spans="4:11" x14ac:dyDescent="0.25">
      <c r="D44" t="s">
        <v>60</v>
      </c>
      <c r="E44">
        <v>120</v>
      </c>
      <c r="F44" s="15">
        <v>0.45</v>
      </c>
    </row>
    <row r="45" spans="4:11" x14ac:dyDescent="0.25">
      <c r="D45" t="s">
        <v>36</v>
      </c>
      <c r="E45">
        <v>25</v>
      </c>
      <c r="F45" s="15">
        <v>0.15</v>
      </c>
    </row>
    <row r="46" spans="4:11" x14ac:dyDescent="0.25">
      <c r="D46" t="s">
        <v>256</v>
      </c>
    </row>
    <row r="47" spans="4:11" x14ac:dyDescent="0.25">
      <c r="D47" t="s">
        <v>37</v>
      </c>
      <c r="E47">
        <v>100</v>
      </c>
      <c r="F47" s="15">
        <v>0.55000000000000004</v>
      </c>
    </row>
    <row r="48" spans="4:11" x14ac:dyDescent="0.25">
      <c r="D48" t="s">
        <v>85</v>
      </c>
      <c r="E48">
        <v>100</v>
      </c>
      <c r="F48" s="15">
        <v>1</v>
      </c>
    </row>
    <row r="49" spans="4:11" x14ac:dyDescent="0.25">
      <c r="D49" t="s">
        <v>125</v>
      </c>
      <c r="E49">
        <v>100</v>
      </c>
      <c r="F49" s="15">
        <v>0.55000000000000004</v>
      </c>
    </row>
    <row r="50" spans="4:11" x14ac:dyDescent="0.25">
      <c r="D50" t="s">
        <v>142</v>
      </c>
    </row>
    <row r="51" spans="4:11" x14ac:dyDescent="0.25">
      <c r="D51" s="20" t="s">
        <v>81</v>
      </c>
      <c r="E51">
        <v>100</v>
      </c>
      <c r="F51" s="15">
        <v>1</v>
      </c>
    </row>
    <row r="52" spans="4:11" x14ac:dyDescent="0.25">
      <c r="D52" t="s">
        <v>188</v>
      </c>
    </row>
    <row r="53" spans="4:11" x14ac:dyDescent="0.25">
      <c r="D53" t="s">
        <v>146</v>
      </c>
    </row>
    <row r="54" spans="4:11" x14ac:dyDescent="0.25">
      <c r="D54" t="s">
        <v>63</v>
      </c>
      <c r="E54">
        <v>55</v>
      </c>
      <c r="F54" s="15">
        <v>0.2</v>
      </c>
    </row>
    <row r="55" spans="4:11" x14ac:dyDescent="0.25">
      <c r="D55" t="s">
        <v>232</v>
      </c>
    </row>
    <row r="56" spans="4:11" x14ac:dyDescent="0.25">
      <c r="D56" t="s">
        <v>254</v>
      </c>
      <c r="F56" s="15">
        <v>0.55000000000000004</v>
      </c>
    </row>
    <row r="57" spans="4:11" x14ac:dyDescent="0.25">
      <c r="D57" t="s">
        <v>240</v>
      </c>
    </row>
    <row r="58" spans="4:11" x14ac:dyDescent="0.25">
      <c r="D58" t="s">
        <v>82</v>
      </c>
    </row>
    <row r="59" spans="4:11" x14ac:dyDescent="0.25">
      <c r="D59" t="s">
        <v>269</v>
      </c>
    </row>
    <row r="60" spans="4:11" x14ac:dyDescent="0.25">
      <c r="D60" t="s">
        <v>103</v>
      </c>
      <c r="F60" s="15">
        <v>0.9</v>
      </c>
    </row>
    <row r="61" spans="4:11" x14ac:dyDescent="0.25">
      <c r="D61" t="s">
        <v>161</v>
      </c>
    </row>
    <row r="62" spans="4:11" x14ac:dyDescent="0.25">
      <c r="D62" t="s">
        <v>147</v>
      </c>
    </row>
    <row r="63" spans="4:11" x14ac:dyDescent="0.25">
      <c r="D63" t="s">
        <v>19</v>
      </c>
      <c r="E63">
        <v>100</v>
      </c>
      <c r="F63" s="15">
        <v>0.75</v>
      </c>
      <c r="G63" s="21">
        <v>214</v>
      </c>
      <c r="H63">
        <v>15</v>
      </c>
      <c r="I63">
        <v>11</v>
      </c>
      <c r="J63">
        <v>13</v>
      </c>
      <c r="K63">
        <v>1.4</v>
      </c>
    </row>
    <row r="64" spans="4:11" x14ac:dyDescent="0.25">
      <c r="D64" t="s">
        <v>46</v>
      </c>
      <c r="E64">
        <v>550</v>
      </c>
      <c r="F64" s="15">
        <v>0.65</v>
      </c>
    </row>
    <row r="65" spans="4:6" x14ac:dyDescent="0.25">
      <c r="D65" t="s">
        <v>175</v>
      </c>
    </row>
    <row r="66" spans="4:6" x14ac:dyDescent="0.25">
      <c r="D66" t="s">
        <v>138</v>
      </c>
    </row>
    <row r="67" spans="4:6" x14ac:dyDescent="0.25">
      <c r="D67" t="s">
        <v>274</v>
      </c>
    </row>
    <row r="68" spans="4:6" x14ac:dyDescent="0.25">
      <c r="D68" t="s">
        <v>56</v>
      </c>
      <c r="E68">
        <v>40</v>
      </c>
      <c r="F68" s="15">
        <v>0.3</v>
      </c>
    </row>
    <row r="69" spans="4:6" x14ac:dyDescent="0.25">
      <c r="D69" t="s">
        <v>54</v>
      </c>
      <c r="E69">
        <v>45</v>
      </c>
      <c r="F69" s="15">
        <v>0.35</v>
      </c>
    </row>
    <row r="70" spans="4:6" x14ac:dyDescent="0.25">
      <c r="D70" t="s">
        <v>71</v>
      </c>
    </row>
    <row r="71" spans="4:6" x14ac:dyDescent="0.25">
      <c r="D71" s="20" t="s">
        <v>126</v>
      </c>
    </row>
    <row r="72" spans="4:6" x14ac:dyDescent="0.25">
      <c r="D72" t="s">
        <v>258</v>
      </c>
    </row>
    <row r="73" spans="4:6" x14ac:dyDescent="0.25">
      <c r="D73" t="s">
        <v>159</v>
      </c>
    </row>
    <row r="74" spans="4:6" x14ac:dyDescent="0.25">
      <c r="D74" t="s">
        <v>29</v>
      </c>
      <c r="E74">
        <v>1000</v>
      </c>
      <c r="F74" s="15">
        <v>0.2</v>
      </c>
    </row>
    <row r="75" spans="4:6" x14ac:dyDescent="0.25">
      <c r="D75" t="s">
        <v>110</v>
      </c>
      <c r="E75">
        <v>1000</v>
      </c>
      <c r="F75" s="15">
        <v>0.6</v>
      </c>
    </row>
    <row r="76" spans="4:6" x14ac:dyDescent="0.25">
      <c r="D76" s="20" t="s">
        <v>177</v>
      </c>
    </row>
    <row r="77" spans="4:6" x14ac:dyDescent="0.25">
      <c r="D77" t="s">
        <v>206</v>
      </c>
    </row>
    <row r="78" spans="4:6" x14ac:dyDescent="0.25">
      <c r="D78" t="s">
        <v>35</v>
      </c>
      <c r="E78">
        <v>50</v>
      </c>
      <c r="F78" s="15">
        <v>0.45</v>
      </c>
    </row>
    <row r="79" spans="4:6" x14ac:dyDescent="0.25">
      <c r="D79" s="23" t="s">
        <v>267</v>
      </c>
    </row>
    <row r="80" spans="4:6" x14ac:dyDescent="0.25">
      <c r="D80" t="s">
        <v>222</v>
      </c>
    </row>
    <row r="81" spans="4:11" x14ac:dyDescent="0.25">
      <c r="D81" t="s">
        <v>230</v>
      </c>
    </row>
    <row r="82" spans="4:11" x14ac:dyDescent="0.25">
      <c r="D82" t="s">
        <v>199</v>
      </c>
    </row>
    <row r="83" spans="4:11" x14ac:dyDescent="0.25">
      <c r="D83" s="24" t="s">
        <v>33</v>
      </c>
      <c r="E83">
        <v>150</v>
      </c>
      <c r="F83" s="15">
        <v>0.8</v>
      </c>
      <c r="G83" s="21">
        <v>106</v>
      </c>
      <c r="H83">
        <v>0.5</v>
      </c>
      <c r="I83">
        <v>1.7</v>
      </c>
      <c r="J83">
        <v>23</v>
      </c>
      <c r="K83">
        <v>0.9</v>
      </c>
    </row>
    <row r="84" spans="4:11" x14ac:dyDescent="0.25">
      <c r="D84" t="s">
        <v>248</v>
      </c>
    </row>
    <row r="85" spans="4:11" x14ac:dyDescent="0.25">
      <c r="D85" s="20" t="s">
        <v>187</v>
      </c>
    </row>
    <row r="86" spans="4:11" x14ac:dyDescent="0.25">
      <c r="D86" s="23" t="s">
        <v>251</v>
      </c>
    </row>
    <row r="87" spans="4:11" x14ac:dyDescent="0.25">
      <c r="D87" t="s">
        <v>100</v>
      </c>
    </row>
    <row r="88" spans="4:11" x14ac:dyDescent="0.25">
      <c r="D88" t="s">
        <v>158</v>
      </c>
    </row>
    <row r="89" spans="4:11" x14ac:dyDescent="0.25">
      <c r="D89" s="20" t="s">
        <v>244</v>
      </c>
      <c r="E89">
        <v>200</v>
      </c>
      <c r="F89" s="15">
        <v>0.75</v>
      </c>
    </row>
    <row r="90" spans="4:11" x14ac:dyDescent="0.25">
      <c r="D90" t="s">
        <v>273</v>
      </c>
    </row>
    <row r="91" spans="4:11" x14ac:dyDescent="0.25">
      <c r="D91" t="s">
        <v>253</v>
      </c>
    </row>
    <row r="92" spans="4:11" x14ac:dyDescent="0.25">
      <c r="D92" t="s">
        <v>226</v>
      </c>
    </row>
    <row r="93" spans="4:11" x14ac:dyDescent="0.25">
      <c r="D93" t="s">
        <v>185</v>
      </c>
    </row>
    <row r="94" spans="4:11" x14ac:dyDescent="0.25">
      <c r="D94" s="20" t="s">
        <v>149</v>
      </c>
    </row>
    <row r="95" spans="4:11" x14ac:dyDescent="0.25">
      <c r="D95" t="s">
        <v>154</v>
      </c>
    </row>
    <row r="96" spans="4:11" x14ac:dyDescent="0.25">
      <c r="D96" s="23" t="s">
        <v>268</v>
      </c>
    </row>
    <row r="97" spans="4:6" x14ac:dyDescent="0.25">
      <c r="D97" t="s">
        <v>221</v>
      </c>
    </row>
    <row r="98" spans="4:6" x14ac:dyDescent="0.25">
      <c r="D98" t="s">
        <v>180</v>
      </c>
      <c r="E98">
        <v>1000</v>
      </c>
      <c r="F98" s="15">
        <v>1.25</v>
      </c>
    </row>
    <row r="99" spans="4:6" x14ac:dyDescent="0.25">
      <c r="D99" t="s">
        <v>225</v>
      </c>
    </row>
    <row r="100" spans="4:6" x14ac:dyDescent="0.25">
      <c r="D100" t="s">
        <v>242</v>
      </c>
    </row>
    <row r="101" spans="4:6" x14ac:dyDescent="0.25">
      <c r="D101" t="s">
        <v>72</v>
      </c>
    </row>
    <row r="102" spans="4:6" x14ac:dyDescent="0.25">
      <c r="D102" t="s">
        <v>39</v>
      </c>
      <c r="E102">
        <v>1000</v>
      </c>
      <c r="F102" s="15">
        <v>0.5</v>
      </c>
    </row>
    <row r="103" spans="4:6" x14ac:dyDescent="0.25">
      <c r="D103" t="s">
        <v>43</v>
      </c>
      <c r="E103">
        <v>1000</v>
      </c>
      <c r="F103" s="15">
        <v>1.25</v>
      </c>
    </row>
    <row r="104" spans="4:6" x14ac:dyDescent="0.25">
      <c r="D104" t="s">
        <v>229</v>
      </c>
      <c r="E104">
        <v>1000</v>
      </c>
      <c r="F104" s="15">
        <v>1</v>
      </c>
    </row>
    <row r="105" spans="4:6" x14ac:dyDescent="0.25">
      <c r="D105" t="s">
        <v>107</v>
      </c>
      <c r="E105">
        <v>1000</v>
      </c>
      <c r="F105" s="15">
        <v>1.6</v>
      </c>
    </row>
    <row r="106" spans="4:6" x14ac:dyDescent="0.25">
      <c r="D106" t="s">
        <v>109</v>
      </c>
    </row>
    <row r="107" spans="4:6" x14ac:dyDescent="0.25">
      <c r="D107" t="s">
        <v>166</v>
      </c>
    </row>
    <row r="108" spans="4:6" x14ac:dyDescent="0.25">
      <c r="D108" t="s">
        <v>218</v>
      </c>
    </row>
    <row r="109" spans="4:6" x14ac:dyDescent="0.25">
      <c r="D109" t="s">
        <v>168</v>
      </c>
    </row>
    <row r="110" spans="4:6" x14ac:dyDescent="0.25">
      <c r="D110" t="s">
        <v>98</v>
      </c>
    </row>
    <row r="111" spans="4:6" x14ac:dyDescent="0.25">
      <c r="D111" t="s">
        <v>62</v>
      </c>
      <c r="E111">
        <v>120</v>
      </c>
      <c r="F111" s="15">
        <v>0.4</v>
      </c>
    </row>
    <row r="112" spans="4:6" x14ac:dyDescent="0.25">
      <c r="D112" t="s">
        <v>64</v>
      </c>
      <c r="E112">
        <v>1000</v>
      </c>
      <c r="F112" s="15">
        <v>0.8</v>
      </c>
    </row>
    <row r="113" spans="4:6" x14ac:dyDescent="0.25">
      <c r="D113" t="s">
        <v>122</v>
      </c>
      <c r="F113" s="15">
        <v>0.3</v>
      </c>
    </row>
    <row r="114" spans="4:6" x14ac:dyDescent="0.25">
      <c r="D114" t="s">
        <v>195</v>
      </c>
    </row>
    <row r="115" spans="4:6" x14ac:dyDescent="0.25">
      <c r="D115" t="s">
        <v>196</v>
      </c>
    </row>
    <row r="116" spans="4:6" x14ac:dyDescent="0.25">
      <c r="D116" t="s">
        <v>77</v>
      </c>
    </row>
    <row r="117" spans="4:6" x14ac:dyDescent="0.25">
      <c r="D117" t="s">
        <v>208</v>
      </c>
    </row>
    <row r="118" spans="4:6" x14ac:dyDescent="0.25">
      <c r="D118" t="s">
        <v>201</v>
      </c>
    </row>
    <row r="119" spans="4:6" x14ac:dyDescent="0.25">
      <c r="D119" t="s">
        <v>228</v>
      </c>
    </row>
    <row r="120" spans="4:6" x14ac:dyDescent="0.25">
      <c r="D120" t="s">
        <v>236</v>
      </c>
    </row>
    <row r="121" spans="4:6" x14ac:dyDescent="0.25">
      <c r="D121" t="s">
        <v>53</v>
      </c>
      <c r="E121">
        <v>250</v>
      </c>
      <c r="F121" s="15">
        <v>0.85</v>
      </c>
    </row>
    <row r="122" spans="4:6" x14ac:dyDescent="0.25">
      <c r="D122" t="s">
        <v>123</v>
      </c>
      <c r="F122" s="15">
        <v>0.75</v>
      </c>
    </row>
    <row r="123" spans="4:6" x14ac:dyDescent="0.25">
      <c r="D123" t="s">
        <v>203</v>
      </c>
    </row>
    <row r="124" spans="4:6" x14ac:dyDescent="0.25">
      <c r="D124" s="23" t="s">
        <v>270</v>
      </c>
      <c r="E124">
        <v>0.65</v>
      </c>
      <c r="F124" s="15">
        <v>0.2</v>
      </c>
    </row>
    <row r="125" spans="4:6" x14ac:dyDescent="0.25">
      <c r="D125" t="s">
        <v>167</v>
      </c>
    </row>
    <row r="126" spans="4:6" x14ac:dyDescent="0.25">
      <c r="D126" t="s">
        <v>156</v>
      </c>
    </row>
    <row r="127" spans="4:6" x14ac:dyDescent="0.25">
      <c r="D127" t="s">
        <v>191</v>
      </c>
    </row>
    <row r="128" spans="4:6" x14ac:dyDescent="0.25">
      <c r="D128" t="s">
        <v>112</v>
      </c>
      <c r="F128" s="15">
        <v>1.5</v>
      </c>
    </row>
    <row r="129" spans="4:6" x14ac:dyDescent="0.25">
      <c r="D129" t="s">
        <v>241</v>
      </c>
    </row>
    <row r="130" spans="4:6" x14ac:dyDescent="0.25">
      <c r="D130" t="s">
        <v>124</v>
      </c>
      <c r="E130">
        <v>50</v>
      </c>
      <c r="F130" s="15">
        <v>0.6</v>
      </c>
    </row>
    <row r="131" spans="4:6" x14ac:dyDescent="0.25">
      <c r="D131" t="s">
        <v>260</v>
      </c>
    </row>
    <row r="132" spans="4:6" x14ac:dyDescent="0.25">
      <c r="D132" t="s">
        <v>202</v>
      </c>
    </row>
    <row r="133" spans="4:6" x14ac:dyDescent="0.25">
      <c r="D133" t="s">
        <v>247</v>
      </c>
    </row>
    <row r="134" spans="4:6" x14ac:dyDescent="0.25">
      <c r="D134" t="s">
        <v>262</v>
      </c>
      <c r="E134">
        <v>12</v>
      </c>
      <c r="F134" s="15">
        <v>0.1</v>
      </c>
    </row>
    <row r="135" spans="4:6" x14ac:dyDescent="0.25">
      <c r="D135" s="20" t="s">
        <v>250</v>
      </c>
    </row>
    <row r="136" spans="4:6" x14ac:dyDescent="0.25">
      <c r="D136" t="s">
        <v>137</v>
      </c>
    </row>
    <row r="137" spans="4:6" x14ac:dyDescent="0.25">
      <c r="D137" t="s">
        <v>179</v>
      </c>
    </row>
    <row r="138" spans="4:6" x14ac:dyDescent="0.25">
      <c r="D138" t="s">
        <v>143</v>
      </c>
    </row>
    <row r="139" spans="4:6" x14ac:dyDescent="0.25">
      <c r="D139" t="s">
        <v>113</v>
      </c>
      <c r="F139" s="15">
        <v>0.25</v>
      </c>
    </row>
    <row r="140" spans="4:6" x14ac:dyDescent="0.25">
      <c r="D140" t="s">
        <v>174</v>
      </c>
    </row>
    <row r="141" spans="4:6" x14ac:dyDescent="0.25">
      <c r="D141" t="s">
        <v>131</v>
      </c>
    </row>
    <row r="142" spans="4:6" x14ac:dyDescent="0.25">
      <c r="D142" t="s">
        <v>57</v>
      </c>
      <c r="E142">
        <v>1000</v>
      </c>
      <c r="F142" s="15">
        <v>1.1000000000000001</v>
      </c>
    </row>
    <row r="143" spans="4:6" x14ac:dyDescent="0.25">
      <c r="D143" t="s">
        <v>70</v>
      </c>
      <c r="F143" s="15">
        <v>0.2</v>
      </c>
    </row>
    <row r="144" spans="4:6" x14ac:dyDescent="0.25">
      <c r="D144" t="s">
        <v>145</v>
      </c>
    </row>
    <row r="145" spans="4:11" x14ac:dyDescent="0.25">
      <c r="D145" s="20" t="s">
        <v>76</v>
      </c>
      <c r="F145" s="15">
        <v>0.2</v>
      </c>
    </row>
    <row r="146" spans="4:11" x14ac:dyDescent="0.25">
      <c r="D146" t="s">
        <v>84</v>
      </c>
    </row>
    <row r="147" spans="4:11" x14ac:dyDescent="0.25">
      <c r="D147" t="s">
        <v>44</v>
      </c>
      <c r="E147">
        <v>200</v>
      </c>
      <c r="F147" s="15">
        <v>0.2</v>
      </c>
    </row>
    <row r="148" spans="4:11" x14ac:dyDescent="0.25">
      <c r="D148" t="s">
        <v>44</v>
      </c>
    </row>
    <row r="149" spans="4:11" x14ac:dyDescent="0.25">
      <c r="D149" t="s">
        <v>105</v>
      </c>
      <c r="F149" s="15">
        <v>0.6</v>
      </c>
    </row>
    <row r="150" spans="4:11" x14ac:dyDescent="0.25">
      <c r="D150" t="s">
        <v>78</v>
      </c>
    </row>
    <row r="151" spans="4:11" x14ac:dyDescent="0.25">
      <c r="D151" s="4" t="s">
        <v>0</v>
      </c>
      <c r="E151">
        <v>400</v>
      </c>
      <c r="F151" s="15">
        <v>1.1000000000000001</v>
      </c>
      <c r="G151" s="21">
        <v>265</v>
      </c>
      <c r="H151">
        <v>49</v>
      </c>
      <c r="I151">
        <v>3.2</v>
      </c>
      <c r="J151">
        <v>9</v>
      </c>
      <c r="K151">
        <v>2.7</v>
      </c>
    </row>
    <row r="152" spans="4:11" x14ac:dyDescent="0.25">
      <c r="D152" t="s">
        <v>55</v>
      </c>
      <c r="E152">
        <v>60</v>
      </c>
      <c r="F152" s="15">
        <v>0.35</v>
      </c>
    </row>
    <row r="153" spans="4:11" x14ac:dyDescent="0.25">
      <c r="D153" t="s">
        <v>139</v>
      </c>
    </row>
    <row r="154" spans="4:11" x14ac:dyDescent="0.25">
      <c r="D154" t="s">
        <v>89</v>
      </c>
    </row>
    <row r="155" spans="4:11" x14ac:dyDescent="0.25">
      <c r="D155" t="s">
        <v>171</v>
      </c>
    </row>
    <row r="156" spans="4:11" x14ac:dyDescent="0.25">
      <c r="D156" t="s">
        <v>215</v>
      </c>
    </row>
    <row r="157" spans="4:11" x14ac:dyDescent="0.25">
      <c r="D157" t="s">
        <v>152</v>
      </c>
    </row>
    <row r="158" spans="4:11" x14ac:dyDescent="0.25">
      <c r="D158" t="s">
        <v>148</v>
      </c>
    </row>
    <row r="159" spans="4:11" x14ac:dyDescent="0.25">
      <c r="D159" t="s">
        <v>31</v>
      </c>
      <c r="E159">
        <v>55</v>
      </c>
      <c r="F159" s="15">
        <v>0.35</v>
      </c>
    </row>
    <row r="160" spans="4:11" x14ac:dyDescent="0.25">
      <c r="D160" s="20" t="s">
        <v>219</v>
      </c>
    </row>
    <row r="161" spans="4:11" x14ac:dyDescent="0.25">
      <c r="D161" t="s">
        <v>214</v>
      </c>
    </row>
    <row r="162" spans="4:11" x14ac:dyDescent="0.25">
      <c r="D162" t="s">
        <v>67</v>
      </c>
      <c r="E162">
        <v>50</v>
      </c>
      <c r="F162" s="15">
        <v>0.4</v>
      </c>
    </row>
    <row r="163" spans="4:11" x14ac:dyDescent="0.25">
      <c r="D163" t="s">
        <v>157</v>
      </c>
    </row>
    <row r="164" spans="4:11" x14ac:dyDescent="0.25">
      <c r="D164" t="s">
        <v>200</v>
      </c>
    </row>
    <row r="165" spans="4:11" x14ac:dyDescent="0.25">
      <c r="D165" s="23" t="s">
        <v>243</v>
      </c>
    </row>
    <row r="166" spans="4:11" x14ac:dyDescent="0.25">
      <c r="D166" t="s">
        <v>237</v>
      </c>
      <c r="E166">
        <v>125</v>
      </c>
      <c r="F166" s="15">
        <v>0.2</v>
      </c>
    </row>
    <row r="167" spans="4:11" x14ac:dyDescent="0.25">
      <c r="D167" t="s">
        <v>155</v>
      </c>
    </row>
    <row r="168" spans="4:11" x14ac:dyDescent="0.25">
      <c r="D168" t="s">
        <v>160</v>
      </c>
      <c r="F168" s="15">
        <v>0.35</v>
      </c>
    </row>
    <row r="169" spans="4:11" x14ac:dyDescent="0.25">
      <c r="D169" t="s">
        <v>34</v>
      </c>
      <c r="E169">
        <v>200</v>
      </c>
      <c r="F169" s="15">
        <v>0.4</v>
      </c>
      <c r="G169" s="21">
        <v>63</v>
      </c>
      <c r="H169">
        <v>0.6</v>
      </c>
      <c r="I169">
        <v>8.8000000000000007</v>
      </c>
      <c r="J169">
        <v>3.4</v>
      </c>
      <c r="K169">
        <v>4.2</v>
      </c>
    </row>
    <row r="170" spans="4:11" x14ac:dyDescent="0.25">
      <c r="D170" t="s">
        <v>42</v>
      </c>
      <c r="E170">
        <v>100</v>
      </c>
      <c r="F170" s="15">
        <v>0.4</v>
      </c>
    </row>
    <row r="171" spans="4:11" x14ac:dyDescent="0.25">
      <c r="D171" t="s">
        <v>192</v>
      </c>
    </row>
    <row r="172" spans="4:11" x14ac:dyDescent="0.25">
      <c r="D172" t="s">
        <v>194</v>
      </c>
    </row>
    <row r="173" spans="4:11" x14ac:dyDescent="0.25">
      <c r="D173" t="s">
        <v>204</v>
      </c>
    </row>
    <row r="174" spans="4:11" x14ac:dyDescent="0.25">
      <c r="D174" t="s">
        <v>164</v>
      </c>
    </row>
    <row r="175" spans="4:11" x14ac:dyDescent="0.25">
      <c r="D175" t="s">
        <v>61</v>
      </c>
      <c r="E175">
        <v>100</v>
      </c>
      <c r="F175" s="15">
        <v>0.2</v>
      </c>
    </row>
    <row r="176" spans="4:11" x14ac:dyDescent="0.25">
      <c r="D176" t="s">
        <v>144</v>
      </c>
    </row>
    <row r="177" spans="4:6" x14ac:dyDescent="0.25">
      <c r="D177" t="s">
        <v>211</v>
      </c>
    </row>
    <row r="178" spans="4:6" x14ac:dyDescent="0.25">
      <c r="D178" t="s">
        <v>47</v>
      </c>
      <c r="E178">
        <v>1200</v>
      </c>
      <c r="F178" s="15">
        <v>5</v>
      </c>
    </row>
    <row r="179" spans="4:6" x14ac:dyDescent="0.25">
      <c r="D179" t="s">
        <v>79</v>
      </c>
    </row>
    <row r="180" spans="4:6" x14ac:dyDescent="0.25">
      <c r="D180" t="s">
        <v>129</v>
      </c>
    </row>
    <row r="181" spans="4:6" x14ac:dyDescent="0.25">
      <c r="D181" t="s">
        <v>134</v>
      </c>
    </row>
    <row r="182" spans="4:6" x14ac:dyDescent="0.25">
      <c r="D182" t="s">
        <v>238</v>
      </c>
    </row>
    <row r="183" spans="4:6" x14ac:dyDescent="0.25">
      <c r="D183" s="20" t="s">
        <v>234</v>
      </c>
      <c r="E183">
        <v>400</v>
      </c>
      <c r="F183" s="15">
        <v>2.2000000000000002</v>
      </c>
    </row>
    <row r="184" spans="4:6" x14ac:dyDescent="0.25">
      <c r="D184" s="23" t="s">
        <v>235</v>
      </c>
      <c r="F184" s="15">
        <v>1.9</v>
      </c>
    </row>
    <row r="185" spans="4:6" x14ac:dyDescent="0.25">
      <c r="D185" s="23" t="s">
        <v>233</v>
      </c>
      <c r="E185">
        <v>500</v>
      </c>
      <c r="F185" s="15">
        <v>2.6</v>
      </c>
    </row>
    <row r="186" spans="4:6" x14ac:dyDescent="0.25">
      <c r="D186" t="s">
        <v>163</v>
      </c>
    </row>
    <row r="187" spans="4:6" x14ac:dyDescent="0.25">
      <c r="D187" t="s">
        <v>257</v>
      </c>
    </row>
    <row r="188" spans="4:6" x14ac:dyDescent="0.25">
      <c r="D188" t="s">
        <v>69</v>
      </c>
    </row>
    <row r="189" spans="4:6" x14ac:dyDescent="0.25">
      <c r="D189" t="s">
        <v>210</v>
      </c>
    </row>
    <row r="190" spans="4:6" x14ac:dyDescent="0.25">
      <c r="D190" t="s">
        <v>130</v>
      </c>
    </row>
    <row r="191" spans="4:6" x14ac:dyDescent="0.25">
      <c r="D191" t="s">
        <v>114</v>
      </c>
      <c r="F191" s="15">
        <v>1.1000000000000001</v>
      </c>
    </row>
    <row r="192" spans="4:6" x14ac:dyDescent="0.25">
      <c r="D192" t="s">
        <v>217</v>
      </c>
    </row>
    <row r="193" spans="4:6" x14ac:dyDescent="0.25">
      <c r="D193" t="s">
        <v>252</v>
      </c>
    </row>
    <row r="194" spans="4:6" x14ac:dyDescent="0.25">
      <c r="D194" t="s">
        <v>104</v>
      </c>
      <c r="F194" s="15">
        <v>0.4</v>
      </c>
    </row>
    <row r="195" spans="4:6" x14ac:dyDescent="0.25">
      <c r="D195" t="s">
        <v>104</v>
      </c>
    </row>
    <row r="196" spans="4:6" x14ac:dyDescent="0.25">
      <c r="D196" t="s">
        <v>190</v>
      </c>
    </row>
    <row r="197" spans="4:6" x14ac:dyDescent="0.25">
      <c r="D197" t="s">
        <v>121</v>
      </c>
    </row>
    <row r="198" spans="4:6" x14ac:dyDescent="0.25">
      <c r="D198" t="s">
        <v>65</v>
      </c>
      <c r="E198">
        <v>125</v>
      </c>
      <c r="F198" s="15">
        <v>0.15</v>
      </c>
    </row>
    <row r="199" spans="4:6" x14ac:dyDescent="0.25">
      <c r="D199" t="s">
        <v>239</v>
      </c>
      <c r="E199">
        <v>200</v>
      </c>
      <c r="F199" s="15">
        <v>0.9</v>
      </c>
    </row>
    <row r="200" spans="4:6" x14ac:dyDescent="0.25">
      <c r="D200" t="s">
        <v>264</v>
      </c>
    </row>
    <row r="201" spans="4:6" x14ac:dyDescent="0.25">
      <c r="D201" t="s">
        <v>153</v>
      </c>
    </row>
    <row r="202" spans="4:6" x14ac:dyDescent="0.25">
      <c r="D202" t="s">
        <v>176</v>
      </c>
    </row>
    <row r="203" spans="4:6" x14ac:dyDescent="0.25">
      <c r="D203" s="23" t="s">
        <v>266</v>
      </c>
      <c r="E203">
        <v>100</v>
      </c>
      <c r="F203" s="15">
        <v>0.95</v>
      </c>
    </row>
    <row r="204" spans="4:6" x14ac:dyDescent="0.25">
      <c r="D204" t="s">
        <v>193</v>
      </c>
    </row>
    <row r="205" spans="4:6" x14ac:dyDescent="0.25">
      <c r="D205" s="20" t="s">
        <v>189</v>
      </c>
    </row>
    <row r="206" spans="4:6" x14ac:dyDescent="0.25">
      <c r="D206" t="s">
        <v>117</v>
      </c>
    </row>
    <row r="207" spans="4:6" x14ac:dyDescent="0.25">
      <c r="D207" s="20" t="s">
        <v>181</v>
      </c>
    </row>
    <row r="208" spans="4:6" x14ac:dyDescent="0.25">
      <c r="D208" t="s">
        <v>59</v>
      </c>
    </row>
    <row r="209" spans="4:6" x14ac:dyDescent="0.25">
      <c r="D209" t="s">
        <v>271</v>
      </c>
      <c r="E209">
        <v>130</v>
      </c>
      <c r="F209" s="15">
        <v>0.15</v>
      </c>
    </row>
    <row r="210" spans="4:6" x14ac:dyDescent="0.25">
      <c r="D210" s="20" t="s">
        <v>178</v>
      </c>
    </row>
    <row r="211" spans="4:6" x14ac:dyDescent="0.25">
      <c r="D211" t="s">
        <v>224</v>
      </c>
    </row>
    <row r="212" spans="4:6" x14ac:dyDescent="0.25">
      <c r="D212" t="s">
        <v>249</v>
      </c>
    </row>
    <row r="213" spans="4:6" x14ac:dyDescent="0.25">
      <c r="D213" t="s">
        <v>151</v>
      </c>
    </row>
    <row r="214" spans="4:6" x14ac:dyDescent="0.25">
      <c r="D214" t="s">
        <v>111</v>
      </c>
      <c r="F214" s="15">
        <v>0.3</v>
      </c>
    </row>
    <row r="215" spans="4:6" x14ac:dyDescent="0.25">
      <c r="D215" s="20" t="s">
        <v>132</v>
      </c>
    </row>
    <row r="216" spans="4:6" x14ac:dyDescent="0.25">
      <c r="D216" t="s">
        <v>73</v>
      </c>
    </row>
    <row r="217" spans="4:6" x14ac:dyDescent="0.25">
      <c r="D217" t="s">
        <v>165</v>
      </c>
    </row>
    <row r="218" spans="4:6" x14ac:dyDescent="0.25">
      <c r="D218" t="s">
        <v>140</v>
      </c>
    </row>
    <row r="219" spans="4:6" x14ac:dyDescent="0.25">
      <c r="D219" t="s">
        <v>101</v>
      </c>
      <c r="E219">
        <v>100</v>
      </c>
      <c r="F219" s="15">
        <v>0.25</v>
      </c>
    </row>
    <row r="220" spans="4:6" x14ac:dyDescent="0.25">
      <c r="D220" t="s">
        <v>186</v>
      </c>
    </row>
    <row r="221" spans="4:6" x14ac:dyDescent="0.25">
      <c r="D221" s="20" t="s">
        <v>183</v>
      </c>
    </row>
    <row r="222" spans="4:6" x14ac:dyDescent="0.25">
      <c r="D222" t="s">
        <v>182</v>
      </c>
    </row>
  </sheetData>
  <phoneticPr fontId="1" type="noConversion"/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9514B1-6EFE-4C68-9A7D-2CCB652AFF1E}">
  <sheetPr codeName="Feuil3"/>
  <dimension ref="A1:M34"/>
  <sheetViews>
    <sheetView workbookViewId="0">
      <selection activeCell="D22" sqref="D22"/>
    </sheetView>
  </sheetViews>
  <sheetFormatPr baseColWidth="10" defaultRowHeight="15" x14ac:dyDescent="0.25"/>
  <cols>
    <col min="1" max="1" width="34.28515625" customWidth="1"/>
    <col min="2" max="2" width="43" customWidth="1"/>
    <col min="3" max="3" width="37.5703125" customWidth="1"/>
    <col min="4" max="4" width="33" customWidth="1"/>
    <col min="5" max="5" width="39.42578125" customWidth="1"/>
    <col min="6" max="6" width="47.140625" customWidth="1"/>
    <col min="7" max="7" width="33.42578125" customWidth="1"/>
    <col min="8" max="8" width="24.42578125" customWidth="1"/>
    <col min="9" max="9" width="17.5703125" customWidth="1"/>
    <col min="10" max="10" width="21.7109375" customWidth="1"/>
    <col min="11" max="11" width="26.7109375" customWidth="1"/>
    <col min="12" max="12" width="16.7109375" customWidth="1"/>
    <col min="13" max="13" width="18.42578125" customWidth="1"/>
  </cols>
  <sheetData>
    <row r="1" spans="1:13" x14ac:dyDescent="0.25">
      <c r="A1" s="11" t="s">
        <v>275</v>
      </c>
      <c r="B1" s="11" t="s">
        <v>276</v>
      </c>
      <c r="C1" s="11" t="s">
        <v>277</v>
      </c>
      <c r="D1" s="11" t="s">
        <v>278</v>
      </c>
      <c r="E1" s="11" t="s">
        <v>279</v>
      </c>
      <c r="F1" s="11" t="s">
        <v>280</v>
      </c>
      <c r="G1" s="11" t="s">
        <v>281</v>
      </c>
      <c r="H1" s="11" t="s">
        <v>282</v>
      </c>
      <c r="I1" s="11" t="s">
        <v>283</v>
      </c>
      <c r="J1" s="11" t="s">
        <v>284</v>
      </c>
      <c r="K1" s="11" t="s">
        <v>285</v>
      </c>
      <c r="L1" s="11" t="s">
        <v>286</v>
      </c>
      <c r="M1" s="11" t="s">
        <v>287</v>
      </c>
    </row>
    <row r="2" spans="1:13" x14ac:dyDescent="0.25">
      <c r="A2" t="s">
        <v>29</v>
      </c>
      <c r="B2" t="s">
        <v>34</v>
      </c>
      <c r="C2" t="s">
        <v>180</v>
      </c>
      <c r="D2" s="3" t="s">
        <v>0</v>
      </c>
      <c r="E2" t="s">
        <v>54</v>
      </c>
      <c r="F2" t="s">
        <v>250</v>
      </c>
      <c r="G2" t="s">
        <v>262</v>
      </c>
      <c r="H2" s="3" t="s">
        <v>33</v>
      </c>
      <c r="I2" t="s">
        <v>35</v>
      </c>
      <c r="J2" t="s">
        <v>61</v>
      </c>
      <c r="K2" t="s">
        <v>64</v>
      </c>
      <c r="L2" t="s">
        <v>124</v>
      </c>
      <c r="M2" t="s">
        <v>113</v>
      </c>
    </row>
    <row r="3" spans="1:13" x14ac:dyDescent="0.25">
      <c r="A3" t="s">
        <v>229</v>
      </c>
      <c r="B3" t="s">
        <v>244</v>
      </c>
      <c r="C3" t="s">
        <v>62</v>
      </c>
      <c r="D3" t="s">
        <v>118</v>
      </c>
      <c r="E3" t="s">
        <v>55</v>
      </c>
      <c r="F3" t="s">
        <v>46</v>
      </c>
      <c r="G3" t="s">
        <v>36</v>
      </c>
      <c r="H3" t="s">
        <v>47</v>
      </c>
      <c r="I3" t="s">
        <v>270</v>
      </c>
      <c r="J3" t="s">
        <v>271</v>
      </c>
      <c r="K3" t="s">
        <v>101</v>
      </c>
      <c r="L3" t="s">
        <v>131</v>
      </c>
      <c r="M3" t="s">
        <v>174</v>
      </c>
    </row>
    <row r="4" spans="1:13" x14ac:dyDescent="0.25">
      <c r="A4" t="s">
        <v>39</v>
      </c>
      <c r="B4" t="s">
        <v>233</v>
      </c>
      <c r="C4" t="s">
        <v>63</v>
      </c>
      <c r="D4" t="s">
        <v>31</v>
      </c>
      <c r="E4" t="s">
        <v>56</v>
      </c>
      <c r="F4" t="s">
        <v>252</v>
      </c>
      <c r="G4" t="s">
        <v>37</v>
      </c>
      <c r="H4" t="s">
        <v>266</v>
      </c>
      <c r="I4" t="s">
        <v>132</v>
      </c>
      <c r="J4" t="s">
        <v>103</v>
      </c>
      <c r="K4" t="s">
        <v>122</v>
      </c>
      <c r="L4" t="s">
        <v>149</v>
      </c>
      <c r="M4" t="s">
        <v>192</v>
      </c>
    </row>
    <row r="5" spans="1:13" x14ac:dyDescent="0.25">
      <c r="A5" t="s">
        <v>57</v>
      </c>
      <c r="B5" t="s">
        <v>234</v>
      </c>
      <c r="C5" t="s">
        <v>68</v>
      </c>
      <c r="D5" t="s">
        <v>38</v>
      </c>
      <c r="E5" t="s">
        <v>60</v>
      </c>
      <c r="F5" t="s">
        <v>253</v>
      </c>
      <c r="G5" t="s">
        <v>53</v>
      </c>
      <c r="H5" t="s">
        <v>112</v>
      </c>
      <c r="I5" t="s">
        <v>136</v>
      </c>
      <c r="J5" t="s">
        <v>127</v>
      </c>
      <c r="K5" t="s">
        <v>140</v>
      </c>
      <c r="L5" t="s">
        <v>161</v>
      </c>
      <c r="M5" t="s">
        <v>198</v>
      </c>
    </row>
    <row r="6" spans="1:13" x14ac:dyDescent="0.25">
      <c r="A6" t="s">
        <v>87</v>
      </c>
      <c r="B6" t="s">
        <v>237</v>
      </c>
      <c r="C6" t="s">
        <v>106</v>
      </c>
      <c r="D6" t="s">
        <v>152</v>
      </c>
      <c r="E6" t="s">
        <v>89</v>
      </c>
      <c r="F6" t="s">
        <v>258</v>
      </c>
      <c r="G6" t="s">
        <v>102</v>
      </c>
      <c r="H6" t="s">
        <v>162</v>
      </c>
      <c r="I6" t="s">
        <v>227</v>
      </c>
      <c r="J6" t="s">
        <v>178</v>
      </c>
      <c r="K6" t="s">
        <v>195</v>
      </c>
      <c r="L6" t="s">
        <v>200</v>
      </c>
    </row>
    <row r="7" spans="1:13" x14ac:dyDescent="0.25">
      <c r="A7" t="s">
        <v>88</v>
      </c>
      <c r="B7" t="s">
        <v>65</v>
      </c>
      <c r="C7" t="s">
        <v>123</v>
      </c>
      <c r="D7" t="s">
        <v>160</v>
      </c>
      <c r="E7" t="s">
        <v>100</v>
      </c>
      <c r="F7" t="s">
        <v>259</v>
      </c>
      <c r="G7" t="s">
        <v>104</v>
      </c>
      <c r="H7" t="s">
        <v>176</v>
      </c>
      <c r="J7" t="s">
        <v>216</v>
      </c>
      <c r="K7" t="s">
        <v>196</v>
      </c>
      <c r="L7" t="s">
        <v>212</v>
      </c>
    </row>
    <row r="8" spans="1:13" x14ac:dyDescent="0.25">
      <c r="A8" t="s">
        <v>109</v>
      </c>
      <c r="B8" t="s">
        <v>69</v>
      </c>
      <c r="C8" t="s">
        <v>156</v>
      </c>
      <c r="D8" t="s">
        <v>171</v>
      </c>
      <c r="E8" t="s">
        <v>137</v>
      </c>
      <c r="F8" t="s">
        <v>260</v>
      </c>
      <c r="G8" t="s">
        <v>111</v>
      </c>
      <c r="J8" t="s">
        <v>222</v>
      </c>
    </row>
    <row r="9" spans="1:13" x14ac:dyDescent="0.25">
      <c r="A9" t="s">
        <v>110</v>
      </c>
      <c r="B9" t="s">
        <v>240</v>
      </c>
      <c r="C9" t="s">
        <v>157</v>
      </c>
      <c r="D9" t="s">
        <v>215</v>
      </c>
      <c r="E9" t="s">
        <v>139</v>
      </c>
      <c r="F9" t="s">
        <v>261</v>
      </c>
      <c r="G9" t="s">
        <v>125</v>
      </c>
      <c r="J9" t="s">
        <v>288</v>
      </c>
    </row>
    <row r="10" spans="1:13" x14ac:dyDescent="0.25">
      <c r="A10" t="s">
        <v>128</v>
      </c>
      <c r="B10" t="s">
        <v>70</v>
      </c>
      <c r="C10" t="s">
        <v>159</v>
      </c>
      <c r="D10" t="s">
        <v>219</v>
      </c>
      <c r="E10" t="s">
        <v>141</v>
      </c>
      <c r="F10" t="s">
        <v>251</v>
      </c>
      <c r="G10" t="s">
        <v>144</v>
      </c>
      <c r="J10" t="s">
        <v>175</v>
      </c>
    </row>
    <row r="11" spans="1:13" x14ac:dyDescent="0.25">
      <c r="A11" t="s">
        <v>30</v>
      </c>
      <c r="B11" t="s">
        <v>241</v>
      </c>
      <c r="C11" t="s">
        <v>188</v>
      </c>
      <c r="E11" t="s">
        <v>179</v>
      </c>
      <c r="G11" t="s">
        <v>185</v>
      </c>
    </row>
    <row r="12" spans="1:13" x14ac:dyDescent="0.25">
      <c r="A12" t="s">
        <v>230</v>
      </c>
      <c r="B12" t="s">
        <v>77</v>
      </c>
      <c r="C12" t="s">
        <v>214</v>
      </c>
      <c r="E12" t="s">
        <v>193</v>
      </c>
      <c r="G12" t="s">
        <v>211</v>
      </c>
    </row>
    <row r="13" spans="1:13" x14ac:dyDescent="0.25">
      <c r="A13" t="s">
        <v>231</v>
      </c>
      <c r="B13" t="s">
        <v>242</v>
      </c>
      <c r="C13" t="s">
        <v>145</v>
      </c>
      <c r="E13" t="s">
        <v>248</v>
      </c>
      <c r="G13" t="s">
        <v>263</v>
      </c>
    </row>
    <row r="14" spans="1:13" x14ac:dyDescent="0.25">
      <c r="A14" t="s">
        <v>184</v>
      </c>
      <c r="B14" t="s">
        <v>84</v>
      </c>
      <c r="E14" t="s">
        <v>249</v>
      </c>
      <c r="G14" t="s">
        <v>218</v>
      </c>
    </row>
    <row r="15" spans="1:13" x14ac:dyDescent="0.25">
      <c r="A15" t="s">
        <v>201</v>
      </c>
      <c r="B15" t="s">
        <v>114</v>
      </c>
      <c r="E15" t="s">
        <v>206</v>
      </c>
    </row>
    <row r="16" spans="1:13" x14ac:dyDescent="0.25">
      <c r="B16" t="s">
        <v>121</v>
      </c>
      <c r="E16" t="s">
        <v>207</v>
      </c>
    </row>
    <row r="17" spans="2:5" x14ac:dyDescent="0.25">
      <c r="B17" t="s">
        <v>126</v>
      </c>
      <c r="E17" t="s">
        <v>223</v>
      </c>
    </row>
    <row r="18" spans="2:5" x14ac:dyDescent="0.25">
      <c r="B18" t="s">
        <v>129</v>
      </c>
      <c r="E18" t="s">
        <v>108</v>
      </c>
    </row>
    <row r="19" spans="2:5" x14ac:dyDescent="0.25">
      <c r="B19" t="s">
        <v>243</v>
      </c>
      <c r="E19" t="s">
        <v>83</v>
      </c>
    </row>
    <row r="20" spans="2:5" x14ac:dyDescent="0.25">
      <c r="B20" t="s">
        <v>208</v>
      </c>
    </row>
    <row r="21" spans="2:5" x14ac:dyDescent="0.25">
      <c r="B21" t="s">
        <v>158</v>
      </c>
    </row>
    <row r="22" spans="2:5" x14ac:dyDescent="0.25">
      <c r="B22" t="s">
        <v>164</v>
      </c>
    </row>
    <row r="23" spans="2:5" x14ac:dyDescent="0.25">
      <c r="B23" t="s">
        <v>169</v>
      </c>
    </row>
    <row r="24" spans="2:5" x14ac:dyDescent="0.25">
      <c r="B24" t="s">
        <v>177</v>
      </c>
    </row>
    <row r="25" spans="2:5" x14ac:dyDescent="0.25">
      <c r="B25" t="s">
        <v>236</v>
      </c>
    </row>
    <row r="26" spans="2:5" x14ac:dyDescent="0.25">
      <c r="B26" t="s">
        <v>189</v>
      </c>
    </row>
    <row r="27" spans="2:5" x14ac:dyDescent="0.25">
      <c r="B27" t="s">
        <v>190</v>
      </c>
    </row>
    <row r="28" spans="2:5" x14ac:dyDescent="0.25">
      <c r="B28" t="s">
        <v>194</v>
      </c>
    </row>
    <row r="29" spans="2:5" x14ac:dyDescent="0.25">
      <c r="B29" t="s">
        <v>204</v>
      </c>
    </row>
    <row r="30" spans="2:5" x14ac:dyDescent="0.25">
      <c r="B30" t="s">
        <v>213</v>
      </c>
    </row>
    <row r="31" spans="2:5" x14ac:dyDescent="0.25">
      <c r="B31" t="s">
        <v>217</v>
      </c>
    </row>
    <row r="32" spans="2:5" x14ac:dyDescent="0.25">
      <c r="B32" t="s">
        <v>245</v>
      </c>
    </row>
    <row r="33" spans="2:2" x14ac:dyDescent="0.25">
      <c r="B33" t="s">
        <v>225</v>
      </c>
    </row>
    <row r="34" spans="2:2" x14ac:dyDescent="0.25">
      <c r="B34" t="s">
        <v>19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D26507-9C16-4742-9385-249E29B3BD5D}">
  <sheetPr codeName="Feuil4"/>
  <dimension ref="A1:F60"/>
  <sheetViews>
    <sheetView workbookViewId="0">
      <selection activeCell="F29" sqref="A21:F29"/>
    </sheetView>
  </sheetViews>
  <sheetFormatPr baseColWidth="10" defaultRowHeight="15" x14ac:dyDescent="0.25"/>
  <cols>
    <col min="3" max="3" width="27.140625" customWidth="1"/>
    <col min="4" max="4" width="37.28515625" customWidth="1"/>
  </cols>
  <sheetData>
    <row r="1" spans="1:5" x14ac:dyDescent="0.25">
      <c r="A1" s="31" t="s">
        <v>80</v>
      </c>
      <c r="B1" s="31"/>
      <c r="C1" s="31"/>
      <c r="D1" s="17" t="s">
        <v>99</v>
      </c>
      <c r="E1" s="18">
        <v>1</v>
      </c>
    </row>
    <row r="2" spans="1:5" x14ac:dyDescent="0.25">
      <c r="A2" t="s">
        <v>52</v>
      </c>
      <c r="D2" s="17" t="s">
        <v>40</v>
      </c>
      <c r="E2" s="18">
        <v>1</v>
      </c>
    </row>
    <row r="3" spans="1:5" x14ac:dyDescent="0.25">
      <c r="D3" s="17" t="s">
        <v>41</v>
      </c>
      <c r="E3" s="18">
        <v>2.8</v>
      </c>
    </row>
    <row r="4" spans="1:5" x14ac:dyDescent="0.25">
      <c r="D4" t="s">
        <v>47</v>
      </c>
      <c r="E4" s="15">
        <v>3.6</v>
      </c>
    </row>
    <row r="5" spans="1:5" x14ac:dyDescent="0.25">
      <c r="D5" t="s">
        <v>48</v>
      </c>
      <c r="E5" s="15">
        <v>0.9</v>
      </c>
    </row>
    <row r="6" spans="1:5" x14ac:dyDescent="0.25">
      <c r="D6" t="s">
        <v>49</v>
      </c>
      <c r="E6" s="15">
        <v>0.45</v>
      </c>
    </row>
    <row r="7" spans="1:5" x14ac:dyDescent="0.25">
      <c r="D7" t="s">
        <v>50</v>
      </c>
      <c r="E7" s="15">
        <v>0.4</v>
      </c>
    </row>
    <row r="8" spans="1:5" x14ac:dyDescent="0.25">
      <c r="D8" t="s">
        <v>51</v>
      </c>
      <c r="E8" s="15">
        <v>0.25</v>
      </c>
    </row>
    <row r="9" spans="1:5" x14ac:dyDescent="0.25">
      <c r="D9" s="30">
        <f>SUM(E1:E8)</f>
        <v>10.4</v>
      </c>
      <c r="E9" s="30"/>
    </row>
    <row r="11" spans="1:5" x14ac:dyDescent="0.25">
      <c r="A11" t="s">
        <v>90</v>
      </c>
      <c r="D11" t="s">
        <v>91</v>
      </c>
      <c r="E11" s="15">
        <v>3.5</v>
      </c>
    </row>
    <row r="12" spans="1:5" x14ac:dyDescent="0.25">
      <c r="A12" t="s">
        <v>52</v>
      </c>
      <c r="D12" t="s">
        <v>92</v>
      </c>
      <c r="E12" s="15">
        <v>1</v>
      </c>
    </row>
    <row r="13" spans="1:5" x14ac:dyDescent="0.25">
      <c r="D13" t="s">
        <v>93</v>
      </c>
      <c r="E13" s="15">
        <v>1.45</v>
      </c>
    </row>
    <row r="14" spans="1:5" x14ac:dyDescent="0.25">
      <c r="D14" t="s">
        <v>94</v>
      </c>
      <c r="E14" s="15">
        <v>0.3</v>
      </c>
    </row>
    <row r="15" spans="1:5" x14ac:dyDescent="0.25">
      <c r="D15" t="s">
        <v>95</v>
      </c>
      <c r="E15" s="15">
        <v>0.45</v>
      </c>
    </row>
    <row r="16" spans="1:5" x14ac:dyDescent="0.25">
      <c r="D16" t="s">
        <v>96</v>
      </c>
      <c r="E16" s="15">
        <v>0.4</v>
      </c>
    </row>
    <row r="17" spans="1:6" x14ac:dyDescent="0.25">
      <c r="D17" t="s">
        <v>97</v>
      </c>
      <c r="E17" s="15">
        <v>0.45</v>
      </c>
    </row>
    <row r="18" spans="1:6" x14ac:dyDescent="0.25">
      <c r="D18" s="32">
        <f>SUM(E11:E17)</f>
        <v>7.5500000000000007</v>
      </c>
      <c r="E18" s="32"/>
    </row>
    <row r="22" spans="1:6" x14ac:dyDescent="0.25">
      <c r="A22" s="19"/>
      <c r="D22" s="17"/>
      <c r="E22" s="17"/>
      <c r="F22" s="15"/>
    </row>
    <row r="23" spans="1:6" x14ac:dyDescent="0.25">
      <c r="F23" s="15"/>
    </row>
    <row r="24" spans="1:6" x14ac:dyDescent="0.25">
      <c r="F24" s="15"/>
    </row>
    <row r="25" spans="1:6" x14ac:dyDescent="0.25">
      <c r="F25" s="15"/>
    </row>
    <row r="26" spans="1:6" x14ac:dyDescent="0.25">
      <c r="F26" s="15"/>
    </row>
    <row r="27" spans="1:6" x14ac:dyDescent="0.25">
      <c r="D27" s="30"/>
      <c r="E27" s="30"/>
      <c r="F27" s="30"/>
    </row>
    <row r="30" spans="1:6" x14ac:dyDescent="0.25">
      <c r="E30" s="15"/>
    </row>
    <row r="31" spans="1:6" x14ac:dyDescent="0.25">
      <c r="E31" s="15"/>
    </row>
    <row r="32" spans="1:6" x14ac:dyDescent="0.25">
      <c r="E32" s="15"/>
    </row>
    <row r="33" spans="1:5" x14ac:dyDescent="0.25">
      <c r="E33" s="15"/>
    </row>
    <row r="34" spans="1:5" x14ac:dyDescent="0.25">
      <c r="E34" s="15"/>
    </row>
    <row r="35" spans="1:5" x14ac:dyDescent="0.25">
      <c r="E35" s="15"/>
    </row>
    <row r="36" spans="1:5" x14ac:dyDescent="0.25">
      <c r="E36" s="15"/>
    </row>
    <row r="37" spans="1:5" x14ac:dyDescent="0.25">
      <c r="D37" s="32"/>
      <c r="E37" s="32"/>
    </row>
    <row r="40" spans="1:5" x14ac:dyDescent="0.25">
      <c r="A40" t="s">
        <v>115</v>
      </c>
      <c r="D40" t="s">
        <v>116</v>
      </c>
      <c r="E40" s="15">
        <v>0.05</v>
      </c>
    </row>
    <row r="41" spans="1:5" x14ac:dyDescent="0.25">
      <c r="A41" t="s">
        <v>120</v>
      </c>
      <c r="D41" t="s">
        <v>59</v>
      </c>
      <c r="E41" s="15">
        <v>0.1</v>
      </c>
    </row>
    <row r="42" spans="1:5" x14ac:dyDescent="0.25">
      <c r="D42" t="s">
        <v>117</v>
      </c>
      <c r="E42" s="15">
        <v>0.4</v>
      </c>
    </row>
    <row r="43" spans="1:5" x14ac:dyDescent="0.25">
      <c r="D43" t="s">
        <v>118</v>
      </c>
      <c r="E43" s="15">
        <v>0.45</v>
      </c>
    </row>
    <row r="44" spans="1:5" x14ac:dyDescent="0.25">
      <c r="D44" t="s">
        <v>119</v>
      </c>
      <c r="E44" s="15">
        <v>0.1</v>
      </c>
    </row>
    <row r="45" spans="1:5" x14ac:dyDescent="0.25">
      <c r="D45" s="30">
        <f>SUM(E40:E44)</f>
        <v>1.1000000000000001</v>
      </c>
      <c r="E45" s="30"/>
    </row>
    <row r="49" spans="1:1" x14ac:dyDescent="0.25">
      <c r="A49" t="s">
        <v>169</v>
      </c>
    </row>
    <row r="52" spans="1:1" x14ac:dyDescent="0.25">
      <c r="A52" t="s">
        <v>170</v>
      </c>
    </row>
    <row r="54" spans="1:1" x14ac:dyDescent="0.25">
      <c r="A54" t="s">
        <v>172</v>
      </c>
    </row>
    <row r="55" spans="1:1" x14ac:dyDescent="0.25">
      <c r="A55" t="s">
        <v>66</v>
      </c>
    </row>
    <row r="57" spans="1:1" x14ac:dyDescent="0.25">
      <c r="A57" t="s">
        <v>173</v>
      </c>
    </row>
    <row r="59" spans="1:1" x14ac:dyDescent="0.25">
      <c r="A59" t="s">
        <v>75</v>
      </c>
    </row>
    <row r="60" spans="1:1" x14ac:dyDescent="0.25">
      <c r="A60" t="s">
        <v>74</v>
      </c>
    </row>
  </sheetData>
  <mergeCells count="6">
    <mergeCell ref="D45:E45"/>
    <mergeCell ref="A1:C1"/>
    <mergeCell ref="D9:E9"/>
    <mergeCell ref="D27:F27"/>
    <mergeCell ref="D37:E37"/>
    <mergeCell ref="D18:E1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Base</vt:lpstr>
      <vt:lpstr>Portion-Poids</vt:lpstr>
      <vt:lpstr>Catégorie aliment</vt:lpstr>
      <vt:lpstr>Recettes</vt:lpstr>
      <vt:lpstr>Tableau2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tour</dc:creator>
  <cp:lastModifiedBy>tour</cp:lastModifiedBy>
  <dcterms:created xsi:type="dcterms:W3CDTF">2020-03-29T20:35:03Z</dcterms:created>
  <dcterms:modified xsi:type="dcterms:W3CDTF">2020-04-11T21:46:13Z</dcterms:modified>
</cp:coreProperties>
</file>