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a17e9825ffb7f7b/Bureau/"/>
    </mc:Choice>
  </mc:AlternateContent>
  <xr:revisionPtr revIDLastSave="2" documentId="8_{4C986157-5BBC-4CE9-8C57-467F8C1FF028}" xr6:coauthVersionLast="46" xr6:coauthVersionMax="46" xr10:uidLastSave="{FA2F4F02-E381-4E9B-80D4-AB7902ABAC87}"/>
  <bookViews>
    <workbookView xWindow="-120" yWindow="-120" windowWidth="29040" windowHeight="15840" xr2:uid="{2ACD5F49-9E0E-45F3-BF0D-CEC07CBD488C}"/>
  </bookViews>
  <sheets>
    <sheet name="test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I8" i="1"/>
  <c r="G8" i="1"/>
  <c r="F8" i="1"/>
  <c r="I7" i="1"/>
  <c r="G7" i="1"/>
  <c r="F7" i="1"/>
  <c r="J6" i="1"/>
  <c r="I6" i="1"/>
  <c r="G6" i="1"/>
  <c r="F6" i="1"/>
  <c r="J5" i="1"/>
  <c r="I5" i="1"/>
  <c r="G5" i="1"/>
  <c r="F5" i="1"/>
  <c r="J4" i="1"/>
  <c r="I4" i="1"/>
  <c r="G4" i="1"/>
  <c r="F4" i="1"/>
  <c r="J3" i="1"/>
  <c r="I3" i="1"/>
  <c r="G3" i="1"/>
  <c r="F3" i="1"/>
  <c r="J2" i="1"/>
  <c r="I2" i="1"/>
  <c r="I9" i="1" s="1"/>
  <c r="G2" i="1"/>
  <c r="F2" i="1"/>
  <c r="F9" i="1" s="1"/>
  <c r="G9" i="1"/>
  <c r="J9" i="1" l="1"/>
  <c r="H2" i="1"/>
  <c r="H3" i="1"/>
  <c r="H4" i="1"/>
  <c r="H5" i="1"/>
  <c r="H6" i="1"/>
  <c r="H7" i="1"/>
  <c r="H8" i="1"/>
  <c r="H9" i="1" l="1"/>
</calcChain>
</file>

<file path=xl/sharedStrings.xml><?xml version="1.0" encoding="utf-8"?>
<sst xmlns="http://schemas.openxmlformats.org/spreadsheetml/2006/main" count="13" uniqueCount="13">
  <si>
    <t>Date</t>
  </si>
  <si>
    <t>Départ Maison</t>
  </si>
  <si>
    <t>Arrivé maison</t>
  </si>
  <si>
    <t>Route</t>
  </si>
  <si>
    <t>Nuit</t>
  </si>
  <si>
    <t>Nuit samedi</t>
  </si>
  <si>
    <t>Début travail</t>
  </si>
  <si>
    <t>Fin travail</t>
  </si>
  <si>
    <t>temps de travail</t>
  </si>
  <si>
    <t>total</t>
  </si>
  <si>
    <t>pause de 30 minutes déduites du temps de travail</t>
  </si>
  <si>
    <t>je souhaiterais donc obtenir dans cette cellule, le résultat de 7,5 car &gt;6h de temps de travail</t>
  </si>
  <si>
    <t>je souhaiterais donc obtenir dans cette cellule, le résultat de 5,5 car = à 6h de temps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</si>
</sst>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\-\ d"/>
  </numFmts>
  <fonts count="5" x14ac:knownFonts="1">
    <font>
      <sz val="10"/>
      <name val="Arial"/>
      <family val="2"/>
    </font>
    <font>
      <b/>
      <sz val="10"/>
      <color theme="3" tint="-0.249977111117893"/>
      <name val="Calibri Light"/>
      <family val="2"/>
    </font>
    <font>
      <sz val="10"/>
      <name val="Calibri Light"/>
      <family val="2"/>
    </font>
    <font>
      <sz val="10"/>
      <color theme="3" tint="-0.249977111117893"/>
      <name val="Calibri Light"/>
      <family val="2"/>
    </font>
    <font>
      <b/>
      <sz val="10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theme="3" tint="-0.24994659260841701"/>
      </left>
      <right/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indexed="64"/>
      </top>
      <bottom style="thin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dashed">
        <color theme="3" tint="-0.24994659260841701"/>
      </bottom>
      <diagonal/>
    </border>
    <border>
      <left/>
      <right/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thin">
        <color theme="3" tint="-0.24994659260841701"/>
      </left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/>
      <right/>
      <top style="dashed">
        <color theme="3" tint="-0.24994659260841701"/>
      </top>
      <bottom style="thin">
        <color indexed="64"/>
      </bottom>
      <diagonal/>
    </border>
    <border>
      <left style="thin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/>
      <right style="thin">
        <color theme="3" tint="-0.24994659260841701"/>
      </right>
      <top style="dashed">
        <color theme="3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indexed="64"/>
      </left>
      <right style="thin">
        <color theme="3" tint="-0.24994659260841701"/>
      </right>
      <top style="thin">
        <color theme="3" tint="-0.24994659260841701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3" borderId="8" xfId="0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2" borderId="16" xfId="0" applyFont="1" applyFill="1" applyBorder="1" applyAlignment="1">
      <alignment horizontal="center" vertical="center" wrapText="1"/>
    </xf>
    <xf numFmtId="164" fontId="4" fillId="2" borderId="17" xfId="0" applyNumberFormat="1" applyFont="1" applyFill="1" applyBorder="1" applyAlignment="1">
      <alignment horizontal="right" vertical="center"/>
    </xf>
    <xf numFmtId="164" fontId="4" fillId="2" borderId="18" xfId="0" applyNumberFormat="1" applyFont="1" applyFill="1" applyBorder="1" applyAlignment="1">
      <alignment horizontal="right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23232</xdr:colOff>
      <xdr:row>1</xdr:row>
      <xdr:rowOff>66441</xdr:rowOff>
    </xdr:from>
    <xdr:to>
      <xdr:col>5</xdr:col>
      <xdr:colOff>147754</xdr:colOff>
      <xdr:row>10</xdr:row>
      <xdr:rowOff>69696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E080282-A93D-49E4-A226-781C52BB3B83}"/>
            </a:ext>
          </a:extLst>
        </xdr:cNvPr>
        <xdr:cNvCxnSpPr/>
      </xdr:nvCxnSpPr>
      <xdr:spPr>
        <a:xfrm flipV="1">
          <a:off x="2578720" y="740161"/>
          <a:ext cx="1564888" cy="16759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627257</xdr:colOff>
      <xdr:row>1</xdr:row>
      <xdr:rowOff>104542</xdr:rowOff>
    </xdr:from>
    <xdr:to>
      <xdr:col>10</xdr:col>
      <xdr:colOff>545945</xdr:colOff>
      <xdr:row>1</xdr:row>
      <xdr:rowOff>139390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1811C0B-7D0D-4438-8263-75C9923C38CD}"/>
            </a:ext>
          </a:extLst>
        </xdr:cNvPr>
        <xdr:cNvCxnSpPr/>
      </xdr:nvCxnSpPr>
      <xdr:spPr>
        <a:xfrm flipH="1" flipV="1">
          <a:off x="6783659" y="778262"/>
          <a:ext cx="1359054" cy="348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580793</xdr:colOff>
      <xdr:row>6</xdr:row>
      <xdr:rowOff>69695</xdr:rowOff>
    </xdr:from>
    <xdr:to>
      <xdr:col>10</xdr:col>
      <xdr:colOff>592409</xdr:colOff>
      <xdr:row>6</xdr:row>
      <xdr:rowOff>69695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E8B67F4C-DF93-47FA-882E-0D01C199869A}"/>
            </a:ext>
          </a:extLst>
        </xdr:cNvPr>
        <xdr:cNvCxnSpPr/>
      </xdr:nvCxnSpPr>
      <xdr:spPr>
        <a:xfrm flipH="1">
          <a:off x="7457378" y="1672683"/>
          <a:ext cx="731799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295D1-7622-4A16-853C-18535FA420DE}">
  <sheetPr>
    <pageSetUpPr fitToPage="1"/>
  </sheetPr>
  <dimension ref="A1:M33"/>
  <sheetViews>
    <sheetView showGridLines="0" showZeros="0" tabSelected="1" zoomScale="82" zoomScaleNormal="82" workbookViewId="0">
      <selection activeCell="F2" sqref="F2"/>
    </sheetView>
  </sheetViews>
  <sheetFormatPr baseColWidth="10" defaultColWidth="9.140625" defaultRowHeight="12.75" x14ac:dyDescent="0.2"/>
  <cols>
    <col min="1" max="1" width="16.7109375" style="1" customWidth="1"/>
    <col min="2" max="10" width="10.7109375" style="1" customWidth="1"/>
    <col min="11" max="11" width="9.7109375" style="1" customWidth="1"/>
    <col min="12" max="12" width="30.42578125" style="2" bestFit="1" customWidth="1"/>
    <col min="13" max="13" width="13.140625" style="2" bestFit="1" customWidth="1"/>
    <col min="14" max="16384" width="9.140625" style="1"/>
  </cols>
  <sheetData>
    <row r="1" spans="1:13" s="2" customFormat="1" ht="53.25" customHeight="1" x14ac:dyDescent="0.2">
      <c r="A1" s="24" t="s">
        <v>0</v>
      </c>
      <c r="B1" s="3" t="s">
        <v>1</v>
      </c>
      <c r="C1" s="4" t="s">
        <v>6</v>
      </c>
      <c r="D1" s="5" t="s">
        <v>7</v>
      </c>
      <c r="E1" s="6" t="s">
        <v>2</v>
      </c>
      <c r="F1" s="6" t="s">
        <v>8</v>
      </c>
      <c r="G1" s="6" t="s">
        <v>3</v>
      </c>
      <c r="H1" s="6" t="s">
        <v>9</v>
      </c>
      <c r="I1" s="6" t="s">
        <v>4</v>
      </c>
      <c r="J1" s="6" t="s">
        <v>5</v>
      </c>
      <c r="L1" s="7"/>
    </row>
    <row r="2" spans="1:13" ht="15" customHeight="1" x14ac:dyDescent="0.2">
      <c r="A2" s="25">
        <v>44270</v>
      </c>
      <c r="B2" s="8">
        <v>21</v>
      </c>
      <c r="C2" s="13">
        <v>22</v>
      </c>
      <c r="D2" s="13">
        <v>6</v>
      </c>
      <c r="E2" s="13">
        <v>7</v>
      </c>
      <c r="F2" s="9">
        <f t="shared" ref="F2:F8" si="0">MOD(D2-C2+24,24)-(MOD(D2-C2+24,24)&gt;=6)/2</f>
        <v>7.5</v>
      </c>
      <c r="G2" s="10">
        <f t="shared" ref="G2:G8" si="1">SUM((C2-B2)+(E2-D2))</f>
        <v>2</v>
      </c>
      <c r="H2" s="10">
        <f t="shared" ref="H2:H8" si="2">IFERROR(SUM(F2+G2),"")</f>
        <v>9.5</v>
      </c>
      <c r="I2" s="11">
        <f t="shared" ref="I2:I8" si="3">IF(WEEKDAY(A2,1)&gt;=6,MOD(D2-C2,24)-(D2&lt;C2)*("22"-"0")-MEDIAN(D2,"0","22")+MEDIAN(C2,"0","22"),MOD(D2-C2,24)-(D2&lt;C2)*("22"-"6")-MEDIAN(D2,"6","22")+MEDIAN(C2,"6","22"))</f>
        <v>8</v>
      </c>
      <c r="J2" s="12">
        <f t="shared" ref="J2:J8" si="4">IFERROR(MOD(D2-C2,24)-(D2&lt;C2)*("22"-"6")-MEDIAN(D2,"6","22")+MEDIAN(C2,"6","22")-IF(WEEKDAY(A2,1)&gt;=6,MOD(D2-C2,24)-(D2&lt;C2)*("22"-"0")-MEDIAN(D2,"0","22")+MEDIAN(C2,"0","22"),MOD(D2-C2,24)-(D2&lt;C2)*("22"-"6")-MEDIAN(D2,"6","22")+MEDIAN(C2,"6","22")),"")</f>
        <v>0</v>
      </c>
      <c r="L2" s="27" t="s">
        <v>11</v>
      </c>
      <c r="M2" s="1"/>
    </row>
    <row r="3" spans="1:13" ht="15" customHeight="1" x14ac:dyDescent="0.2">
      <c r="A3" s="25">
        <v>44271</v>
      </c>
      <c r="B3" s="8">
        <v>21</v>
      </c>
      <c r="C3" s="13">
        <v>22</v>
      </c>
      <c r="D3" s="13">
        <v>6</v>
      </c>
      <c r="E3" s="13">
        <v>7</v>
      </c>
      <c r="F3" s="9">
        <f t="shared" si="0"/>
        <v>7.5</v>
      </c>
      <c r="G3" s="10">
        <f t="shared" si="1"/>
        <v>2</v>
      </c>
      <c r="H3" s="10">
        <f t="shared" si="2"/>
        <v>9.5</v>
      </c>
      <c r="I3" s="11">
        <f t="shared" si="3"/>
        <v>8</v>
      </c>
      <c r="J3" s="12">
        <f t="shared" si="4"/>
        <v>0</v>
      </c>
      <c r="L3" s="27"/>
      <c r="M3" s="1"/>
    </row>
    <row r="4" spans="1:13" ht="15" customHeight="1" x14ac:dyDescent="0.2">
      <c r="A4" s="25">
        <v>44272</v>
      </c>
      <c r="B4" s="8">
        <v>21</v>
      </c>
      <c r="C4" s="13">
        <v>22</v>
      </c>
      <c r="D4" s="13">
        <v>6</v>
      </c>
      <c r="E4" s="13">
        <v>7</v>
      </c>
      <c r="F4" s="9">
        <f t="shared" si="0"/>
        <v>7.5</v>
      </c>
      <c r="G4" s="10">
        <f t="shared" si="1"/>
        <v>2</v>
      </c>
      <c r="H4" s="10">
        <f t="shared" si="2"/>
        <v>9.5</v>
      </c>
      <c r="I4" s="11">
        <f t="shared" si="3"/>
        <v>8</v>
      </c>
      <c r="J4" s="12">
        <f t="shared" si="4"/>
        <v>0</v>
      </c>
      <c r="L4" s="27"/>
      <c r="M4" s="1"/>
    </row>
    <row r="5" spans="1:13" ht="15" customHeight="1" x14ac:dyDescent="0.2">
      <c r="A5" s="25">
        <v>44273</v>
      </c>
      <c r="B5" s="8">
        <v>21</v>
      </c>
      <c r="C5" s="13">
        <v>22</v>
      </c>
      <c r="D5" s="13">
        <v>6</v>
      </c>
      <c r="E5" s="13">
        <v>7</v>
      </c>
      <c r="F5" s="9">
        <f t="shared" si="0"/>
        <v>7.5</v>
      </c>
      <c r="G5" s="10">
        <f t="shared" si="1"/>
        <v>2</v>
      </c>
      <c r="H5" s="10">
        <f t="shared" si="2"/>
        <v>9.5</v>
      </c>
      <c r="I5" s="11">
        <f t="shared" si="3"/>
        <v>8</v>
      </c>
      <c r="J5" s="12">
        <f t="shared" si="4"/>
        <v>0</v>
      </c>
      <c r="L5" s="1"/>
      <c r="M5" s="1"/>
    </row>
    <row r="6" spans="1:13" ht="15" customHeight="1" x14ac:dyDescent="0.2">
      <c r="A6" s="25">
        <v>44274</v>
      </c>
      <c r="B6" s="8">
        <v>21</v>
      </c>
      <c r="C6" s="13">
        <v>22</v>
      </c>
      <c r="D6" s="13">
        <v>24</v>
      </c>
      <c r="E6" s="13">
        <v>24</v>
      </c>
      <c r="F6" s="9">
        <f t="shared" si="0"/>
        <v>2</v>
      </c>
      <c r="G6" s="10">
        <f t="shared" si="1"/>
        <v>1</v>
      </c>
      <c r="H6" s="10">
        <f t="shared" si="2"/>
        <v>3</v>
      </c>
      <c r="I6" s="11">
        <f t="shared" si="3"/>
        <v>2</v>
      </c>
      <c r="J6" s="12">
        <f t="shared" si="4"/>
        <v>0</v>
      </c>
      <c r="L6" s="1"/>
      <c r="M6" s="1"/>
    </row>
    <row r="7" spans="1:13" ht="15" customHeight="1" x14ac:dyDescent="0.2">
      <c r="A7" s="25">
        <v>44275</v>
      </c>
      <c r="B7" s="8">
        <v>24</v>
      </c>
      <c r="C7" s="13">
        <v>24</v>
      </c>
      <c r="D7" s="13">
        <v>6</v>
      </c>
      <c r="E7" s="13">
        <v>7</v>
      </c>
      <c r="F7" s="9">
        <f t="shared" si="0"/>
        <v>5.5</v>
      </c>
      <c r="G7" s="10">
        <f t="shared" si="1"/>
        <v>1</v>
      </c>
      <c r="H7" s="10">
        <f t="shared" si="2"/>
        <v>6.5</v>
      </c>
      <c r="I7" s="11">
        <f t="shared" si="3"/>
        <v>0</v>
      </c>
      <c r="J7" s="12">
        <f>IFERROR(MOD(D7-C7,24)-(D7&lt;C7)*("22"-"6")-MEDIAN(D7,"6","22")+MEDIAN(C7,"6","22")-IF(WEEKDAY(A7,1)&gt;=6,MOD(D7-C7,24)-(D7&lt;C7)*("22"-"0")-MEDIAN(D7,"0","22")+MEDIAN(C7,"0","22"),MOD(D7-C7,24)-(D7&lt;C7)*("22"-"6")-MEDIAN(D7,"6","22")+MEDIAN(C7,"6","22")),"")</f>
        <v>6</v>
      </c>
      <c r="L7" s="27" t="s">
        <v>12</v>
      </c>
      <c r="M7" s="1"/>
    </row>
    <row r="8" spans="1:13" ht="15" customHeight="1" x14ac:dyDescent="0.2">
      <c r="A8" s="26">
        <v>44276</v>
      </c>
      <c r="B8" s="14"/>
      <c r="C8" s="15"/>
      <c r="D8" s="15"/>
      <c r="E8" s="15"/>
      <c r="F8" s="16">
        <f t="shared" si="0"/>
        <v>0</v>
      </c>
      <c r="G8" s="17">
        <f t="shared" si="1"/>
        <v>0</v>
      </c>
      <c r="H8" s="17">
        <f t="shared" si="2"/>
        <v>0</v>
      </c>
      <c r="I8" s="18">
        <f t="shared" si="3"/>
        <v>0</v>
      </c>
      <c r="J8" s="19">
        <f t="shared" si="4"/>
        <v>0</v>
      </c>
      <c r="L8" s="27"/>
      <c r="M8" s="1"/>
    </row>
    <row r="9" spans="1:13" ht="15" customHeight="1" x14ac:dyDescent="0.2">
      <c r="A9" s="20"/>
      <c r="B9" s="21"/>
      <c r="C9" s="23"/>
      <c r="D9" s="23"/>
      <c r="F9" s="22">
        <f>SUM(F2:F8)</f>
        <v>37.5</v>
      </c>
      <c r="G9" s="22">
        <f>SUM(G2:G8)</f>
        <v>10</v>
      </c>
      <c r="H9" s="22">
        <f>SUM(H2:H8)</f>
        <v>47.5</v>
      </c>
      <c r="I9" s="22">
        <f>SUM(I2:I8)</f>
        <v>34</v>
      </c>
      <c r="J9" s="22">
        <f>SUM(J2:J8)</f>
        <v>6</v>
      </c>
      <c r="L9" s="27"/>
      <c r="M9" s="1"/>
    </row>
    <row r="10" spans="1:13" ht="15" customHeight="1" x14ac:dyDescent="0.2">
      <c r="L10" s="1"/>
      <c r="M10" s="1"/>
    </row>
    <row r="11" spans="1:13" ht="15" customHeight="1" x14ac:dyDescent="0.2">
      <c r="L11" s="1"/>
      <c r="M11" s="1"/>
    </row>
    <row r="12" spans="1:13" ht="15" customHeight="1" x14ac:dyDescent="0.2">
      <c r="C12" s="27" t="s">
        <v>10</v>
      </c>
      <c r="D12" s="27"/>
      <c r="L12" s="1"/>
      <c r="M12" s="1"/>
    </row>
    <row r="13" spans="1:13" ht="15" customHeight="1" x14ac:dyDescent="0.2">
      <c r="C13" s="27"/>
      <c r="D13" s="27"/>
      <c r="L13" s="1"/>
      <c r="M13" s="1"/>
    </row>
    <row r="14" spans="1:13" ht="15" customHeight="1" x14ac:dyDescent="0.2">
      <c r="C14" s="27"/>
      <c r="D14" s="27"/>
      <c r="L14" s="1"/>
      <c r="M14" s="1"/>
    </row>
    <row r="15" spans="1:13" ht="15" customHeight="1" x14ac:dyDescent="0.2">
      <c r="L15" s="1"/>
      <c r="M15" s="1"/>
    </row>
    <row r="16" spans="1:13" ht="15" customHeight="1" x14ac:dyDescent="0.2">
      <c r="L16" s="1"/>
      <c r="M16" s="1"/>
    </row>
    <row r="17" s="1" customFormat="1" ht="15" customHeight="1" x14ac:dyDescent="0.2"/>
    <row r="18" s="1" customFormat="1" ht="15" customHeight="1" x14ac:dyDescent="0.2"/>
    <row r="19" s="1" customFormat="1" ht="15" customHeight="1" x14ac:dyDescent="0.2"/>
    <row r="20" s="1" customFormat="1" ht="15" customHeight="1" x14ac:dyDescent="0.2"/>
    <row r="21" s="1" customFormat="1" ht="15" customHeight="1" x14ac:dyDescent="0.2"/>
    <row r="22" s="1" customFormat="1" ht="15" customHeight="1" x14ac:dyDescent="0.2"/>
    <row r="23" s="1" customFormat="1" ht="15" customHeight="1" x14ac:dyDescent="0.2"/>
    <row r="24" s="1" customFormat="1" ht="15" customHeight="1" x14ac:dyDescent="0.2"/>
    <row r="25" s="1" customFormat="1" ht="15" customHeight="1" x14ac:dyDescent="0.2"/>
    <row r="26" s="1" customFormat="1" ht="15" customHeight="1" x14ac:dyDescent="0.2"/>
    <row r="27" s="1" customFormat="1" ht="15" customHeight="1" x14ac:dyDescent="0.2"/>
    <row r="28" s="1" customFormat="1" ht="15" customHeight="1" x14ac:dyDescent="0.2"/>
    <row r="29" s="1" customFormat="1" ht="15" customHeight="1" x14ac:dyDescent="0.2"/>
    <row r="30" s="1" customFormat="1" ht="15" customHeight="1" x14ac:dyDescent="0.2"/>
    <row r="31" s="1" customFormat="1" ht="15" customHeight="1" x14ac:dyDescent="0.2"/>
    <row r="32" s="1" customFormat="1" ht="15" customHeight="1" x14ac:dyDescent="0.2"/>
    <row r="33" spans="11:11" ht="24.95" customHeight="1" x14ac:dyDescent="0.2">
      <c r="K33" s="21"/>
    </row>
  </sheetData>
  <sheetProtection selectLockedCells="1"/>
  <mergeCells count="3">
    <mergeCell ref="C12:D14"/>
    <mergeCell ref="L7:L9"/>
    <mergeCell ref="L2:L4"/>
  </mergeCells>
  <pageMargins left="0.25" right="0.25" top="0.75" bottom="0.75" header="0.3" footer="0.3"/>
  <pageSetup paperSize="9" scale="73" firstPageNumber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domicile</dc:creator>
  <cp:lastModifiedBy>Valerio santoro</cp:lastModifiedBy>
  <dcterms:created xsi:type="dcterms:W3CDTF">2021-03-14T16:49:20Z</dcterms:created>
  <dcterms:modified xsi:type="dcterms:W3CDTF">2021-03-14T17:06:22Z</dcterms:modified>
</cp:coreProperties>
</file>