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tabRatio="609"/>
  </bookViews>
  <sheets>
    <sheet name="bilan" sheetId="21" r:id="rId1"/>
    <sheet name="0401" sheetId="1" r:id="rId2"/>
    <sheet name="0501" sheetId="2" r:id="rId3"/>
    <sheet name="0601" sheetId="3" r:id="rId4"/>
    <sheet name="0701" sheetId="4" r:id="rId5"/>
    <sheet name="0801" sheetId="5" r:id="rId6"/>
    <sheet name="1101" sheetId="6" r:id="rId7"/>
    <sheet name="1201" sheetId="7" r:id="rId8"/>
    <sheet name="1301" sheetId="8" r:id="rId9"/>
    <sheet name="1401" sheetId="9" r:id="rId10"/>
    <sheet name="1501" sheetId="10" r:id="rId11"/>
    <sheet name="1801" sheetId="11" r:id="rId12"/>
    <sheet name="1901" sheetId="12" r:id="rId13"/>
    <sheet name="2001" sheetId="13" r:id="rId14"/>
    <sheet name="2101" sheetId="14" r:id="rId15"/>
    <sheet name="2201" sheetId="15" r:id="rId16"/>
    <sheet name="2501" sheetId="16" r:id="rId17"/>
    <sheet name="2601" sheetId="17" r:id="rId18"/>
    <sheet name="2701" sheetId="18" r:id="rId19"/>
    <sheet name="2801" sheetId="19" r:id="rId20"/>
    <sheet name="2901" sheetId="20" r:id="rId21"/>
  </sheets>
  <definedNames>
    <definedName name="_xlnm._FilterDatabase" localSheetId="1" hidden="1">'0401'!$A$1:$AA$27</definedName>
    <definedName name="NO">MID(RAND()*0&amp;GET.WORKBOOK(1),2,50)</definedName>
  </definedNames>
  <calcPr calcId="152511"/>
</workbook>
</file>

<file path=xl/calcChain.xml><?xml version="1.0" encoding="utf-8"?>
<calcChain xmlns="http://schemas.openxmlformats.org/spreadsheetml/2006/main">
  <c r="M29" i="21" l="1"/>
  <c r="M33" i="21"/>
  <c r="M37" i="21"/>
  <c r="M41" i="21"/>
  <c r="M45" i="21"/>
  <c r="M49" i="21"/>
  <c r="M53" i="21"/>
  <c r="M57" i="21"/>
  <c r="M61" i="21"/>
  <c r="M65" i="21"/>
  <c r="M69" i="21"/>
  <c r="M73" i="21"/>
  <c r="M77" i="21"/>
  <c r="M81" i="21"/>
  <c r="M85" i="21"/>
  <c r="M89" i="21"/>
  <c r="M93" i="21"/>
  <c r="M97" i="21"/>
  <c r="M101" i="21"/>
  <c r="M105" i="21"/>
  <c r="M109" i="21"/>
  <c r="M113" i="21"/>
  <c r="M117" i="21"/>
  <c r="M121" i="21"/>
  <c r="M125" i="21"/>
  <c r="M129" i="21"/>
  <c r="M133" i="21"/>
  <c r="M137" i="21"/>
  <c r="M141" i="21"/>
  <c r="M145" i="21"/>
  <c r="M149" i="21"/>
  <c r="M153" i="21"/>
  <c r="M157" i="21"/>
  <c r="M161" i="21"/>
  <c r="M165" i="21"/>
  <c r="M169" i="21"/>
  <c r="M173" i="21"/>
  <c r="M177" i="21"/>
  <c r="M181" i="21"/>
  <c r="M185" i="21"/>
  <c r="M189" i="21"/>
  <c r="M193" i="21"/>
  <c r="M40" i="21"/>
  <c r="M56" i="21"/>
  <c r="M68" i="21"/>
  <c r="M80" i="21"/>
  <c r="M92" i="21"/>
  <c r="M104" i="21"/>
  <c r="M116" i="21"/>
  <c r="M128" i="21"/>
  <c r="M140" i="21"/>
  <c r="M152" i="21"/>
  <c r="M160" i="21"/>
  <c r="M172" i="21"/>
  <c r="M184" i="21"/>
  <c r="M30" i="21"/>
  <c r="M34" i="21"/>
  <c r="M38" i="21"/>
  <c r="M42" i="21"/>
  <c r="M46" i="21"/>
  <c r="M50" i="21"/>
  <c r="M54" i="21"/>
  <c r="M58" i="21"/>
  <c r="M62" i="21"/>
  <c r="M66" i="21"/>
  <c r="M70" i="21"/>
  <c r="M74" i="21"/>
  <c r="M78" i="21"/>
  <c r="M82" i="21"/>
  <c r="M86" i="21"/>
  <c r="M90" i="21"/>
  <c r="M94" i="21"/>
  <c r="M98" i="21"/>
  <c r="M102" i="21"/>
  <c r="M106" i="21"/>
  <c r="M110" i="21"/>
  <c r="M114" i="21"/>
  <c r="M118" i="21"/>
  <c r="M122" i="21"/>
  <c r="M126" i="21"/>
  <c r="M130" i="21"/>
  <c r="M134" i="21"/>
  <c r="M138" i="21"/>
  <c r="M142" i="21"/>
  <c r="M146" i="21"/>
  <c r="M150" i="21"/>
  <c r="M154" i="21"/>
  <c r="M158" i="21"/>
  <c r="M162" i="21"/>
  <c r="M166" i="21"/>
  <c r="M170" i="21"/>
  <c r="M174" i="21"/>
  <c r="M178" i="21"/>
  <c r="M182" i="21"/>
  <c r="M186" i="21"/>
  <c r="M190" i="21"/>
  <c r="M187" i="21"/>
  <c r="M32" i="21"/>
  <c r="M48" i="21"/>
  <c r="M60" i="21"/>
  <c r="M72" i="21"/>
  <c r="M84" i="21"/>
  <c r="M96" i="21"/>
  <c r="M108" i="21"/>
  <c r="M124" i="21"/>
  <c r="M132" i="21"/>
  <c r="M144" i="21"/>
  <c r="M156" i="21"/>
  <c r="M168" i="21"/>
  <c r="M180" i="21"/>
  <c r="M31" i="21"/>
  <c r="M35" i="21"/>
  <c r="M39" i="21"/>
  <c r="M43" i="21"/>
  <c r="M47" i="21"/>
  <c r="M51" i="21"/>
  <c r="M55" i="21"/>
  <c r="M59" i="21"/>
  <c r="M63" i="21"/>
  <c r="M67" i="21"/>
  <c r="M71" i="21"/>
  <c r="M75" i="21"/>
  <c r="M79" i="21"/>
  <c r="M83" i="21"/>
  <c r="M87" i="21"/>
  <c r="M91" i="21"/>
  <c r="M95" i="21"/>
  <c r="M99" i="21"/>
  <c r="M103" i="21"/>
  <c r="M107" i="21"/>
  <c r="M111" i="21"/>
  <c r="M115" i="21"/>
  <c r="M119" i="21"/>
  <c r="M123" i="21"/>
  <c r="M127" i="21"/>
  <c r="M131" i="21"/>
  <c r="M135" i="21"/>
  <c r="M139" i="21"/>
  <c r="M143" i="21"/>
  <c r="M147" i="21"/>
  <c r="M151" i="21"/>
  <c r="M155" i="21"/>
  <c r="M159" i="21"/>
  <c r="M163" i="21"/>
  <c r="M167" i="21"/>
  <c r="M171" i="21"/>
  <c r="M175" i="21"/>
  <c r="M179" i="21"/>
  <c r="M183" i="21"/>
  <c r="M191" i="21"/>
  <c r="M36" i="21"/>
  <c r="M44" i="21"/>
  <c r="M52" i="21"/>
  <c r="M64" i="21"/>
  <c r="M76" i="21"/>
  <c r="M88" i="21"/>
  <c r="M100" i="21"/>
  <c r="M112" i="21"/>
  <c r="M120" i="21"/>
  <c r="M136" i="21"/>
  <c r="M148" i="21"/>
  <c r="M164" i="21"/>
  <c r="M176" i="21"/>
  <c r="M188" i="21"/>
  <c r="M192" i="21"/>
  <c r="M2" i="21"/>
  <c r="M6" i="21"/>
  <c r="M10" i="21"/>
  <c r="M14" i="21"/>
  <c r="M18" i="21"/>
  <c r="M22" i="21"/>
  <c r="M26" i="21"/>
  <c r="M8" i="21"/>
  <c r="M20" i="21"/>
  <c r="M28" i="21"/>
  <c r="M9" i="21"/>
  <c r="M17" i="21"/>
  <c r="M25" i="21"/>
  <c r="M3" i="21"/>
  <c r="M7" i="21"/>
  <c r="M11" i="21"/>
  <c r="M15" i="21"/>
  <c r="M19" i="21"/>
  <c r="M23" i="21"/>
  <c r="M27" i="21"/>
  <c r="M4" i="21"/>
  <c r="M12" i="21"/>
  <c r="M16" i="21"/>
  <c r="M24" i="21"/>
  <c r="M5" i="21"/>
  <c r="M13" i="21"/>
  <c r="M21" i="21"/>
  <c r="M1" i="21"/>
  <c r="A7" i="21" l="1"/>
  <c r="A26" i="21"/>
  <c r="A18" i="21"/>
  <c r="A29" i="21"/>
  <c r="A21" i="21"/>
  <c r="A17" i="21"/>
  <c r="A28" i="21"/>
  <c r="A24" i="21"/>
  <c r="A20" i="21"/>
  <c r="A16" i="21"/>
  <c r="A30" i="21"/>
  <c r="A22" i="21"/>
  <c r="A25" i="21"/>
  <c r="A27" i="21"/>
  <c r="A23" i="21"/>
  <c r="A19" i="21"/>
  <c r="A12" i="21"/>
  <c r="A14" i="21"/>
  <c r="A13" i="21"/>
  <c r="A15" i="21"/>
  <c r="A11" i="21"/>
  <c r="A10" i="21"/>
  <c r="A9" i="21"/>
  <c r="A8" i="21"/>
  <c r="G34" i="1"/>
  <c r="AB2" i="3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C7" i="21"/>
  <c r="D7" i="2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" i="1"/>
  <c r="C21" i="21"/>
  <c r="C19" i="21"/>
  <c r="C22" i="21"/>
  <c r="C29" i="21"/>
  <c r="C23" i="21"/>
  <c r="C30" i="21"/>
  <c r="D18" i="21"/>
  <c r="D25" i="21"/>
  <c r="D20" i="21"/>
  <c r="B16" i="21"/>
  <c r="D17" i="21"/>
  <c r="C26" i="21"/>
  <c r="B22" i="21"/>
  <c r="D28" i="21"/>
  <c r="C20" i="21"/>
  <c r="C17" i="21"/>
  <c r="D21" i="21"/>
  <c r="D19" i="21"/>
  <c r="B24" i="21"/>
  <c r="D29" i="21"/>
  <c r="D23" i="21"/>
  <c r="B28" i="21"/>
  <c r="B18" i="21"/>
  <c r="B25" i="21"/>
  <c r="B27" i="21"/>
  <c r="C16" i="21"/>
  <c r="B17" i="21"/>
  <c r="D24" i="21"/>
  <c r="B23" i="21"/>
  <c r="C25" i="21"/>
  <c r="D27" i="21"/>
  <c r="B21" i="21"/>
  <c r="D22" i="21"/>
  <c r="C24" i="21"/>
  <c r="B29" i="21"/>
  <c r="D30" i="21"/>
  <c r="C28" i="21"/>
  <c r="C18" i="21"/>
  <c r="B20" i="21"/>
  <c r="C27" i="21"/>
  <c r="D16" i="21"/>
  <c r="D26" i="21"/>
  <c r="B19" i="21"/>
  <c r="B30" i="21"/>
  <c r="B26" i="21"/>
  <c r="D10" i="21"/>
  <c r="D12" i="21"/>
  <c r="D8" i="21"/>
  <c r="D14" i="21"/>
  <c r="C11" i="21"/>
  <c r="B9" i="21"/>
  <c r="C8" i="21"/>
  <c r="D9" i="21"/>
  <c r="C10" i="21"/>
  <c r="C12" i="21"/>
  <c r="C15" i="21"/>
  <c r="B14" i="21"/>
  <c r="D11" i="21"/>
  <c r="C13" i="21"/>
  <c r="B15" i="21"/>
  <c r="B13" i="21"/>
  <c r="B10" i="21"/>
  <c r="B8" i="21"/>
  <c r="D15" i="21"/>
  <c r="C14" i="21"/>
  <c r="C9" i="21"/>
  <c r="D13" i="21"/>
  <c r="B12" i="21"/>
  <c r="B11" i="21"/>
  <c r="B7" i="21"/>
</calcChain>
</file>

<file path=xl/sharedStrings.xml><?xml version="1.0" encoding="utf-8"?>
<sst xmlns="http://schemas.openxmlformats.org/spreadsheetml/2006/main" count="6858" uniqueCount="605">
  <si>
    <t>NumPorte</t>
  </si>
  <si>
    <t>ATE</t>
  </si>
  <si>
    <t>Lot</t>
  </si>
  <si>
    <t>Num_Op</t>
  </si>
  <si>
    <t>Code_Poste</t>
  </si>
  <si>
    <t>Des_Poste</t>
  </si>
  <si>
    <t>EtatOp</t>
  </si>
  <si>
    <t>Date_Saisie</t>
  </si>
  <si>
    <t>CommEtatOp</t>
  </si>
  <si>
    <t>Fam_Art</t>
  </si>
  <si>
    <t>Designation</t>
  </si>
  <si>
    <t>Date_Fin</t>
  </si>
  <si>
    <t>DateDebutJ</t>
  </si>
  <si>
    <t>DateFinJ</t>
  </si>
  <si>
    <t>Delai_4</t>
  </si>
  <si>
    <t>Qte_Demandee</t>
  </si>
  <si>
    <t>Qte_Realisee</t>
  </si>
  <si>
    <t>TpsRestant</t>
  </si>
  <si>
    <t>Comm</t>
  </si>
  <si>
    <t>Control</t>
  </si>
  <si>
    <t>Bloque</t>
  </si>
  <si>
    <t>NbJour</t>
  </si>
  <si>
    <t>NbJourRetard</t>
  </si>
  <si>
    <t>TriLigne</t>
  </si>
  <si>
    <t>NbJourR</t>
  </si>
  <si>
    <t>NbJourRR</t>
  </si>
  <si>
    <t>RetardAtelier</t>
  </si>
  <si>
    <t>Labo Central</t>
  </si>
  <si>
    <t>R48599</t>
  </si>
  <si>
    <t>LABO</t>
  </si>
  <si>
    <t xml:space="preserve">CONTROLE LABORATOIRE                              </t>
  </si>
  <si>
    <t>B</t>
  </si>
  <si>
    <t xml:space="preserve">Attente reponse client </t>
  </si>
  <si>
    <t>P574221A^</t>
  </si>
  <si>
    <t>Coax FP1100001</t>
  </si>
  <si>
    <t>2020/36/3</t>
  </si>
  <si>
    <t xml:space="preserve">  </t>
  </si>
  <si>
    <t/>
  </si>
  <si>
    <t>X</t>
  </si>
  <si>
    <t>124</t>
  </si>
  <si>
    <t>X25399</t>
  </si>
  <si>
    <t>Attente RPA</t>
  </si>
  <si>
    <t>P565793B^</t>
  </si>
  <si>
    <t>(a-PTFE2707Ma2 100 Ohms)STX4MSTMX10</t>
  </si>
  <si>
    <t>2020/44/3</t>
  </si>
  <si>
    <t>2020/45/1</t>
  </si>
  <si>
    <t>63</t>
  </si>
  <si>
    <t>P72058</t>
  </si>
  <si>
    <t>capacite forte  LAS</t>
  </si>
  <si>
    <t>P845239A^</t>
  </si>
  <si>
    <t>CORE BUS 120 OHMS AWG2807 SCA</t>
  </si>
  <si>
    <t>2020/46/5</t>
  </si>
  <si>
    <t>2020/47/3</t>
  </si>
  <si>
    <t>47</t>
  </si>
  <si>
    <t>IN4231</t>
  </si>
  <si>
    <t>D</t>
  </si>
  <si>
    <t>PROJET10448</t>
  </si>
  <si>
    <t>CaBLE (UKT49x0,025mm) ShPE 1</t>
  </si>
  <si>
    <t>2020/47/4</t>
  </si>
  <si>
    <t>2020/48/1</t>
  </si>
  <si>
    <t>42</t>
  </si>
  <si>
    <t>G1010</t>
  </si>
  <si>
    <t xml:space="preserve">ROS TROP FORT </t>
  </si>
  <si>
    <t>P861202A^</t>
  </si>
  <si>
    <t>Coax Axowave L77SK</t>
  </si>
  <si>
    <t>2020/48/4</t>
  </si>
  <si>
    <t>39</t>
  </si>
  <si>
    <t>ID3045</t>
  </si>
  <si>
    <t>P576286A^</t>
  </si>
  <si>
    <t>Cable type AAA 2633 DTHA1 75 Ohms</t>
  </si>
  <si>
    <t>2020/48/5</t>
  </si>
  <si>
    <t>2020/49/3</t>
  </si>
  <si>
    <t>33</t>
  </si>
  <si>
    <t>NP4753</t>
  </si>
  <si>
    <t>Att info/dérog BE</t>
  </si>
  <si>
    <t>MAD2-2X100S308819C</t>
  </si>
  <si>
    <t>NICKELAGE SUR BOITIER</t>
  </si>
  <si>
    <t>2020/49/1</t>
  </si>
  <si>
    <t>2020/49/5</t>
  </si>
  <si>
    <t>31</t>
  </si>
  <si>
    <t>CT1858</t>
  </si>
  <si>
    <t>R</t>
  </si>
  <si>
    <t>P533018B^</t>
  </si>
  <si>
    <t>ESCC3901.012 AWG30 VAR 01   BLANC</t>
  </si>
  <si>
    <t>2020/49/2</t>
  </si>
  <si>
    <t>2020/50/2</t>
  </si>
  <si>
    <t>27</t>
  </si>
  <si>
    <t>ID3042</t>
  </si>
  <si>
    <t>P571329B^</t>
  </si>
  <si>
    <t>EL2207STHP2 PTFE low noise layer</t>
  </si>
  <si>
    <t>2020/50/3</t>
  </si>
  <si>
    <t>26</t>
  </si>
  <si>
    <t>NP4826</t>
  </si>
  <si>
    <t>2020/50/1</t>
  </si>
  <si>
    <t>2020/50/5</t>
  </si>
  <si>
    <t>24</t>
  </si>
  <si>
    <t>ID3047</t>
  </si>
  <si>
    <t>P576106A^</t>
  </si>
  <si>
    <t>ESCC 3901.019.69 AWG20 ShH 3</t>
  </si>
  <si>
    <t>2020/51/2</t>
  </si>
  <si>
    <t>20</t>
  </si>
  <si>
    <t>NP3676</t>
  </si>
  <si>
    <t>BARREMASSE200839B</t>
  </si>
  <si>
    <t>NICKELAGE SUR BARRE MASSE</t>
  </si>
  <si>
    <t>2020/52/1</t>
  </si>
  <si>
    <t>2020/52/4</t>
  </si>
  <si>
    <t>11</t>
  </si>
  <si>
    <t>NP4837</t>
  </si>
  <si>
    <t>BARRE201358A</t>
  </si>
  <si>
    <t xml:space="preserve">Etamage sélectif layer cuivre </t>
  </si>
  <si>
    <t>NP4838</t>
  </si>
  <si>
    <t>BARRE201359A</t>
  </si>
  <si>
    <t>NP4843</t>
  </si>
  <si>
    <t>BARRE201362A</t>
  </si>
  <si>
    <t>NP4844</t>
  </si>
  <si>
    <t>BARRE201363A</t>
  </si>
  <si>
    <t>IN4279</t>
  </si>
  <si>
    <t xml:space="preserve">attente reponse COM pour adherence </t>
  </si>
  <si>
    <t>PROJET5717</t>
  </si>
  <si>
    <t>FH 2601 CuAg - naturel</t>
  </si>
  <si>
    <t>2020/52/3</t>
  </si>
  <si>
    <t>NP4863</t>
  </si>
  <si>
    <t>Remis en prod - NC produit</t>
  </si>
  <si>
    <t>MAD951PK1308240A</t>
  </si>
  <si>
    <t>boitier metal nickelé</t>
  </si>
  <si>
    <t>X25570</t>
  </si>
  <si>
    <t>P576632A^</t>
  </si>
  <si>
    <t>Câble Ricochet 300K-1K 12 coax + 1f  sans ruban graphité entre core et blindage</t>
  </si>
  <si>
    <t>2020/53/3</t>
  </si>
  <si>
    <t>5</t>
  </si>
  <si>
    <t>IN4189</t>
  </si>
  <si>
    <t>labo hyper</t>
  </si>
  <si>
    <t>PROJET10395</t>
  </si>
  <si>
    <t>Coax AXOWAVE C16SK</t>
  </si>
  <si>
    <t>2020/53/2</t>
  </si>
  <si>
    <t>NP4694</t>
  </si>
  <si>
    <t>MAB2DC15S</t>
  </si>
  <si>
    <t>NICKELAGE SUR BOUCHON</t>
  </si>
  <si>
    <t>2020/53/1</t>
  </si>
  <si>
    <t>2020/53/4</t>
  </si>
  <si>
    <t>4</t>
  </si>
  <si>
    <t>IM384</t>
  </si>
  <si>
    <t>CORPS201329A</t>
  </si>
  <si>
    <t>NICKELAGE SUR CORP</t>
  </si>
  <si>
    <t>NP4839</t>
  </si>
  <si>
    <t>BARRE201360A</t>
  </si>
  <si>
    <t>NP4841</t>
  </si>
  <si>
    <t>BARRE201361A</t>
  </si>
  <si>
    <t>NP4870</t>
  </si>
  <si>
    <t>attente essais fait par PaL</t>
  </si>
  <si>
    <t>FERULE345002A</t>
  </si>
  <si>
    <t>Nickelage faisant partie de la connectique ACB</t>
  </si>
  <si>
    <t>NP4917</t>
  </si>
  <si>
    <t>MAD2DC15P</t>
  </si>
  <si>
    <t>125</t>
  </si>
  <si>
    <t>64</t>
  </si>
  <si>
    <t>43</t>
  </si>
  <si>
    <t>40</t>
  </si>
  <si>
    <t>34</t>
  </si>
  <si>
    <t>32</t>
  </si>
  <si>
    <t>ro  nc remesurer la bobine</t>
  </si>
  <si>
    <t>28</t>
  </si>
  <si>
    <t>25</t>
  </si>
  <si>
    <t>21</t>
  </si>
  <si>
    <t>CP3265</t>
  </si>
  <si>
    <t>P519291D^</t>
  </si>
  <si>
    <t>CABLE PLAT REDUIT MESURE DE NIVEAU L=30M</t>
  </si>
  <si>
    <t>2020/51/4</t>
  </si>
  <si>
    <t>2020/51/5</t>
  </si>
  <si>
    <t>18</t>
  </si>
  <si>
    <t>12</t>
  </si>
  <si>
    <t>F55144</t>
  </si>
  <si>
    <t>P573604A^</t>
  </si>
  <si>
    <t>Tresse extra-plate cuivre nickelé isolée ARNITEL 400 Naturel</t>
  </si>
  <si>
    <t>2020/52/5</t>
  </si>
  <si>
    <t>T31412</t>
  </si>
  <si>
    <t>P576700A^</t>
  </si>
  <si>
    <t>Paire M22759/11-28 avec coating C - noir/blanc</t>
  </si>
  <si>
    <t>7</t>
  </si>
  <si>
    <t>6</t>
  </si>
  <si>
    <t>CT1874</t>
  </si>
  <si>
    <t>ATTENTE PV DE MESURE</t>
  </si>
  <si>
    <t>P535335B^</t>
  </si>
  <si>
    <t>ESCC 3901.012.02 AWG28</t>
  </si>
  <si>
    <t>2021/01/1</t>
  </si>
  <si>
    <t>1</t>
  </si>
  <si>
    <t>P72155</t>
  </si>
  <si>
    <t>P836748A^</t>
  </si>
  <si>
    <t>Core CE3007SPC</t>
  </si>
  <si>
    <t>2021/01/2</t>
  </si>
  <si>
    <t>0</t>
  </si>
  <si>
    <t>S28958</t>
  </si>
  <si>
    <t>LABOP</t>
  </si>
  <si>
    <t xml:space="preserve">labo production                                   </t>
  </si>
  <si>
    <t>G3.20X4.80^</t>
  </si>
  <si>
    <t xml:space="preserve">GAINE 3.20 X 4.80             </t>
  </si>
  <si>
    <t>R47971</t>
  </si>
  <si>
    <t>P552390B^</t>
  </si>
  <si>
    <t>Triax RGL196 double gaine PFA/FKM (faible visco)</t>
  </si>
  <si>
    <t>2020/18/4</t>
  </si>
  <si>
    <t>2020/19/3</t>
  </si>
  <si>
    <t>Re</t>
  </si>
  <si>
    <t>245</t>
  </si>
  <si>
    <t>126</t>
  </si>
  <si>
    <t>65</t>
  </si>
  <si>
    <t>44</t>
  </si>
  <si>
    <t>22</t>
  </si>
  <si>
    <t>13</t>
  </si>
  <si>
    <t>NP4845</t>
  </si>
  <si>
    <t>MAD237S308500A</t>
  </si>
  <si>
    <t>NP4915</t>
  </si>
  <si>
    <t>ASBMUBL1209E1CHPH0</t>
  </si>
  <si>
    <t>Nickelage sur connecteur backshell sub-D</t>
  </si>
  <si>
    <t>F55198</t>
  </si>
  <si>
    <t>P561930A^</t>
  </si>
  <si>
    <t>AAA2019 30kV (naturel type 2)</t>
  </si>
  <si>
    <t>Remis en prod - conditionnement</t>
  </si>
  <si>
    <t>246</t>
  </si>
  <si>
    <t>127</t>
  </si>
  <si>
    <t>66</t>
  </si>
  <si>
    <t>45</t>
  </si>
  <si>
    <t>29</t>
  </si>
  <si>
    <t>23</t>
  </si>
  <si>
    <t>F55146</t>
  </si>
  <si>
    <t>essai haute tension</t>
  </si>
  <si>
    <t>P565070A^</t>
  </si>
  <si>
    <t>Type AAA2819 SCA 14kVDC with semiconductive layer</t>
  </si>
  <si>
    <t>2020/51/1</t>
  </si>
  <si>
    <t>IN4275</t>
  </si>
  <si>
    <t>PROJET9254</t>
  </si>
  <si>
    <t>XR1661 CuSn (noir)</t>
  </si>
  <si>
    <t>2020/51/3</t>
  </si>
  <si>
    <t>IN4277</t>
  </si>
  <si>
    <t>XR2419 CuSn (noir)</t>
  </si>
  <si>
    <t>IN4274</t>
  </si>
  <si>
    <t>14</t>
  </si>
  <si>
    <t>R48957</t>
  </si>
  <si>
    <t>P</t>
  </si>
  <si>
    <t>P542829B^</t>
  </si>
  <si>
    <t>RET3049 CuBeSPC blanc</t>
  </si>
  <si>
    <t>NON LIVREE</t>
  </si>
  <si>
    <t>8</t>
  </si>
  <si>
    <t>Att info/dérog qualité</t>
  </si>
  <si>
    <t>traveller non rempli redonner en prod</t>
  </si>
  <si>
    <t>2</t>
  </si>
  <si>
    <t>X25591</t>
  </si>
  <si>
    <t>P570611C^</t>
  </si>
  <si>
    <t>BRIMSTONE CABLE - 200W01</t>
  </si>
  <si>
    <t>2021/01/4</t>
  </si>
  <si>
    <t>P72203</t>
  </si>
  <si>
    <t>P807762B^</t>
  </si>
  <si>
    <t>Core AXOWAVE C53MK (5T)</t>
  </si>
  <si>
    <t>2021/01/5</t>
  </si>
  <si>
    <t>-4</t>
  </si>
  <si>
    <t>247</t>
  </si>
  <si>
    <t>NP4735</t>
  </si>
  <si>
    <t>128</t>
  </si>
  <si>
    <t>67</t>
  </si>
  <si>
    <t>46</t>
  </si>
  <si>
    <t>35</t>
  </si>
  <si>
    <t>15</t>
  </si>
  <si>
    <t>9</t>
  </si>
  <si>
    <t>attente essais rugosité chez RFa</t>
  </si>
  <si>
    <t>NP4916</t>
  </si>
  <si>
    <t>NP4918</t>
  </si>
  <si>
    <t>NP4919</t>
  </si>
  <si>
    <t>ID3063</t>
  </si>
  <si>
    <t>P576954A^</t>
  </si>
  <si>
    <t>Type HE 1.20mm monocristal Ag DtK1 Ag/Mono X tal Ag</t>
  </si>
  <si>
    <t>3</t>
  </si>
  <si>
    <t>Attente mesure électrique - ESSP</t>
  </si>
  <si>
    <t>NP4793</t>
  </si>
  <si>
    <t>HALORING040479A</t>
  </si>
  <si>
    <t>NICKELAGE SUR HALORING</t>
  </si>
  <si>
    <t>IM386</t>
  </si>
  <si>
    <t>CORPS201330A</t>
  </si>
  <si>
    <t>NP4774</t>
  </si>
  <si>
    <t>detraitement/retraitement</t>
  </si>
  <si>
    <t>MAB2DC09S</t>
  </si>
  <si>
    <t>Z15063</t>
  </si>
  <si>
    <t>ET2607$^</t>
  </si>
  <si>
    <t>ET2607 marron filet blanc</t>
  </si>
  <si>
    <t>P72197</t>
  </si>
  <si>
    <t>EE2019CUNI^</t>
  </si>
  <si>
    <t>EE2019 CUNI NOIR</t>
  </si>
  <si>
    <t>NP4871</t>
  </si>
  <si>
    <t>attente test sertissage</t>
  </si>
  <si>
    <t>131</t>
  </si>
  <si>
    <t>70</t>
  </si>
  <si>
    <t>49</t>
  </si>
  <si>
    <t>38</t>
  </si>
  <si>
    <t>R49013</t>
  </si>
  <si>
    <t>P516869F^</t>
  </si>
  <si>
    <t>Cordon extensible composite 6 éléments 350/340/575</t>
  </si>
  <si>
    <t>2021/02/1</t>
  </si>
  <si>
    <t>T31244</t>
  </si>
  <si>
    <t>2KT2007^</t>
  </si>
  <si>
    <t>2 x KT 2007  Noir / Blanc</t>
  </si>
  <si>
    <t>R48961</t>
  </si>
  <si>
    <t>RE1245^</t>
  </si>
  <si>
    <t>RE1245 - kz 0511 - rouge</t>
  </si>
  <si>
    <t>B47412</t>
  </si>
  <si>
    <t>Rt</t>
  </si>
  <si>
    <t>251</t>
  </si>
  <si>
    <t>132</t>
  </si>
  <si>
    <t>71</t>
  </si>
  <si>
    <t>50</t>
  </si>
  <si>
    <t>TB20133</t>
  </si>
  <si>
    <t>P530286D^</t>
  </si>
  <si>
    <t>UT3407SCA StSi 4</t>
  </si>
  <si>
    <t>TB20188</t>
  </si>
  <si>
    <t>I</t>
  </si>
  <si>
    <t>P576570A^</t>
  </si>
  <si>
    <t>Type UPT4001 CONSTANTAN ES 12</t>
  </si>
  <si>
    <t>2020/52/2</t>
  </si>
  <si>
    <t>19</t>
  </si>
  <si>
    <t>COC MATIERE</t>
  </si>
  <si>
    <t>AAA2019 30kV  DC (naturel type 2a)</t>
  </si>
  <si>
    <t>CP3264</t>
  </si>
  <si>
    <t>P565291A^</t>
  </si>
  <si>
    <t>CABLE PLAT REDUIT MESURE DE NIVEAU L=25M _ Ep. 0.72</t>
  </si>
  <si>
    <t>2021/01/3</t>
  </si>
  <si>
    <t>R48384</t>
  </si>
  <si>
    <t>P538456A^</t>
  </si>
  <si>
    <t>(RET2807S4)DTE1</t>
  </si>
  <si>
    <t>P72251</t>
  </si>
  <si>
    <t>E2007^</t>
  </si>
  <si>
    <t xml:space="preserve">E 2007    gris </t>
  </si>
  <si>
    <t>2021/02/2</t>
  </si>
  <si>
    <t>S28943</t>
  </si>
  <si>
    <t>G1.10X1.90^</t>
  </si>
  <si>
    <t xml:space="preserve">GAINE PTFE 1.10 X 1.90                  </t>
  </si>
  <si>
    <t>133</t>
  </si>
  <si>
    <t>72</t>
  </si>
  <si>
    <t>51</t>
  </si>
  <si>
    <t>IN4198</t>
  </si>
  <si>
    <t>PROJET10065</t>
  </si>
  <si>
    <t>E2219   orange filet gris</t>
  </si>
  <si>
    <t>2020/50/4</t>
  </si>
  <si>
    <t>IN4199</t>
  </si>
  <si>
    <t>IN4201</t>
  </si>
  <si>
    <t>IN4202</t>
  </si>
  <si>
    <t>TB20166</t>
  </si>
  <si>
    <t>P552863A^</t>
  </si>
  <si>
    <t>ESCC 3901.021.15 AWG20 ShH2</t>
  </si>
  <si>
    <t>TB20223</t>
  </si>
  <si>
    <t>P845240B^</t>
  </si>
  <si>
    <t>Cable Bus 120 Ohms AWG2807 (CE</t>
  </si>
  <si>
    <t>R48849</t>
  </si>
  <si>
    <t>R48845</t>
  </si>
  <si>
    <t>P515860B^</t>
  </si>
  <si>
    <t>HH2019 - LH (violet)</t>
  </si>
  <si>
    <t>P72291</t>
  </si>
  <si>
    <t>P577379A^</t>
  </si>
  <si>
    <t>Core genre E3401SCA 73pf/m</t>
  </si>
  <si>
    <t>2021/02/3</t>
  </si>
  <si>
    <t>R48966</t>
  </si>
  <si>
    <t>P569759B^</t>
  </si>
  <si>
    <t>RET2007N HEK 1 Vert</t>
  </si>
  <si>
    <t>253</t>
  </si>
  <si>
    <t>134</t>
  </si>
  <si>
    <t>73</t>
  </si>
  <si>
    <t>52</t>
  </si>
  <si>
    <t>41</t>
  </si>
  <si>
    <t>X25594</t>
  </si>
  <si>
    <t>P536991A^</t>
  </si>
  <si>
    <t>ZL2419 MR 33</t>
  </si>
  <si>
    <t>2021/02/4</t>
  </si>
  <si>
    <t>impédance faible 43.86ohms -attenuation -1.11 dB</t>
  </si>
  <si>
    <t>254</t>
  </si>
  <si>
    <t>135</t>
  </si>
  <si>
    <t>74</t>
  </si>
  <si>
    <t>53</t>
  </si>
  <si>
    <t>PL48</t>
  </si>
  <si>
    <t>P550432A^</t>
  </si>
  <si>
    <t>FLEXTRACK f roboter fanuc-10 pairs version- awg26</t>
  </si>
  <si>
    <t>2020/48/3</t>
  </si>
  <si>
    <t>TB20165</t>
  </si>
  <si>
    <t>P552482A^</t>
  </si>
  <si>
    <t>ESCC 3901.021.12 AWG26 ShH2</t>
  </si>
  <si>
    <t>30</t>
  </si>
  <si>
    <t>balun</t>
  </si>
  <si>
    <t>16</t>
  </si>
  <si>
    <t>10</t>
  </si>
  <si>
    <t>X25566</t>
  </si>
  <si>
    <t>P540055A^</t>
  </si>
  <si>
    <t>Air Refueling Boom Cable</t>
  </si>
  <si>
    <t>P72298</t>
  </si>
  <si>
    <t>ET2419^</t>
  </si>
  <si>
    <t xml:space="preserve">ET2419  </t>
  </si>
  <si>
    <t>NP4754</t>
  </si>
  <si>
    <t>2021/02/5</t>
  </si>
  <si>
    <t>NP4872</t>
  </si>
  <si>
    <t>baker test et sertissage axocom</t>
  </si>
  <si>
    <t>257</t>
  </si>
  <si>
    <t>138</t>
  </si>
  <si>
    <t>77</t>
  </si>
  <si>
    <t>56</t>
  </si>
  <si>
    <t>P72307</t>
  </si>
  <si>
    <t>UT3401SCA^</t>
  </si>
  <si>
    <t>UT3401SCA blanc</t>
  </si>
  <si>
    <t>R47965</t>
  </si>
  <si>
    <t>P548578A^</t>
  </si>
  <si>
    <t>Triax RGL196 gaine Vitax (OD = 3.8  /- 0,1 mm)</t>
  </si>
  <si>
    <t>2020/11/2</t>
  </si>
  <si>
    <t>2020/11/5</t>
  </si>
  <si>
    <t>312</t>
  </si>
  <si>
    <t>258</t>
  </si>
  <si>
    <t>139</t>
  </si>
  <si>
    <t>78</t>
  </si>
  <si>
    <t>57</t>
  </si>
  <si>
    <t>P72169</t>
  </si>
  <si>
    <t>S28934</t>
  </si>
  <si>
    <t>P345962A^</t>
  </si>
  <si>
    <t>GSTD/2.70x4.20S UL naturel</t>
  </si>
  <si>
    <t>P72338</t>
  </si>
  <si>
    <t>P875234B^</t>
  </si>
  <si>
    <t>CE 3001 50 Ohms Dure</t>
  </si>
  <si>
    <t>2021/03/1</t>
  </si>
  <si>
    <t>X25593</t>
  </si>
  <si>
    <t>P534533B^</t>
  </si>
  <si>
    <t>ZL2419 MR 20</t>
  </si>
  <si>
    <t>2021/03/2</t>
  </si>
  <si>
    <t>R47984</t>
  </si>
  <si>
    <t>P533929C^</t>
  </si>
  <si>
    <t>Coax RGL196 gaine Vitax</t>
  </si>
  <si>
    <t>2020/16/3</t>
  </si>
  <si>
    <t>2020/17/1</t>
  </si>
  <si>
    <t>275</t>
  </si>
  <si>
    <t>259</t>
  </si>
  <si>
    <t>140</t>
  </si>
  <si>
    <t>79</t>
  </si>
  <si>
    <t>58</t>
  </si>
  <si>
    <t>P72245</t>
  </si>
  <si>
    <t>P547377A^</t>
  </si>
  <si>
    <t>Core a-PTFE 2801 (75ohms JN10088WU)</t>
  </si>
  <si>
    <t>IN4280</t>
  </si>
  <si>
    <t>P72161</t>
  </si>
  <si>
    <t>ET2019^</t>
  </si>
  <si>
    <t>ET2019</t>
  </si>
  <si>
    <t>P72238</t>
  </si>
  <si>
    <t>R48382</t>
  </si>
  <si>
    <t>P538455A^</t>
  </si>
  <si>
    <t>(RET2807S2)DTE1</t>
  </si>
  <si>
    <t>X25579</t>
  </si>
  <si>
    <t>P512806^</t>
  </si>
  <si>
    <t>TWINAX BUS 21 AWG 24 DT</t>
  </si>
  <si>
    <t>2021/03/3</t>
  </si>
  <si>
    <t>260</t>
  </si>
  <si>
    <t>141</t>
  </si>
  <si>
    <t>80</t>
  </si>
  <si>
    <t>59</t>
  </si>
  <si>
    <t>attente retour Mathieu Corentin adhérence fortes</t>
  </si>
  <si>
    <t>P72086</t>
  </si>
  <si>
    <t>UT3019SCA^</t>
  </si>
  <si>
    <t>UT3019SCA</t>
  </si>
  <si>
    <t>261</t>
  </si>
  <si>
    <t>142</t>
  </si>
  <si>
    <t>81</t>
  </si>
  <si>
    <t>60</t>
  </si>
  <si>
    <t>IM397</t>
  </si>
  <si>
    <t>IM378</t>
  </si>
  <si>
    <t>CAPOT450005A</t>
  </si>
  <si>
    <t>NICKELAGE SUR CAPOT</t>
  </si>
  <si>
    <t>P71725</t>
  </si>
  <si>
    <t>P506793B^</t>
  </si>
  <si>
    <t>Core 50 Ohms AWG3407 SCA</t>
  </si>
  <si>
    <t>T31498</t>
  </si>
  <si>
    <t>2ZL2219^</t>
  </si>
  <si>
    <t>2ZL2219</t>
  </si>
  <si>
    <t>T31502</t>
  </si>
  <si>
    <t>2ET2619SCA^</t>
  </si>
  <si>
    <t>2 x ET 2619 SCA  Noir jaune</t>
  </si>
  <si>
    <t>2021/03/4</t>
  </si>
  <si>
    <t>T31494</t>
  </si>
  <si>
    <t>P519764A^</t>
  </si>
  <si>
    <t>2xFW28/48 FEP Noir et Noir</t>
  </si>
  <si>
    <t>NP4794</t>
  </si>
  <si>
    <t>MARV5ST03</t>
  </si>
  <si>
    <t>NICKELAGE SUR MARU</t>
  </si>
  <si>
    <t>2021/03/5</t>
  </si>
  <si>
    <t>X25630</t>
  </si>
  <si>
    <t>Attente mesure électrique - Axocom</t>
  </si>
  <si>
    <t>P860390A^</t>
  </si>
  <si>
    <t>CRP2607 StK 2, 100 Ohms</t>
  </si>
  <si>
    <t>P72099</t>
  </si>
  <si>
    <t>ET2607^</t>
  </si>
  <si>
    <t>ET2607</t>
  </si>
  <si>
    <t>264</t>
  </si>
  <si>
    <t>145</t>
  </si>
  <si>
    <t>84</t>
  </si>
  <si>
    <t>NP4912</t>
  </si>
  <si>
    <t>MADZ37P1</t>
  </si>
  <si>
    <t>TB20259</t>
  </si>
  <si>
    <t>P559843A^</t>
  </si>
  <si>
    <t>M2619 ShM2 jaune gris / gaine naturel</t>
  </si>
  <si>
    <t>B47360</t>
  </si>
  <si>
    <t>P514108D^</t>
  </si>
  <si>
    <t>P72367</t>
  </si>
  <si>
    <t>ET3407SCA^</t>
  </si>
  <si>
    <t>ET3407SCA</t>
  </si>
  <si>
    <t>R49075</t>
  </si>
  <si>
    <t>RV1.50^</t>
  </si>
  <si>
    <t xml:space="preserve">RV1.50 </t>
  </si>
  <si>
    <t>2021/04/1</t>
  </si>
  <si>
    <t>P72290</t>
  </si>
  <si>
    <t>E2207^</t>
  </si>
  <si>
    <t xml:space="preserve">E2207 - kZ 0506 - blanc </t>
  </si>
  <si>
    <t>T31499</t>
  </si>
  <si>
    <t>2ET2219^</t>
  </si>
  <si>
    <t>2ET2219</t>
  </si>
  <si>
    <t>P72337</t>
  </si>
  <si>
    <t>P836203A^</t>
  </si>
  <si>
    <t>Core CE2419 SPC Naturel</t>
  </si>
  <si>
    <t>B47765</t>
  </si>
  <si>
    <t>P561931A^</t>
  </si>
  <si>
    <t>AAA2019S 30kV DC (naturel type 2)</t>
  </si>
  <si>
    <t>S28881</t>
  </si>
  <si>
    <t>P338876A^</t>
  </si>
  <si>
    <t>GSTD/1.60X2.80S UL (naturel/bleu)</t>
  </si>
  <si>
    <t>2020/17/4</t>
  </si>
  <si>
    <t>2020/18/2</t>
  </si>
  <si>
    <t>273</t>
  </si>
  <si>
    <t>265</t>
  </si>
  <si>
    <t>146</t>
  </si>
  <si>
    <t>85</t>
  </si>
  <si>
    <t>Interruption</t>
  </si>
  <si>
    <t>B47741</t>
  </si>
  <si>
    <t>P537707B^</t>
  </si>
  <si>
    <t>ESCC 3901.019.52 AWG22 ShH 1</t>
  </si>
  <si>
    <t>S28880</t>
  </si>
  <si>
    <t>ITER</t>
  </si>
  <si>
    <t>P72352</t>
  </si>
  <si>
    <t>ET2407^</t>
  </si>
  <si>
    <t>ET2407</t>
  </si>
  <si>
    <t>2021/04/2</t>
  </si>
  <si>
    <t>Z15085</t>
  </si>
  <si>
    <t>E2419$^</t>
  </si>
  <si>
    <t>E2419 Noir filet jaune</t>
  </si>
  <si>
    <t>B47739</t>
  </si>
  <si>
    <t>ET2419STK1^</t>
  </si>
  <si>
    <t>ET2419STK1</t>
  </si>
  <si>
    <t>T31444</t>
  </si>
  <si>
    <t>P576903A^</t>
  </si>
  <si>
    <t>ET2019 3 blanc</t>
  </si>
  <si>
    <t>TB20225</t>
  </si>
  <si>
    <t>P576698A^</t>
  </si>
  <si>
    <t>Type ESCC 3901.019.74 AWG26 ShH4 (EM)</t>
  </si>
  <si>
    <t>266</t>
  </si>
  <si>
    <t>R49040</t>
  </si>
  <si>
    <t>P306612A^</t>
  </si>
  <si>
    <t>Gaine Silicone 1.7 x 2.8 RAL7035</t>
  </si>
  <si>
    <t>147</t>
  </si>
  <si>
    <t>86</t>
  </si>
  <si>
    <t>TB20238</t>
  </si>
  <si>
    <t>P540333B^</t>
  </si>
  <si>
    <t>Cable ET2807 HSTK 3 cuag UL1538</t>
  </si>
  <si>
    <t>pv</t>
  </si>
  <si>
    <t>P72362</t>
  </si>
  <si>
    <t>E2219^</t>
  </si>
  <si>
    <t>E2219</t>
  </si>
  <si>
    <t>2021/04/3</t>
  </si>
  <si>
    <t>P72243</t>
  </si>
  <si>
    <t>TB18835</t>
  </si>
  <si>
    <t>KT2807STK2^</t>
  </si>
  <si>
    <t>KT 2807 STK 2 rouge bleu</t>
  </si>
  <si>
    <t>267</t>
  </si>
  <si>
    <t>148</t>
  </si>
  <si>
    <t>87</t>
  </si>
  <si>
    <t>48</t>
  </si>
  <si>
    <t>P71995</t>
  </si>
  <si>
    <t>P576612A^</t>
  </si>
  <si>
    <t>ET2207 - L=91M - blanc</t>
  </si>
  <si>
    <t>MODIFICATION PV</t>
  </si>
  <si>
    <t>S28997</t>
  </si>
  <si>
    <t>GSTD/14L^</t>
  </si>
  <si>
    <t xml:space="preserve">AWG14LWT                                </t>
  </si>
  <si>
    <t>R48831</t>
  </si>
  <si>
    <t>P542353D^</t>
  </si>
  <si>
    <t>Spiral cor AIR REFUELING BOOM SYSTEM MODIFIED</t>
  </si>
  <si>
    <t>P72397</t>
  </si>
  <si>
    <t>P509504B^</t>
  </si>
  <si>
    <t>AET3001 SCA</t>
  </si>
  <si>
    <t>2021/04/4</t>
  </si>
  <si>
    <t>R48932</t>
  </si>
  <si>
    <t>RET2419^</t>
  </si>
  <si>
    <t>RET2419</t>
  </si>
  <si>
    <t>268</t>
  </si>
  <si>
    <t>TB20342</t>
  </si>
  <si>
    <t>P538398A^</t>
  </si>
  <si>
    <t>ESCC 3901.019.72 AWG30 ShH4</t>
  </si>
  <si>
    <t>2021/04/5</t>
  </si>
  <si>
    <t>R49044</t>
  </si>
  <si>
    <t>bob seche apres essais dielectrique dans leau</t>
  </si>
  <si>
    <t>P500803A^</t>
  </si>
  <si>
    <t>RTK 0.93 mm²</t>
  </si>
  <si>
    <t>149</t>
  </si>
  <si>
    <t>88</t>
  </si>
  <si>
    <t>36</t>
  </si>
  <si>
    <t>R48895</t>
  </si>
  <si>
    <t>P72186</t>
  </si>
  <si>
    <t>nom onglet</t>
  </si>
  <si>
    <t>nb ligne de l'onglet</t>
  </si>
  <si>
    <t>nb de ligne de l'onglet avec AA=1</t>
  </si>
  <si>
    <t>nb de ligne de l'onglet avec AA=1 et G=B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</si>
</sst>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8"/>
      <name val="Arial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15" fontId="5" fillId="0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right" wrapText="1"/>
    </xf>
    <xf numFmtId="0" fontId="8" fillId="2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right" wrapText="1"/>
    </xf>
    <xf numFmtId="0" fontId="8" fillId="0" borderId="1" xfId="0" applyFont="1" applyFill="1" applyBorder="1" applyAlignment="1">
      <alignment wrapText="1"/>
    </xf>
    <xf numFmtId="15" fontId="8" fillId="0" borderId="1" xfId="0" applyNumberFormat="1" applyFont="1" applyFill="1" applyBorder="1" applyAlignment="1">
      <alignment horizontal="right" wrapText="1"/>
    </xf>
    <xf numFmtId="0" fontId="3" fillId="2" borderId="2" xfId="1" applyFont="1" applyFill="1" applyBorder="1" applyAlignment="1">
      <alignment horizontal="center"/>
    </xf>
    <xf numFmtId="0" fontId="3" fillId="0" borderId="0" xfId="1"/>
    <xf numFmtId="0" fontId="3" fillId="0" borderId="1" xfId="1" applyFont="1" applyFill="1" applyBorder="1" applyAlignment="1">
      <alignment horizontal="right" wrapText="1"/>
    </xf>
    <xf numFmtId="0" fontId="3" fillId="0" borderId="1" xfId="1" applyFont="1" applyFill="1" applyBorder="1" applyAlignment="1">
      <alignment wrapText="1"/>
    </xf>
    <xf numFmtId="15" fontId="3" fillId="0" borderId="1" xfId="1" applyNumberFormat="1" applyFont="1" applyFill="1" applyBorder="1" applyAlignment="1">
      <alignment horizontal="right" wrapText="1"/>
    </xf>
    <xf numFmtId="0" fontId="9" fillId="2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wrapText="1"/>
    </xf>
    <xf numFmtId="15" fontId="9" fillId="0" borderId="1" xfId="0" applyNumberFormat="1" applyFont="1" applyFill="1" applyBorder="1" applyAlignment="1">
      <alignment horizontal="right" wrapText="1"/>
    </xf>
    <xf numFmtId="0" fontId="3" fillId="0" borderId="0" xfId="0" applyFont="1"/>
    <xf numFmtId="0" fontId="3" fillId="0" borderId="0" xfId="0" applyFont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quotePrefix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93"/>
  <sheetViews>
    <sheetView tabSelected="1" workbookViewId="0">
      <selection activeCell="F8" sqref="F8"/>
    </sheetView>
  </sheetViews>
  <sheetFormatPr baseColWidth="10" defaultRowHeight="12.75" x14ac:dyDescent="0.2"/>
  <cols>
    <col min="2" max="2" width="17.5703125" customWidth="1"/>
  </cols>
  <sheetData>
    <row r="1" spans="1:13" x14ac:dyDescent="0.2">
      <c r="M1" t="str">
        <f ca="1">IF(ROW()&gt;COUNTA(NO),"",MID(INDEX(NO,ROW()),SEARCH("]",INDEX(NO,ROW()))+1,30))</f>
        <v>bilan</v>
      </c>
    </row>
    <row r="2" spans="1:13" x14ac:dyDescent="0.2">
      <c r="M2" t="str">
        <f ca="1">IF(ROW()&gt;COUNTA(NO),"",MID(INDEX(NO,ROW()),SEARCH("]",INDEX(NO,ROW()))+1,30))</f>
        <v>0401</v>
      </c>
    </row>
    <row r="3" spans="1:13" x14ac:dyDescent="0.2">
      <c r="M3" t="str">
        <f ca="1">IF(ROW()&gt;COUNTA(NO),"",MID(INDEX(NO,ROW()),SEARCH("]",INDEX(NO,ROW()))+1,30))</f>
        <v>0501</v>
      </c>
    </row>
    <row r="4" spans="1:13" x14ac:dyDescent="0.2">
      <c r="M4" t="str">
        <f ca="1">IF(ROW()&gt;COUNTA(NO),"",MID(INDEX(NO,ROW()),SEARCH("]",INDEX(NO,ROW()))+1,30))</f>
        <v>0601</v>
      </c>
    </row>
    <row r="5" spans="1:13" x14ac:dyDescent="0.2">
      <c r="M5" t="str">
        <f ca="1">IF(ROW()&gt;COUNTA(NO),"",MID(INDEX(NO,ROW()),SEARCH("]",INDEX(NO,ROW()))+1,30))</f>
        <v>0701</v>
      </c>
    </row>
    <row r="6" spans="1:13" ht="51" x14ac:dyDescent="0.2">
      <c r="A6" s="21" t="s">
        <v>601</v>
      </c>
      <c r="B6" s="22" t="s">
        <v>602</v>
      </c>
      <c r="C6" s="22" t="s">
        <v>603</v>
      </c>
      <c r="D6" s="22" t="s">
        <v>604</v>
      </c>
      <c r="M6" t="str">
        <f ca="1">IF(ROW()&gt;COUNTA(NO),"",MID(INDEX(NO,ROW()),SEARCH("]",INDEX(NO,ROW()))+1,30))</f>
        <v>0801</v>
      </c>
    </row>
    <row r="7" spans="1:13" x14ac:dyDescent="0.2">
      <c r="A7" s="24" t="str">
        <f ca="1">M2</f>
        <v>0401</v>
      </c>
      <c r="B7">
        <f ca="1">IFERROR(COUNTIF(INDIRECT(A7&amp;"!A:A"),"&lt;&gt;")-1,"")</f>
        <v>26</v>
      </c>
      <c r="C7">
        <f ca="1">IFERROR(COUNTIF(INDIRECT(A7&amp;"!AA:AA"),1),"")</f>
        <v>13</v>
      </c>
      <c r="D7">
        <f ca="1">IFERROR(COUNTIFS(INDIRECT(A7&amp;"!AA:AA"),1,INDIRECT(A7&amp;"!G:G"),"B"),"")</f>
        <v>9</v>
      </c>
      <c r="M7" t="str">
        <f ca="1">IF(ROW()&gt;COUNTA(NO),"",MID(INDEX(NO,ROW()),SEARCH("]",INDEX(NO,ROW()))+1,30))</f>
        <v>1101</v>
      </c>
    </row>
    <row r="8" spans="1:13" x14ac:dyDescent="0.2">
      <c r="A8" s="24" t="str">
        <f ca="1">M3</f>
        <v>0501</v>
      </c>
      <c r="B8">
        <f t="shared" ref="B8:B30" ca="1" si="0">IFERROR(COUNTIF(INDIRECT(A8&amp;"!A:A"),"&lt;&gt;")-1,"")</f>
        <v>30</v>
      </c>
      <c r="C8">
        <f t="shared" ref="C8:C16" ca="1" si="1">IFERROR(COUNTIF(INDIRECT(A8&amp;"!AA:AA"),1),"")</f>
        <v>13</v>
      </c>
      <c r="D8">
        <f t="shared" ref="D8:D16" ca="1" si="2">IFERROR(COUNTIFS(INDIRECT(A8&amp;"!AA:AA"),1,INDIRECT(A8&amp;"!G:G"),"B"),"")</f>
        <v>9</v>
      </c>
      <c r="M8" t="str">
        <f ca="1">IF(ROW()&gt;COUNTA(NO),"",MID(INDEX(NO,ROW()),SEARCH("]",INDEX(NO,ROW()))+1,30))</f>
        <v>1201</v>
      </c>
    </row>
    <row r="9" spans="1:13" x14ac:dyDescent="0.2">
      <c r="A9" s="24" t="str">
        <f ca="1">M4</f>
        <v>0601</v>
      </c>
      <c r="B9">
        <f t="shared" ca="1" si="0"/>
        <v>18</v>
      </c>
      <c r="C9">
        <f t="shared" ca="1" si="1"/>
        <v>10</v>
      </c>
      <c r="D9">
        <f t="shared" ca="1" si="2"/>
        <v>9</v>
      </c>
      <c r="M9" t="str">
        <f ca="1">IF(ROW()&gt;COUNTA(NO),"",MID(INDEX(NO,ROW()),SEARCH("]",INDEX(NO,ROW()))+1,30))</f>
        <v>1301</v>
      </c>
    </row>
    <row r="10" spans="1:13" x14ac:dyDescent="0.2">
      <c r="A10" s="24" t="str">
        <f ca="1">M5</f>
        <v>0701</v>
      </c>
      <c r="B10">
        <f t="shared" ca="1" si="0"/>
        <v>23</v>
      </c>
      <c r="C10">
        <f t="shared" ca="1" si="1"/>
        <v>9</v>
      </c>
      <c r="D10">
        <f t="shared" ca="1" si="2"/>
        <v>8</v>
      </c>
      <c r="M10" t="str">
        <f ca="1">IF(ROW()&gt;COUNTA(NO),"",MID(INDEX(NO,ROW()),SEARCH("]",INDEX(NO,ROW()))+1,30))</f>
        <v>1401</v>
      </c>
    </row>
    <row r="11" spans="1:13" x14ac:dyDescent="0.2">
      <c r="A11" s="24" t="str">
        <f ca="1">M6</f>
        <v>0801</v>
      </c>
      <c r="B11">
        <f t="shared" ca="1" si="0"/>
        <v>29</v>
      </c>
      <c r="C11">
        <f t="shared" ca="1" si="1"/>
        <v>9</v>
      </c>
      <c r="D11">
        <f t="shared" ca="1" si="2"/>
        <v>8</v>
      </c>
      <c r="M11" t="str">
        <f ca="1">IF(ROW()&gt;COUNTA(NO),"",MID(INDEX(NO,ROW()),SEARCH("]",INDEX(NO,ROW()))+1,30))</f>
        <v>1501</v>
      </c>
    </row>
    <row r="12" spans="1:13" x14ac:dyDescent="0.2">
      <c r="A12" s="24" t="str">
        <f ca="1">M7</f>
        <v>1101</v>
      </c>
      <c r="B12">
        <f t="shared" ca="1" si="0"/>
        <v>20</v>
      </c>
      <c r="C12">
        <f t="shared" ca="1" si="1"/>
        <v>10</v>
      </c>
      <c r="D12">
        <f t="shared" ca="1" si="2"/>
        <v>9</v>
      </c>
      <c r="M12" t="str">
        <f ca="1">IF(ROW()&gt;COUNTA(NO),"",MID(INDEX(NO,ROW()),SEARCH("]",INDEX(NO,ROW()))+1,30))</f>
        <v>1801</v>
      </c>
    </row>
    <row r="13" spans="1:13" x14ac:dyDescent="0.2">
      <c r="A13" s="24" t="str">
        <f ca="1">M8</f>
        <v>1201</v>
      </c>
      <c r="B13">
        <f t="shared" ca="1" si="0"/>
        <v>25</v>
      </c>
      <c r="C13">
        <f t="shared" ca="1" si="1"/>
        <v>12</v>
      </c>
      <c r="D13">
        <f t="shared" ca="1" si="2"/>
        <v>10</v>
      </c>
      <c r="M13" t="str">
        <f ca="1">IF(ROW()&gt;COUNTA(NO),"",MID(INDEX(NO,ROW()),SEARCH("]",INDEX(NO,ROW()))+1,30))</f>
        <v>1901</v>
      </c>
    </row>
    <row r="14" spans="1:13" x14ac:dyDescent="0.2">
      <c r="A14" s="24" t="str">
        <f ca="1">M9</f>
        <v>1301</v>
      </c>
      <c r="B14">
        <f t="shared" ca="1" si="0"/>
        <v>23</v>
      </c>
      <c r="C14">
        <f t="shared" ca="1" si="1"/>
        <v>8</v>
      </c>
      <c r="D14">
        <f t="shared" ca="1" si="2"/>
        <v>6</v>
      </c>
      <c r="M14" t="str">
        <f ca="1">IF(ROW()&gt;COUNTA(NO),"",MID(INDEX(NO,ROW()),SEARCH("]",INDEX(NO,ROW()))+1,30))</f>
        <v>2001</v>
      </c>
    </row>
    <row r="15" spans="1:13" x14ac:dyDescent="0.2">
      <c r="A15" s="24" t="str">
        <f ca="1">M10</f>
        <v>1401</v>
      </c>
      <c r="B15">
        <f t="shared" ca="1" si="0"/>
        <v>23</v>
      </c>
      <c r="C15">
        <f t="shared" ca="1" si="1"/>
        <v>8</v>
      </c>
      <c r="D15">
        <f t="shared" ca="1" si="2"/>
        <v>6</v>
      </c>
      <c r="M15" t="str">
        <f ca="1">IF(ROW()&gt;COUNTA(NO),"",MID(INDEX(NO,ROW()),SEARCH("]",INDEX(NO,ROW()))+1,30))</f>
        <v>2101</v>
      </c>
    </row>
    <row r="16" spans="1:13" x14ac:dyDescent="0.2">
      <c r="A16" s="24" t="str">
        <f ca="1">M11</f>
        <v>1501</v>
      </c>
      <c r="B16">
        <f t="shared" ca="1" si="0"/>
        <v>23</v>
      </c>
      <c r="C16">
        <f t="shared" ca="1" si="1"/>
        <v>9</v>
      </c>
      <c r="D16">
        <f t="shared" ca="1" si="2"/>
        <v>7</v>
      </c>
      <c r="M16" t="str">
        <f ca="1">IF(ROW()&gt;COUNTA(NO),"",MID(INDEX(NO,ROW()),SEARCH("]",INDEX(NO,ROW()))+1,30))</f>
        <v>2201</v>
      </c>
    </row>
    <row r="17" spans="1:13" x14ac:dyDescent="0.2">
      <c r="A17" s="24" t="str">
        <f ca="1">M12</f>
        <v>1801</v>
      </c>
      <c r="B17">
        <f t="shared" ca="1" si="0"/>
        <v>19</v>
      </c>
      <c r="C17">
        <f t="shared" ref="C17:C30" ca="1" si="3">IFERROR(COUNTIF(INDIRECT(A17&amp;"!AA:AA"),1),"")</f>
        <v>9</v>
      </c>
      <c r="D17">
        <f t="shared" ref="D17:D30" ca="1" si="4">IFERROR(COUNTIFS(INDIRECT(A17&amp;"!AA:AA"),1,INDIRECT(A17&amp;"!G:G"),"B"),"")</f>
        <v>7</v>
      </c>
      <c r="M17" t="str">
        <f ca="1">IF(ROW()&gt;COUNTA(NO),"",MID(INDEX(NO,ROW()),SEARCH("]",INDEX(NO,ROW()))+1,30))</f>
        <v>2501</v>
      </c>
    </row>
    <row r="18" spans="1:13" x14ac:dyDescent="0.2">
      <c r="A18" s="24" t="str">
        <f ca="1">M13</f>
        <v>1901</v>
      </c>
      <c r="B18">
        <f t="shared" ca="1" si="0"/>
        <v>16</v>
      </c>
      <c r="C18">
        <f t="shared" ca="1" si="3"/>
        <v>7</v>
      </c>
      <c r="D18">
        <f t="shared" ca="1" si="4"/>
        <v>6</v>
      </c>
      <c r="M18" t="str">
        <f ca="1">IF(ROW()&gt;COUNTA(NO),"",MID(INDEX(NO,ROW()),SEARCH("]",INDEX(NO,ROW()))+1,30))</f>
        <v>2601</v>
      </c>
    </row>
    <row r="19" spans="1:13" x14ac:dyDescent="0.2">
      <c r="A19" s="24" t="str">
        <f ca="1">M14</f>
        <v>2001</v>
      </c>
      <c r="B19">
        <f t="shared" ca="1" si="0"/>
        <v>16</v>
      </c>
      <c r="C19">
        <f t="shared" ca="1" si="3"/>
        <v>5</v>
      </c>
      <c r="D19">
        <f t="shared" ca="1" si="4"/>
        <v>5</v>
      </c>
      <c r="M19" t="str">
        <f ca="1">IF(ROW()&gt;COUNTA(NO),"",MID(INDEX(NO,ROW()),SEARCH("]",INDEX(NO,ROW()))+1,30))</f>
        <v>2701</v>
      </c>
    </row>
    <row r="20" spans="1:13" x14ac:dyDescent="0.2">
      <c r="A20" s="24" t="str">
        <f ca="1">M15</f>
        <v>2101</v>
      </c>
      <c r="B20">
        <f t="shared" ca="1" si="0"/>
        <v>12</v>
      </c>
      <c r="C20">
        <f t="shared" ca="1" si="3"/>
        <v>5</v>
      </c>
      <c r="D20">
        <f t="shared" ca="1" si="4"/>
        <v>5</v>
      </c>
      <c r="M20" t="str">
        <f ca="1">IF(ROW()&gt;COUNTA(NO),"",MID(INDEX(NO,ROW()),SEARCH("]",INDEX(NO,ROW()))+1,30))</f>
        <v>2801</v>
      </c>
    </row>
    <row r="21" spans="1:13" x14ac:dyDescent="0.2">
      <c r="A21" s="24" t="str">
        <f ca="1">M16</f>
        <v>2201</v>
      </c>
      <c r="B21">
        <f t="shared" ca="1" si="0"/>
        <v>19</v>
      </c>
      <c r="C21">
        <f t="shared" ca="1" si="3"/>
        <v>5</v>
      </c>
      <c r="D21">
        <f t="shared" ca="1" si="4"/>
        <v>5</v>
      </c>
      <c r="M21" t="str">
        <f ca="1">IF(ROW()&gt;COUNTA(NO),"",MID(INDEX(NO,ROW()),SEARCH("]",INDEX(NO,ROW()))+1,30))</f>
        <v>2901</v>
      </c>
    </row>
    <row r="22" spans="1:13" x14ac:dyDescent="0.2">
      <c r="A22" s="24" t="str">
        <f ca="1">M17</f>
        <v>2501</v>
      </c>
      <c r="B22">
        <f t="shared" ca="1" si="0"/>
        <v>24</v>
      </c>
      <c r="C22">
        <f t="shared" ca="1" si="3"/>
        <v>5</v>
      </c>
      <c r="D22">
        <f t="shared" ca="1" si="4"/>
        <v>5</v>
      </c>
      <c r="M22" t="str">
        <f ca="1">IF(ROW()&gt;COUNTA(NO),"",MID(INDEX(NO,ROW()),SEARCH("]",INDEX(NO,ROW()))+1,30))</f>
        <v/>
      </c>
    </row>
    <row r="23" spans="1:13" x14ac:dyDescent="0.2">
      <c r="A23" s="24" t="str">
        <f ca="1">M18</f>
        <v>2601</v>
      </c>
      <c r="B23">
        <f t="shared" ca="1" si="0"/>
        <v>22</v>
      </c>
      <c r="C23">
        <f t="shared" ca="1" si="3"/>
        <v>7</v>
      </c>
      <c r="D23">
        <f t="shared" ca="1" si="4"/>
        <v>7</v>
      </c>
      <c r="M23" t="str">
        <f ca="1">IF(ROW()&gt;COUNTA(NO),"",MID(INDEX(NO,ROW()),SEARCH("]",INDEX(NO,ROW()))+1,30))</f>
        <v/>
      </c>
    </row>
    <row r="24" spans="1:13" x14ac:dyDescent="0.2">
      <c r="A24" s="24" t="str">
        <f ca="1">M19</f>
        <v>2701</v>
      </c>
      <c r="B24">
        <f t="shared" ca="1" si="0"/>
        <v>20</v>
      </c>
      <c r="C24">
        <f t="shared" ca="1" si="3"/>
        <v>6</v>
      </c>
      <c r="D24">
        <f t="shared" ca="1" si="4"/>
        <v>6</v>
      </c>
      <c r="M24" t="str">
        <f ca="1">IF(ROW()&gt;COUNTA(NO),"",MID(INDEX(NO,ROW()),SEARCH("]",INDEX(NO,ROW()))+1,30))</f>
        <v/>
      </c>
    </row>
    <row r="25" spans="1:13" x14ac:dyDescent="0.2">
      <c r="A25" s="24" t="str">
        <f ca="1">M20</f>
        <v>2801</v>
      </c>
      <c r="B25">
        <f t="shared" ca="1" si="0"/>
        <v>17</v>
      </c>
      <c r="C25">
        <f t="shared" ca="1" si="3"/>
        <v>6</v>
      </c>
      <c r="D25">
        <f t="shared" ca="1" si="4"/>
        <v>6</v>
      </c>
      <c r="M25" t="str">
        <f ca="1">IF(ROW()&gt;COUNTA(NO),"",MID(INDEX(NO,ROW()),SEARCH("]",INDEX(NO,ROW()))+1,30))</f>
        <v/>
      </c>
    </row>
    <row r="26" spans="1:13" x14ac:dyDescent="0.2">
      <c r="A26" s="24" t="str">
        <f ca="1">M21</f>
        <v>2901</v>
      </c>
      <c r="B26">
        <f t="shared" ca="1" si="0"/>
        <v>16</v>
      </c>
      <c r="C26">
        <f t="shared" ca="1" si="3"/>
        <v>6</v>
      </c>
      <c r="D26">
        <f t="shared" ca="1" si="4"/>
        <v>6</v>
      </c>
      <c r="M26" t="str">
        <f ca="1">IF(ROW()&gt;COUNTA(NO),"",MID(INDEX(NO,ROW()),SEARCH("]",INDEX(NO,ROW()))+1,30))</f>
        <v/>
      </c>
    </row>
    <row r="27" spans="1:13" x14ac:dyDescent="0.2">
      <c r="A27" s="24" t="str">
        <f t="shared" ref="A8:A30" ca="1" si="5">M22</f>
        <v/>
      </c>
      <c r="B27" t="str">
        <f t="shared" ca="1" si="0"/>
        <v/>
      </c>
      <c r="C27" t="str">
        <f t="shared" ca="1" si="3"/>
        <v/>
      </c>
      <c r="D27" t="str">
        <f t="shared" ca="1" si="4"/>
        <v/>
      </c>
      <c r="M27" t="str">
        <f ca="1">IF(ROW()&gt;COUNTA(NO),"",MID(INDEX(NO,ROW()),SEARCH("]",INDEX(NO,ROW()))+1,30))</f>
        <v/>
      </c>
    </row>
    <row r="28" spans="1:13" x14ac:dyDescent="0.2">
      <c r="A28" s="24" t="str">
        <f t="shared" ca="1" si="5"/>
        <v/>
      </c>
      <c r="B28" t="str">
        <f t="shared" ca="1" si="0"/>
        <v/>
      </c>
      <c r="C28" t="str">
        <f t="shared" ca="1" si="3"/>
        <v/>
      </c>
      <c r="D28" t="str">
        <f t="shared" ca="1" si="4"/>
        <v/>
      </c>
      <c r="M28" t="str">
        <f ca="1">IF(ROW()&gt;COUNTA(NO),"",MID(INDEX(NO,ROW()),SEARCH("]",INDEX(NO,ROW()))+1,30))</f>
        <v/>
      </c>
    </row>
    <row r="29" spans="1:13" x14ac:dyDescent="0.2">
      <c r="A29" s="24" t="str">
        <f t="shared" ca="1" si="5"/>
        <v/>
      </c>
      <c r="B29" t="str">
        <f t="shared" ca="1" si="0"/>
        <v/>
      </c>
      <c r="C29" t="str">
        <f t="shared" ca="1" si="3"/>
        <v/>
      </c>
      <c r="D29" t="str">
        <f t="shared" ca="1" si="4"/>
        <v/>
      </c>
      <c r="M29" t="str">
        <f ca="1">IF(ROW()&gt;COUNTA(NO),"",MID(INDEX(NO,ROW()),SEARCH("]",INDEX(NO,ROW()))+1,30))</f>
        <v/>
      </c>
    </row>
    <row r="30" spans="1:13" x14ac:dyDescent="0.2">
      <c r="A30" s="24" t="str">
        <f t="shared" ca="1" si="5"/>
        <v/>
      </c>
      <c r="B30" t="str">
        <f t="shared" ca="1" si="0"/>
        <v/>
      </c>
      <c r="C30" t="str">
        <f t="shared" ca="1" si="3"/>
        <v/>
      </c>
      <c r="D30" t="str">
        <f t="shared" ca="1" si="4"/>
        <v/>
      </c>
      <c r="M30" t="str">
        <f ca="1">IF(ROW()&gt;COUNTA(NO),"",MID(INDEX(NO,ROW()),SEARCH("]",INDEX(NO,ROW()))+1,30))</f>
        <v/>
      </c>
    </row>
    <row r="31" spans="1:13" x14ac:dyDescent="0.2">
      <c r="M31" t="str">
        <f ca="1">IF(ROW()&gt;COUNTA(NO),"",MID(INDEX(NO,ROW()),SEARCH("]",INDEX(NO,ROW()))+1,30))</f>
        <v/>
      </c>
    </row>
    <row r="32" spans="1:13" x14ac:dyDescent="0.2">
      <c r="M32" t="str">
        <f ca="1">IF(ROW()&gt;COUNTA(NO),"",MID(INDEX(NO,ROW()),SEARCH("]",INDEX(NO,ROW()))+1,30))</f>
        <v/>
      </c>
    </row>
    <row r="33" spans="13:13" x14ac:dyDescent="0.2">
      <c r="M33" t="str">
        <f ca="1">IF(ROW()&gt;COUNTA(NO),"",MID(INDEX(NO,ROW()),SEARCH("]",INDEX(NO,ROW()))+1,30))</f>
        <v/>
      </c>
    </row>
    <row r="34" spans="13:13" x14ac:dyDescent="0.2">
      <c r="M34" t="str">
        <f ca="1">IF(ROW()&gt;COUNTA(NO),"",MID(INDEX(NO,ROW()),SEARCH("]",INDEX(NO,ROW()))+1,30))</f>
        <v/>
      </c>
    </row>
    <row r="35" spans="13:13" x14ac:dyDescent="0.2">
      <c r="M35" t="str">
        <f ca="1">IF(ROW()&gt;COUNTA(NO),"",MID(INDEX(NO,ROW()),SEARCH("]",INDEX(NO,ROW()))+1,30))</f>
        <v/>
      </c>
    </row>
    <row r="36" spans="13:13" x14ac:dyDescent="0.2">
      <c r="M36" t="str">
        <f ca="1">IF(ROW()&gt;COUNTA(NO),"",MID(INDEX(NO,ROW()),SEARCH("]",INDEX(NO,ROW()))+1,30))</f>
        <v/>
      </c>
    </row>
    <row r="37" spans="13:13" x14ac:dyDescent="0.2">
      <c r="M37" t="str">
        <f ca="1">IF(ROW()&gt;COUNTA(NO),"",MID(INDEX(NO,ROW()),SEARCH("]",INDEX(NO,ROW()))+1,30))</f>
        <v/>
      </c>
    </row>
    <row r="38" spans="13:13" x14ac:dyDescent="0.2">
      <c r="M38" t="str">
        <f ca="1">IF(ROW()&gt;COUNTA(NO),"",MID(INDEX(NO,ROW()),SEARCH("]",INDEX(NO,ROW()))+1,30))</f>
        <v/>
      </c>
    </row>
    <row r="39" spans="13:13" x14ac:dyDescent="0.2">
      <c r="M39" t="str">
        <f ca="1">IF(ROW()&gt;COUNTA(NO),"",MID(INDEX(NO,ROW()),SEARCH("]",INDEX(NO,ROW()))+1,30))</f>
        <v/>
      </c>
    </row>
    <row r="40" spans="13:13" x14ac:dyDescent="0.2">
      <c r="M40" t="str">
        <f ca="1">IF(ROW()&gt;COUNTA(NO),"",MID(INDEX(NO,ROW()),SEARCH("]",INDEX(NO,ROW()))+1,30))</f>
        <v/>
      </c>
    </row>
    <row r="41" spans="13:13" x14ac:dyDescent="0.2">
      <c r="M41" t="str">
        <f ca="1">IF(ROW()&gt;COUNTA(NO),"",MID(INDEX(NO,ROW()),SEARCH("]",INDEX(NO,ROW()))+1,30))</f>
        <v/>
      </c>
    </row>
    <row r="42" spans="13:13" x14ac:dyDescent="0.2">
      <c r="M42" t="str">
        <f ca="1">IF(ROW()&gt;COUNTA(NO),"",MID(INDEX(NO,ROW()),SEARCH("]",INDEX(NO,ROW()))+1,30))</f>
        <v/>
      </c>
    </row>
    <row r="43" spans="13:13" x14ac:dyDescent="0.2">
      <c r="M43" t="str">
        <f ca="1">IF(ROW()&gt;COUNTA(NO),"",MID(INDEX(NO,ROW()),SEARCH("]",INDEX(NO,ROW()))+1,30))</f>
        <v/>
      </c>
    </row>
    <row r="44" spans="13:13" x14ac:dyDescent="0.2">
      <c r="M44" t="str">
        <f ca="1">IF(ROW()&gt;COUNTA(NO),"",MID(INDEX(NO,ROW()),SEARCH("]",INDEX(NO,ROW()))+1,30))</f>
        <v/>
      </c>
    </row>
    <row r="45" spans="13:13" x14ac:dyDescent="0.2">
      <c r="M45" t="str">
        <f ca="1">IF(ROW()&gt;COUNTA(NO),"",MID(INDEX(NO,ROW()),SEARCH("]",INDEX(NO,ROW()))+1,30))</f>
        <v/>
      </c>
    </row>
    <row r="46" spans="13:13" x14ac:dyDescent="0.2">
      <c r="M46" t="str">
        <f ca="1">IF(ROW()&gt;COUNTA(NO),"",MID(INDEX(NO,ROW()),SEARCH("]",INDEX(NO,ROW()))+1,30))</f>
        <v/>
      </c>
    </row>
    <row r="47" spans="13:13" x14ac:dyDescent="0.2">
      <c r="M47" t="str">
        <f ca="1">IF(ROW()&gt;COUNTA(NO),"",MID(INDEX(NO,ROW()),SEARCH("]",INDEX(NO,ROW()))+1,30))</f>
        <v/>
      </c>
    </row>
    <row r="48" spans="13:13" x14ac:dyDescent="0.2">
      <c r="M48" t="str">
        <f ca="1">IF(ROW()&gt;COUNTA(NO),"",MID(INDEX(NO,ROW()),SEARCH("]",INDEX(NO,ROW()))+1,30))</f>
        <v/>
      </c>
    </row>
    <row r="49" spans="13:13" x14ac:dyDescent="0.2">
      <c r="M49" t="str">
        <f ca="1">IF(ROW()&gt;COUNTA(NO),"",MID(INDEX(NO,ROW()),SEARCH("]",INDEX(NO,ROW()))+1,30))</f>
        <v/>
      </c>
    </row>
    <row r="50" spans="13:13" x14ac:dyDescent="0.2">
      <c r="M50" t="str">
        <f ca="1">IF(ROW()&gt;COUNTA(NO),"",MID(INDEX(NO,ROW()),SEARCH("]",INDEX(NO,ROW()))+1,30))</f>
        <v/>
      </c>
    </row>
    <row r="51" spans="13:13" x14ac:dyDescent="0.2">
      <c r="M51" t="str">
        <f ca="1">IF(ROW()&gt;COUNTA(NO),"",MID(INDEX(NO,ROW()),SEARCH("]",INDEX(NO,ROW()))+1,30))</f>
        <v/>
      </c>
    </row>
    <row r="52" spans="13:13" x14ac:dyDescent="0.2">
      <c r="M52" t="str">
        <f ca="1">IF(ROW()&gt;COUNTA(NO),"",MID(INDEX(NO,ROW()),SEARCH("]",INDEX(NO,ROW()))+1,30))</f>
        <v/>
      </c>
    </row>
    <row r="53" spans="13:13" x14ac:dyDescent="0.2">
      <c r="M53" t="str">
        <f ca="1">IF(ROW()&gt;COUNTA(NO),"",MID(INDEX(NO,ROW()),SEARCH("]",INDEX(NO,ROW()))+1,30))</f>
        <v/>
      </c>
    </row>
    <row r="54" spans="13:13" x14ac:dyDescent="0.2">
      <c r="M54" t="str">
        <f ca="1">IF(ROW()&gt;COUNTA(NO),"",MID(INDEX(NO,ROW()),SEARCH("]",INDEX(NO,ROW()))+1,30))</f>
        <v/>
      </c>
    </row>
    <row r="55" spans="13:13" x14ac:dyDescent="0.2">
      <c r="M55" t="str">
        <f ca="1">IF(ROW()&gt;COUNTA(NO),"",MID(INDEX(NO,ROW()),SEARCH("]",INDEX(NO,ROW()))+1,30))</f>
        <v/>
      </c>
    </row>
    <row r="56" spans="13:13" x14ac:dyDescent="0.2">
      <c r="M56" t="str">
        <f ca="1">IF(ROW()&gt;COUNTA(NO),"",MID(INDEX(NO,ROW()),SEARCH("]",INDEX(NO,ROW()))+1,30))</f>
        <v/>
      </c>
    </row>
    <row r="57" spans="13:13" x14ac:dyDescent="0.2">
      <c r="M57" t="str">
        <f ca="1">IF(ROW()&gt;COUNTA(NO),"",MID(INDEX(NO,ROW()),SEARCH("]",INDEX(NO,ROW()))+1,30))</f>
        <v/>
      </c>
    </row>
    <row r="58" spans="13:13" x14ac:dyDescent="0.2">
      <c r="M58" t="str">
        <f ca="1">IF(ROW()&gt;COUNTA(NO),"",MID(INDEX(NO,ROW()),SEARCH("]",INDEX(NO,ROW()))+1,30))</f>
        <v/>
      </c>
    </row>
    <row r="59" spans="13:13" x14ac:dyDescent="0.2">
      <c r="M59" t="str">
        <f ca="1">IF(ROW()&gt;COUNTA(NO),"",MID(INDEX(NO,ROW()),SEARCH("]",INDEX(NO,ROW()))+1,30))</f>
        <v/>
      </c>
    </row>
    <row r="60" spans="13:13" x14ac:dyDescent="0.2">
      <c r="M60" t="str">
        <f ca="1">IF(ROW()&gt;COUNTA(NO),"",MID(INDEX(NO,ROW()),SEARCH("]",INDEX(NO,ROW()))+1,30))</f>
        <v/>
      </c>
    </row>
    <row r="61" spans="13:13" x14ac:dyDescent="0.2">
      <c r="M61" t="str">
        <f ca="1">IF(ROW()&gt;COUNTA(NO),"",MID(INDEX(NO,ROW()),SEARCH("]",INDEX(NO,ROW()))+1,30))</f>
        <v/>
      </c>
    </row>
    <row r="62" spans="13:13" x14ac:dyDescent="0.2">
      <c r="M62" t="str">
        <f ca="1">IF(ROW()&gt;COUNTA(NO),"",MID(INDEX(NO,ROW()),SEARCH("]",INDEX(NO,ROW()))+1,30))</f>
        <v/>
      </c>
    </row>
    <row r="63" spans="13:13" x14ac:dyDescent="0.2">
      <c r="M63" t="str">
        <f ca="1">IF(ROW()&gt;COUNTA(NO),"",MID(INDEX(NO,ROW()),SEARCH("]",INDEX(NO,ROW()))+1,30))</f>
        <v/>
      </c>
    </row>
    <row r="64" spans="13:13" x14ac:dyDescent="0.2">
      <c r="M64" t="str">
        <f ca="1">IF(ROW()&gt;COUNTA(NO),"",MID(INDEX(NO,ROW()),SEARCH("]",INDEX(NO,ROW()))+1,30))</f>
        <v/>
      </c>
    </row>
    <row r="65" spans="13:13" x14ac:dyDescent="0.2">
      <c r="M65" t="str">
        <f ca="1">IF(ROW()&gt;COUNTA(NO),"",MID(INDEX(NO,ROW()),SEARCH("]",INDEX(NO,ROW()))+1,30))</f>
        <v/>
      </c>
    </row>
    <row r="66" spans="13:13" x14ac:dyDescent="0.2">
      <c r="M66" t="str">
        <f ca="1">IF(ROW()&gt;COUNTA(NO),"",MID(INDEX(NO,ROW()),SEARCH("]",INDEX(NO,ROW()))+1,30))</f>
        <v/>
      </c>
    </row>
    <row r="67" spans="13:13" x14ac:dyDescent="0.2">
      <c r="M67" t="str">
        <f ca="1">IF(ROW()&gt;COUNTA(NO),"",MID(INDEX(NO,ROW()),SEARCH("]",INDEX(NO,ROW()))+1,30))</f>
        <v/>
      </c>
    </row>
    <row r="68" spans="13:13" x14ac:dyDescent="0.2">
      <c r="M68" t="str">
        <f ca="1">IF(ROW()&gt;COUNTA(NO),"",MID(INDEX(NO,ROW()),SEARCH("]",INDEX(NO,ROW()))+1,30))</f>
        <v/>
      </c>
    </row>
    <row r="69" spans="13:13" x14ac:dyDescent="0.2">
      <c r="M69" t="str">
        <f ca="1">IF(ROW()&gt;COUNTA(NO),"",MID(INDEX(NO,ROW()),SEARCH("]",INDEX(NO,ROW()))+1,30))</f>
        <v/>
      </c>
    </row>
    <row r="70" spans="13:13" x14ac:dyDescent="0.2">
      <c r="M70" t="str">
        <f ca="1">IF(ROW()&gt;COUNTA(NO),"",MID(INDEX(NO,ROW()),SEARCH("]",INDEX(NO,ROW()))+1,30))</f>
        <v/>
      </c>
    </row>
    <row r="71" spans="13:13" x14ac:dyDescent="0.2">
      <c r="M71" t="str">
        <f ca="1">IF(ROW()&gt;COUNTA(NO),"",MID(INDEX(NO,ROW()),SEARCH("]",INDEX(NO,ROW()))+1,30))</f>
        <v/>
      </c>
    </row>
    <row r="72" spans="13:13" x14ac:dyDescent="0.2">
      <c r="M72" t="str">
        <f ca="1">IF(ROW()&gt;COUNTA(NO),"",MID(INDEX(NO,ROW()),SEARCH("]",INDEX(NO,ROW()))+1,30))</f>
        <v/>
      </c>
    </row>
    <row r="73" spans="13:13" x14ac:dyDescent="0.2">
      <c r="M73" t="str">
        <f ca="1">IF(ROW()&gt;COUNTA(NO),"",MID(INDEX(NO,ROW()),SEARCH("]",INDEX(NO,ROW()))+1,30))</f>
        <v/>
      </c>
    </row>
    <row r="74" spans="13:13" x14ac:dyDescent="0.2">
      <c r="M74" t="str">
        <f ca="1">IF(ROW()&gt;COUNTA(NO),"",MID(INDEX(NO,ROW()),SEARCH("]",INDEX(NO,ROW()))+1,30))</f>
        <v/>
      </c>
    </row>
    <row r="75" spans="13:13" x14ac:dyDescent="0.2">
      <c r="M75" t="str">
        <f ca="1">IF(ROW()&gt;COUNTA(NO),"",MID(INDEX(NO,ROW()),SEARCH("]",INDEX(NO,ROW()))+1,30))</f>
        <v/>
      </c>
    </row>
    <row r="76" spans="13:13" x14ac:dyDescent="0.2">
      <c r="M76" t="str">
        <f ca="1">IF(ROW()&gt;COUNTA(NO),"",MID(INDEX(NO,ROW()),SEARCH("]",INDEX(NO,ROW()))+1,30))</f>
        <v/>
      </c>
    </row>
    <row r="77" spans="13:13" x14ac:dyDescent="0.2">
      <c r="M77" t="str">
        <f ca="1">IF(ROW()&gt;COUNTA(NO),"",MID(INDEX(NO,ROW()),SEARCH("]",INDEX(NO,ROW()))+1,30))</f>
        <v/>
      </c>
    </row>
    <row r="78" spans="13:13" x14ac:dyDescent="0.2">
      <c r="M78" t="str">
        <f ca="1">IF(ROW()&gt;COUNTA(NO),"",MID(INDEX(NO,ROW()),SEARCH("]",INDEX(NO,ROW()))+1,30))</f>
        <v/>
      </c>
    </row>
    <row r="79" spans="13:13" x14ac:dyDescent="0.2">
      <c r="M79" t="str">
        <f ca="1">IF(ROW()&gt;COUNTA(NO),"",MID(INDEX(NO,ROW()),SEARCH("]",INDEX(NO,ROW()))+1,30))</f>
        <v/>
      </c>
    </row>
    <row r="80" spans="13:13" x14ac:dyDescent="0.2">
      <c r="M80" t="str">
        <f ca="1">IF(ROW()&gt;COUNTA(NO),"",MID(INDEX(NO,ROW()),SEARCH("]",INDEX(NO,ROW()))+1,30))</f>
        <v/>
      </c>
    </row>
    <row r="81" spans="13:13" x14ac:dyDescent="0.2">
      <c r="M81" t="str">
        <f ca="1">IF(ROW()&gt;COUNTA(NO),"",MID(INDEX(NO,ROW()),SEARCH("]",INDEX(NO,ROW()))+1,30))</f>
        <v/>
      </c>
    </row>
    <row r="82" spans="13:13" x14ac:dyDescent="0.2">
      <c r="M82" t="str">
        <f ca="1">IF(ROW()&gt;COUNTA(NO),"",MID(INDEX(NO,ROW()),SEARCH("]",INDEX(NO,ROW()))+1,30))</f>
        <v/>
      </c>
    </row>
    <row r="83" spans="13:13" x14ac:dyDescent="0.2">
      <c r="M83" t="str">
        <f ca="1">IF(ROW()&gt;COUNTA(NO),"",MID(INDEX(NO,ROW()),SEARCH("]",INDEX(NO,ROW()))+1,30))</f>
        <v/>
      </c>
    </row>
    <row r="84" spans="13:13" x14ac:dyDescent="0.2">
      <c r="M84" t="str">
        <f ca="1">IF(ROW()&gt;COUNTA(NO),"",MID(INDEX(NO,ROW()),SEARCH("]",INDEX(NO,ROW()))+1,30))</f>
        <v/>
      </c>
    </row>
    <row r="85" spans="13:13" x14ac:dyDescent="0.2">
      <c r="M85" t="str">
        <f ca="1">IF(ROW()&gt;COUNTA(NO),"",MID(INDEX(NO,ROW()),SEARCH("]",INDEX(NO,ROW()))+1,30))</f>
        <v/>
      </c>
    </row>
    <row r="86" spans="13:13" x14ac:dyDescent="0.2">
      <c r="M86" t="str">
        <f ca="1">IF(ROW()&gt;COUNTA(NO),"",MID(INDEX(NO,ROW()),SEARCH("]",INDEX(NO,ROW()))+1,30))</f>
        <v/>
      </c>
    </row>
    <row r="87" spans="13:13" x14ac:dyDescent="0.2">
      <c r="M87" t="str">
        <f ca="1">IF(ROW()&gt;COUNTA(NO),"",MID(INDEX(NO,ROW()),SEARCH("]",INDEX(NO,ROW()))+1,30))</f>
        <v/>
      </c>
    </row>
    <row r="88" spans="13:13" x14ac:dyDescent="0.2">
      <c r="M88" t="str">
        <f ca="1">IF(ROW()&gt;COUNTA(NO),"",MID(INDEX(NO,ROW()),SEARCH("]",INDEX(NO,ROW()))+1,30))</f>
        <v/>
      </c>
    </row>
    <row r="89" spans="13:13" x14ac:dyDescent="0.2">
      <c r="M89" t="str">
        <f ca="1">IF(ROW()&gt;COUNTA(NO),"",MID(INDEX(NO,ROW()),SEARCH("]",INDEX(NO,ROW()))+1,30))</f>
        <v/>
      </c>
    </row>
    <row r="90" spans="13:13" x14ac:dyDescent="0.2">
      <c r="M90" t="str">
        <f ca="1">IF(ROW()&gt;COUNTA(NO),"",MID(INDEX(NO,ROW()),SEARCH("]",INDEX(NO,ROW()))+1,30))</f>
        <v/>
      </c>
    </row>
    <row r="91" spans="13:13" x14ac:dyDescent="0.2">
      <c r="M91" t="str">
        <f ca="1">IF(ROW()&gt;COUNTA(NO),"",MID(INDEX(NO,ROW()),SEARCH("]",INDEX(NO,ROW()))+1,30))</f>
        <v/>
      </c>
    </row>
    <row r="92" spans="13:13" x14ac:dyDescent="0.2">
      <c r="M92" t="str">
        <f ca="1">IF(ROW()&gt;COUNTA(NO),"",MID(INDEX(NO,ROW()),SEARCH("]",INDEX(NO,ROW()))+1,30))</f>
        <v/>
      </c>
    </row>
    <row r="93" spans="13:13" x14ac:dyDescent="0.2">
      <c r="M93" t="str">
        <f ca="1">IF(ROW()&gt;COUNTA(NO),"",MID(INDEX(NO,ROW()),SEARCH("]",INDEX(NO,ROW()))+1,30))</f>
        <v/>
      </c>
    </row>
    <row r="94" spans="13:13" x14ac:dyDescent="0.2">
      <c r="M94" t="str">
        <f ca="1">IF(ROW()&gt;COUNTA(NO),"",MID(INDEX(NO,ROW()),SEARCH("]",INDEX(NO,ROW()))+1,30))</f>
        <v/>
      </c>
    </row>
    <row r="95" spans="13:13" x14ac:dyDescent="0.2">
      <c r="M95" t="str">
        <f ca="1">IF(ROW()&gt;COUNTA(NO),"",MID(INDEX(NO,ROW()),SEARCH("]",INDEX(NO,ROW()))+1,30))</f>
        <v/>
      </c>
    </row>
    <row r="96" spans="13:13" x14ac:dyDescent="0.2">
      <c r="M96" t="str">
        <f ca="1">IF(ROW()&gt;COUNTA(NO),"",MID(INDEX(NO,ROW()),SEARCH("]",INDEX(NO,ROW()))+1,30))</f>
        <v/>
      </c>
    </row>
    <row r="97" spans="13:13" x14ac:dyDescent="0.2">
      <c r="M97" t="str">
        <f ca="1">IF(ROW()&gt;COUNTA(NO),"",MID(INDEX(NO,ROW()),SEARCH("]",INDEX(NO,ROW()))+1,30))</f>
        <v/>
      </c>
    </row>
    <row r="98" spans="13:13" x14ac:dyDescent="0.2">
      <c r="M98" t="str">
        <f ca="1">IF(ROW()&gt;COUNTA(NO),"",MID(INDEX(NO,ROW()),SEARCH("]",INDEX(NO,ROW()))+1,30))</f>
        <v/>
      </c>
    </row>
    <row r="99" spans="13:13" x14ac:dyDescent="0.2">
      <c r="M99" t="str">
        <f ca="1">IF(ROW()&gt;COUNTA(NO),"",MID(INDEX(NO,ROW()),SEARCH("]",INDEX(NO,ROW()))+1,30))</f>
        <v/>
      </c>
    </row>
    <row r="100" spans="13:13" x14ac:dyDescent="0.2">
      <c r="M100" t="str">
        <f ca="1">IF(ROW()&gt;COUNTA(NO),"",MID(INDEX(NO,ROW()),SEARCH("]",INDEX(NO,ROW()))+1,30))</f>
        <v/>
      </c>
    </row>
    <row r="101" spans="13:13" x14ac:dyDescent="0.2">
      <c r="M101" t="str">
        <f ca="1">IF(ROW()&gt;COUNTA(NO),"",MID(INDEX(NO,ROW()),SEARCH("]",INDEX(NO,ROW()))+1,30))</f>
        <v/>
      </c>
    </row>
    <row r="102" spans="13:13" x14ac:dyDescent="0.2">
      <c r="M102" t="str">
        <f ca="1">IF(ROW()&gt;COUNTA(NO),"",MID(INDEX(NO,ROW()),SEARCH("]",INDEX(NO,ROW()))+1,30))</f>
        <v/>
      </c>
    </row>
    <row r="103" spans="13:13" x14ac:dyDescent="0.2">
      <c r="M103" t="str">
        <f ca="1">IF(ROW()&gt;COUNTA(NO),"",MID(INDEX(NO,ROW()),SEARCH("]",INDEX(NO,ROW()))+1,30))</f>
        <v/>
      </c>
    </row>
    <row r="104" spans="13:13" x14ac:dyDescent="0.2">
      <c r="M104" t="str">
        <f ca="1">IF(ROW()&gt;COUNTA(NO),"",MID(INDEX(NO,ROW()),SEARCH("]",INDEX(NO,ROW()))+1,30))</f>
        <v/>
      </c>
    </row>
    <row r="105" spans="13:13" x14ac:dyDescent="0.2">
      <c r="M105" t="str">
        <f ca="1">IF(ROW()&gt;COUNTA(NO),"",MID(INDEX(NO,ROW()),SEARCH("]",INDEX(NO,ROW()))+1,30))</f>
        <v/>
      </c>
    </row>
    <row r="106" spans="13:13" x14ac:dyDescent="0.2">
      <c r="M106" t="str">
        <f ca="1">IF(ROW()&gt;COUNTA(NO),"",MID(INDEX(NO,ROW()),SEARCH("]",INDEX(NO,ROW()))+1,30))</f>
        <v/>
      </c>
    </row>
    <row r="107" spans="13:13" x14ac:dyDescent="0.2">
      <c r="M107" t="str">
        <f ca="1">IF(ROW()&gt;COUNTA(NO),"",MID(INDEX(NO,ROW()),SEARCH("]",INDEX(NO,ROW()))+1,30))</f>
        <v/>
      </c>
    </row>
    <row r="108" spans="13:13" x14ac:dyDescent="0.2">
      <c r="M108" t="str">
        <f ca="1">IF(ROW()&gt;COUNTA(NO),"",MID(INDEX(NO,ROW()),SEARCH("]",INDEX(NO,ROW()))+1,30))</f>
        <v/>
      </c>
    </row>
    <row r="109" spans="13:13" x14ac:dyDescent="0.2">
      <c r="M109" t="str">
        <f ca="1">IF(ROW()&gt;COUNTA(NO),"",MID(INDEX(NO,ROW()),SEARCH("]",INDEX(NO,ROW()))+1,30))</f>
        <v/>
      </c>
    </row>
    <row r="110" spans="13:13" x14ac:dyDescent="0.2">
      <c r="M110" t="str">
        <f ca="1">IF(ROW()&gt;COUNTA(NO),"",MID(INDEX(NO,ROW()),SEARCH("]",INDEX(NO,ROW()))+1,30))</f>
        <v/>
      </c>
    </row>
    <row r="111" spans="13:13" x14ac:dyDescent="0.2">
      <c r="M111" t="str">
        <f ca="1">IF(ROW()&gt;COUNTA(NO),"",MID(INDEX(NO,ROW()),SEARCH("]",INDEX(NO,ROW()))+1,30))</f>
        <v/>
      </c>
    </row>
    <row r="112" spans="13:13" x14ac:dyDescent="0.2">
      <c r="M112" t="str">
        <f ca="1">IF(ROW()&gt;COUNTA(NO),"",MID(INDEX(NO,ROW()),SEARCH("]",INDEX(NO,ROW()))+1,30))</f>
        <v/>
      </c>
    </row>
    <row r="113" spans="13:13" x14ac:dyDescent="0.2">
      <c r="M113" t="str">
        <f ca="1">IF(ROW()&gt;COUNTA(NO),"",MID(INDEX(NO,ROW()),SEARCH("]",INDEX(NO,ROW()))+1,30))</f>
        <v/>
      </c>
    </row>
    <row r="114" spans="13:13" x14ac:dyDescent="0.2">
      <c r="M114" t="str">
        <f ca="1">IF(ROW()&gt;COUNTA(NO),"",MID(INDEX(NO,ROW()),SEARCH("]",INDEX(NO,ROW()))+1,30))</f>
        <v/>
      </c>
    </row>
    <row r="115" spans="13:13" x14ac:dyDescent="0.2">
      <c r="M115" t="str">
        <f ca="1">IF(ROW()&gt;COUNTA(NO),"",MID(INDEX(NO,ROW()),SEARCH("]",INDEX(NO,ROW()))+1,30))</f>
        <v/>
      </c>
    </row>
    <row r="116" spans="13:13" x14ac:dyDescent="0.2">
      <c r="M116" t="str">
        <f ca="1">IF(ROW()&gt;COUNTA(NO),"",MID(INDEX(NO,ROW()),SEARCH("]",INDEX(NO,ROW()))+1,30))</f>
        <v/>
      </c>
    </row>
    <row r="117" spans="13:13" x14ac:dyDescent="0.2">
      <c r="M117" t="str">
        <f ca="1">IF(ROW()&gt;COUNTA(NO),"",MID(INDEX(NO,ROW()),SEARCH("]",INDEX(NO,ROW()))+1,30))</f>
        <v/>
      </c>
    </row>
    <row r="118" spans="13:13" x14ac:dyDescent="0.2">
      <c r="M118" t="str">
        <f ca="1">IF(ROW()&gt;COUNTA(NO),"",MID(INDEX(NO,ROW()),SEARCH("]",INDEX(NO,ROW()))+1,30))</f>
        <v/>
      </c>
    </row>
    <row r="119" spans="13:13" x14ac:dyDescent="0.2">
      <c r="M119" t="str">
        <f ca="1">IF(ROW()&gt;COUNTA(NO),"",MID(INDEX(NO,ROW()),SEARCH("]",INDEX(NO,ROW()))+1,30))</f>
        <v/>
      </c>
    </row>
    <row r="120" spans="13:13" x14ac:dyDescent="0.2">
      <c r="M120" t="str">
        <f ca="1">IF(ROW()&gt;COUNTA(NO),"",MID(INDEX(NO,ROW()),SEARCH("]",INDEX(NO,ROW()))+1,30))</f>
        <v/>
      </c>
    </row>
    <row r="121" spans="13:13" x14ac:dyDescent="0.2">
      <c r="M121" t="str">
        <f ca="1">IF(ROW()&gt;COUNTA(NO),"",MID(INDEX(NO,ROW()),SEARCH("]",INDEX(NO,ROW()))+1,30))</f>
        <v/>
      </c>
    </row>
    <row r="122" spans="13:13" x14ac:dyDescent="0.2">
      <c r="M122" t="str">
        <f ca="1">IF(ROW()&gt;COUNTA(NO),"",MID(INDEX(NO,ROW()),SEARCH("]",INDEX(NO,ROW()))+1,30))</f>
        <v/>
      </c>
    </row>
    <row r="123" spans="13:13" x14ac:dyDescent="0.2">
      <c r="M123" t="str">
        <f ca="1">IF(ROW()&gt;COUNTA(NO),"",MID(INDEX(NO,ROW()),SEARCH("]",INDEX(NO,ROW()))+1,30))</f>
        <v/>
      </c>
    </row>
    <row r="124" spans="13:13" x14ac:dyDescent="0.2">
      <c r="M124" t="str">
        <f ca="1">IF(ROW()&gt;COUNTA(NO),"",MID(INDEX(NO,ROW()),SEARCH("]",INDEX(NO,ROW()))+1,30))</f>
        <v/>
      </c>
    </row>
    <row r="125" spans="13:13" x14ac:dyDescent="0.2">
      <c r="M125" t="str">
        <f ca="1">IF(ROW()&gt;COUNTA(NO),"",MID(INDEX(NO,ROW()),SEARCH("]",INDEX(NO,ROW()))+1,30))</f>
        <v/>
      </c>
    </row>
    <row r="126" spans="13:13" x14ac:dyDescent="0.2">
      <c r="M126" t="str">
        <f ca="1">IF(ROW()&gt;COUNTA(NO),"",MID(INDEX(NO,ROW()),SEARCH("]",INDEX(NO,ROW()))+1,30))</f>
        <v/>
      </c>
    </row>
    <row r="127" spans="13:13" x14ac:dyDescent="0.2">
      <c r="M127" t="str">
        <f ca="1">IF(ROW()&gt;COUNTA(NO),"",MID(INDEX(NO,ROW()),SEARCH("]",INDEX(NO,ROW()))+1,30))</f>
        <v/>
      </c>
    </row>
    <row r="128" spans="13:13" x14ac:dyDescent="0.2">
      <c r="M128" t="str">
        <f ca="1">IF(ROW()&gt;COUNTA(NO),"",MID(INDEX(NO,ROW()),SEARCH("]",INDEX(NO,ROW()))+1,30))</f>
        <v/>
      </c>
    </row>
    <row r="129" spans="13:13" x14ac:dyDescent="0.2">
      <c r="M129" t="str">
        <f ca="1">IF(ROW()&gt;COUNTA(NO),"",MID(INDEX(NO,ROW()),SEARCH("]",INDEX(NO,ROW()))+1,30))</f>
        <v/>
      </c>
    </row>
    <row r="130" spans="13:13" x14ac:dyDescent="0.2">
      <c r="M130" t="str">
        <f ca="1">IF(ROW()&gt;COUNTA(NO),"",MID(INDEX(NO,ROW()),SEARCH("]",INDEX(NO,ROW()))+1,30))</f>
        <v/>
      </c>
    </row>
    <row r="131" spans="13:13" x14ac:dyDescent="0.2">
      <c r="M131" t="str">
        <f ca="1">IF(ROW()&gt;COUNTA(NO),"",MID(INDEX(NO,ROW()),SEARCH("]",INDEX(NO,ROW()))+1,30))</f>
        <v/>
      </c>
    </row>
    <row r="132" spans="13:13" x14ac:dyDescent="0.2">
      <c r="M132" t="str">
        <f ca="1">IF(ROW()&gt;COUNTA(NO),"",MID(INDEX(NO,ROW()),SEARCH("]",INDEX(NO,ROW()))+1,30))</f>
        <v/>
      </c>
    </row>
    <row r="133" spans="13:13" x14ac:dyDescent="0.2">
      <c r="M133" t="str">
        <f ca="1">IF(ROW()&gt;COUNTA(NO),"",MID(INDEX(NO,ROW()),SEARCH("]",INDEX(NO,ROW()))+1,30))</f>
        <v/>
      </c>
    </row>
    <row r="134" spans="13:13" x14ac:dyDescent="0.2">
      <c r="M134" t="str">
        <f ca="1">IF(ROW()&gt;COUNTA(NO),"",MID(INDEX(NO,ROW()),SEARCH("]",INDEX(NO,ROW()))+1,30))</f>
        <v/>
      </c>
    </row>
    <row r="135" spans="13:13" x14ac:dyDescent="0.2">
      <c r="M135" t="str">
        <f ca="1">IF(ROW()&gt;COUNTA(NO),"",MID(INDEX(NO,ROW()),SEARCH("]",INDEX(NO,ROW()))+1,30))</f>
        <v/>
      </c>
    </row>
    <row r="136" spans="13:13" x14ac:dyDescent="0.2">
      <c r="M136" t="str">
        <f ca="1">IF(ROW()&gt;COUNTA(NO),"",MID(INDEX(NO,ROW()),SEARCH("]",INDEX(NO,ROW()))+1,30))</f>
        <v/>
      </c>
    </row>
    <row r="137" spans="13:13" x14ac:dyDescent="0.2">
      <c r="M137" t="str">
        <f ca="1">IF(ROW()&gt;COUNTA(NO),"",MID(INDEX(NO,ROW()),SEARCH("]",INDEX(NO,ROW()))+1,30))</f>
        <v/>
      </c>
    </row>
    <row r="138" spans="13:13" x14ac:dyDescent="0.2">
      <c r="M138" t="str">
        <f ca="1">IF(ROW()&gt;COUNTA(NO),"",MID(INDEX(NO,ROW()),SEARCH("]",INDEX(NO,ROW()))+1,30))</f>
        <v/>
      </c>
    </row>
    <row r="139" spans="13:13" x14ac:dyDescent="0.2">
      <c r="M139" t="str">
        <f ca="1">IF(ROW()&gt;COUNTA(NO),"",MID(INDEX(NO,ROW()),SEARCH("]",INDEX(NO,ROW()))+1,30))</f>
        <v/>
      </c>
    </row>
    <row r="140" spans="13:13" x14ac:dyDescent="0.2">
      <c r="M140" t="str">
        <f ca="1">IF(ROW()&gt;COUNTA(NO),"",MID(INDEX(NO,ROW()),SEARCH("]",INDEX(NO,ROW()))+1,30))</f>
        <v/>
      </c>
    </row>
    <row r="141" spans="13:13" x14ac:dyDescent="0.2">
      <c r="M141" t="str">
        <f ca="1">IF(ROW()&gt;COUNTA(NO),"",MID(INDEX(NO,ROW()),SEARCH("]",INDEX(NO,ROW()))+1,30))</f>
        <v/>
      </c>
    </row>
    <row r="142" spans="13:13" x14ac:dyDescent="0.2">
      <c r="M142" t="str">
        <f ca="1">IF(ROW()&gt;COUNTA(NO),"",MID(INDEX(NO,ROW()),SEARCH("]",INDEX(NO,ROW()))+1,30))</f>
        <v/>
      </c>
    </row>
    <row r="143" spans="13:13" x14ac:dyDescent="0.2">
      <c r="M143" t="str">
        <f ca="1">IF(ROW()&gt;COUNTA(NO),"",MID(INDEX(NO,ROW()),SEARCH("]",INDEX(NO,ROW()))+1,30))</f>
        <v/>
      </c>
    </row>
    <row r="144" spans="13:13" x14ac:dyDescent="0.2">
      <c r="M144" t="str">
        <f ca="1">IF(ROW()&gt;COUNTA(NO),"",MID(INDEX(NO,ROW()),SEARCH("]",INDEX(NO,ROW()))+1,30))</f>
        <v/>
      </c>
    </row>
    <row r="145" spans="13:13" x14ac:dyDescent="0.2">
      <c r="M145" t="str">
        <f ca="1">IF(ROW()&gt;COUNTA(NO),"",MID(INDEX(NO,ROW()),SEARCH("]",INDEX(NO,ROW()))+1,30))</f>
        <v/>
      </c>
    </row>
    <row r="146" spans="13:13" x14ac:dyDescent="0.2">
      <c r="M146" t="str">
        <f ca="1">IF(ROW()&gt;COUNTA(NO),"",MID(INDEX(NO,ROW()),SEARCH("]",INDEX(NO,ROW()))+1,30))</f>
        <v/>
      </c>
    </row>
    <row r="147" spans="13:13" x14ac:dyDescent="0.2">
      <c r="M147" t="str">
        <f ca="1">IF(ROW()&gt;COUNTA(NO),"",MID(INDEX(NO,ROW()),SEARCH("]",INDEX(NO,ROW()))+1,30))</f>
        <v/>
      </c>
    </row>
    <row r="148" spans="13:13" x14ac:dyDescent="0.2">
      <c r="M148" t="str">
        <f ca="1">IF(ROW()&gt;COUNTA(NO),"",MID(INDEX(NO,ROW()),SEARCH("]",INDEX(NO,ROW()))+1,30))</f>
        <v/>
      </c>
    </row>
    <row r="149" spans="13:13" x14ac:dyDescent="0.2">
      <c r="M149" t="str">
        <f ca="1">IF(ROW()&gt;COUNTA(NO),"",MID(INDEX(NO,ROW()),SEARCH("]",INDEX(NO,ROW()))+1,30))</f>
        <v/>
      </c>
    </row>
    <row r="150" spans="13:13" x14ac:dyDescent="0.2">
      <c r="M150" t="str">
        <f ca="1">IF(ROW()&gt;COUNTA(NO),"",MID(INDEX(NO,ROW()),SEARCH("]",INDEX(NO,ROW()))+1,30))</f>
        <v/>
      </c>
    </row>
    <row r="151" spans="13:13" x14ac:dyDescent="0.2">
      <c r="M151" t="str">
        <f ca="1">IF(ROW()&gt;COUNTA(NO),"",MID(INDEX(NO,ROW()),SEARCH("]",INDEX(NO,ROW()))+1,30))</f>
        <v/>
      </c>
    </row>
    <row r="152" spans="13:13" x14ac:dyDescent="0.2">
      <c r="M152" t="str">
        <f ca="1">IF(ROW()&gt;COUNTA(NO),"",MID(INDEX(NO,ROW()),SEARCH("]",INDEX(NO,ROW()))+1,30))</f>
        <v/>
      </c>
    </row>
    <row r="153" spans="13:13" x14ac:dyDescent="0.2">
      <c r="M153" t="str">
        <f ca="1">IF(ROW()&gt;COUNTA(NO),"",MID(INDEX(NO,ROW()),SEARCH("]",INDEX(NO,ROW()))+1,30))</f>
        <v/>
      </c>
    </row>
    <row r="154" spans="13:13" x14ac:dyDescent="0.2">
      <c r="M154" t="str">
        <f ca="1">IF(ROW()&gt;COUNTA(NO),"",MID(INDEX(NO,ROW()),SEARCH("]",INDEX(NO,ROW()))+1,30))</f>
        <v/>
      </c>
    </row>
    <row r="155" spans="13:13" x14ac:dyDescent="0.2">
      <c r="M155" t="str">
        <f ca="1">IF(ROW()&gt;COUNTA(NO),"",MID(INDEX(NO,ROW()),SEARCH("]",INDEX(NO,ROW()))+1,30))</f>
        <v/>
      </c>
    </row>
    <row r="156" spans="13:13" x14ac:dyDescent="0.2">
      <c r="M156" t="str">
        <f ca="1">IF(ROW()&gt;COUNTA(NO),"",MID(INDEX(NO,ROW()),SEARCH("]",INDEX(NO,ROW()))+1,30))</f>
        <v/>
      </c>
    </row>
    <row r="157" spans="13:13" x14ac:dyDescent="0.2">
      <c r="M157" t="str">
        <f ca="1">IF(ROW()&gt;COUNTA(NO),"",MID(INDEX(NO,ROW()),SEARCH("]",INDEX(NO,ROW()))+1,30))</f>
        <v/>
      </c>
    </row>
    <row r="158" spans="13:13" x14ac:dyDescent="0.2">
      <c r="M158" t="str">
        <f ca="1">IF(ROW()&gt;COUNTA(NO),"",MID(INDEX(NO,ROW()),SEARCH("]",INDEX(NO,ROW()))+1,30))</f>
        <v/>
      </c>
    </row>
    <row r="159" spans="13:13" x14ac:dyDescent="0.2">
      <c r="M159" t="str">
        <f ca="1">IF(ROW()&gt;COUNTA(NO),"",MID(INDEX(NO,ROW()),SEARCH("]",INDEX(NO,ROW()))+1,30))</f>
        <v/>
      </c>
    </row>
    <row r="160" spans="13:13" x14ac:dyDescent="0.2">
      <c r="M160" t="str">
        <f ca="1">IF(ROW()&gt;COUNTA(NO),"",MID(INDEX(NO,ROW()),SEARCH("]",INDEX(NO,ROW()))+1,30))</f>
        <v/>
      </c>
    </row>
    <row r="161" spans="13:13" x14ac:dyDescent="0.2">
      <c r="M161" t="str">
        <f ca="1">IF(ROW()&gt;COUNTA(NO),"",MID(INDEX(NO,ROW()),SEARCH("]",INDEX(NO,ROW()))+1,30))</f>
        <v/>
      </c>
    </row>
    <row r="162" spans="13:13" x14ac:dyDescent="0.2">
      <c r="M162" t="str">
        <f ca="1">IF(ROW()&gt;COUNTA(NO),"",MID(INDEX(NO,ROW()),SEARCH("]",INDEX(NO,ROW()))+1,30))</f>
        <v/>
      </c>
    </row>
    <row r="163" spans="13:13" x14ac:dyDescent="0.2">
      <c r="M163" t="str">
        <f ca="1">IF(ROW()&gt;COUNTA(NO),"",MID(INDEX(NO,ROW()),SEARCH("]",INDEX(NO,ROW()))+1,30))</f>
        <v/>
      </c>
    </row>
    <row r="164" spans="13:13" x14ac:dyDescent="0.2">
      <c r="M164" t="str">
        <f ca="1">IF(ROW()&gt;COUNTA(NO),"",MID(INDEX(NO,ROW()),SEARCH("]",INDEX(NO,ROW()))+1,30))</f>
        <v/>
      </c>
    </row>
    <row r="165" spans="13:13" x14ac:dyDescent="0.2">
      <c r="M165" t="str">
        <f ca="1">IF(ROW()&gt;COUNTA(NO),"",MID(INDEX(NO,ROW()),SEARCH("]",INDEX(NO,ROW()))+1,30))</f>
        <v/>
      </c>
    </row>
    <row r="166" spans="13:13" x14ac:dyDescent="0.2">
      <c r="M166" t="str">
        <f ca="1">IF(ROW()&gt;COUNTA(NO),"",MID(INDEX(NO,ROW()),SEARCH("]",INDEX(NO,ROW()))+1,30))</f>
        <v/>
      </c>
    </row>
    <row r="167" spans="13:13" x14ac:dyDescent="0.2">
      <c r="M167" t="str">
        <f ca="1">IF(ROW()&gt;COUNTA(NO),"",MID(INDEX(NO,ROW()),SEARCH("]",INDEX(NO,ROW()))+1,30))</f>
        <v/>
      </c>
    </row>
    <row r="168" spans="13:13" x14ac:dyDescent="0.2">
      <c r="M168" t="str">
        <f ca="1">IF(ROW()&gt;COUNTA(NO),"",MID(INDEX(NO,ROW()),SEARCH("]",INDEX(NO,ROW()))+1,30))</f>
        <v/>
      </c>
    </row>
    <row r="169" spans="13:13" x14ac:dyDescent="0.2">
      <c r="M169" t="str">
        <f ca="1">IF(ROW()&gt;COUNTA(NO),"",MID(INDEX(NO,ROW()),SEARCH("]",INDEX(NO,ROW()))+1,30))</f>
        <v/>
      </c>
    </row>
    <row r="170" spans="13:13" x14ac:dyDescent="0.2">
      <c r="M170" t="str">
        <f ca="1">IF(ROW()&gt;COUNTA(NO),"",MID(INDEX(NO,ROW()),SEARCH("]",INDEX(NO,ROW()))+1,30))</f>
        <v/>
      </c>
    </row>
    <row r="171" spans="13:13" x14ac:dyDescent="0.2">
      <c r="M171" t="str">
        <f ca="1">IF(ROW()&gt;COUNTA(NO),"",MID(INDEX(NO,ROW()),SEARCH("]",INDEX(NO,ROW()))+1,30))</f>
        <v/>
      </c>
    </row>
    <row r="172" spans="13:13" x14ac:dyDescent="0.2">
      <c r="M172" t="str">
        <f ca="1">IF(ROW()&gt;COUNTA(NO),"",MID(INDEX(NO,ROW()),SEARCH("]",INDEX(NO,ROW()))+1,30))</f>
        <v/>
      </c>
    </row>
    <row r="173" spans="13:13" x14ac:dyDescent="0.2">
      <c r="M173" t="str">
        <f ca="1">IF(ROW()&gt;COUNTA(NO),"",MID(INDEX(NO,ROW()),SEARCH("]",INDEX(NO,ROW()))+1,30))</f>
        <v/>
      </c>
    </row>
    <row r="174" spans="13:13" x14ac:dyDescent="0.2">
      <c r="M174" t="str">
        <f ca="1">IF(ROW()&gt;COUNTA(NO),"",MID(INDEX(NO,ROW()),SEARCH("]",INDEX(NO,ROW()))+1,30))</f>
        <v/>
      </c>
    </row>
    <row r="175" spans="13:13" x14ac:dyDescent="0.2">
      <c r="M175" t="str">
        <f ca="1">IF(ROW()&gt;COUNTA(NO),"",MID(INDEX(NO,ROW()),SEARCH("]",INDEX(NO,ROW()))+1,30))</f>
        <v/>
      </c>
    </row>
    <row r="176" spans="13:13" x14ac:dyDescent="0.2">
      <c r="M176" t="str">
        <f ca="1">IF(ROW()&gt;COUNTA(NO),"",MID(INDEX(NO,ROW()),SEARCH("]",INDEX(NO,ROW()))+1,30))</f>
        <v/>
      </c>
    </row>
    <row r="177" spans="13:13" x14ac:dyDescent="0.2">
      <c r="M177" t="str">
        <f ca="1">IF(ROW()&gt;COUNTA(NO),"",MID(INDEX(NO,ROW()),SEARCH("]",INDEX(NO,ROW()))+1,30))</f>
        <v/>
      </c>
    </row>
    <row r="178" spans="13:13" x14ac:dyDescent="0.2">
      <c r="M178" t="str">
        <f ca="1">IF(ROW()&gt;COUNTA(NO),"",MID(INDEX(NO,ROW()),SEARCH("]",INDEX(NO,ROW()))+1,30))</f>
        <v/>
      </c>
    </row>
    <row r="179" spans="13:13" x14ac:dyDescent="0.2">
      <c r="M179" t="str">
        <f ca="1">IF(ROW()&gt;COUNTA(NO),"",MID(INDEX(NO,ROW()),SEARCH("]",INDEX(NO,ROW()))+1,30))</f>
        <v/>
      </c>
    </row>
    <row r="180" spans="13:13" x14ac:dyDescent="0.2">
      <c r="M180" t="str">
        <f ca="1">IF(ROW()&gt;COUNTA(NO),"",MID(INDEX(NO,ROW()),SEARCH("]",INDEX(NO,ROW()))+1,30))</f>
        <v/>
      </c>
    </row>
    <row r="181" spans="13:13" x14ac:dyDescent="0.2">
      <c r="M181" t="str">
        <f ca="1">IF(ROW()&gt;COUNTA(NO),"",MID(INDEX(NO,ROW()),SEARCH("]",INDEX(NO,ROW()))+1,30))</f>
        <v/>
      </c>
    </row>
    <row r="182" spans="13:13" x14ac:dyDescent="0.2">
      <c r="M182" t="str">
        <f ca="1">IF(ROW()&gt;COUNTA(NO),"",MID(INDEX(NO,ROW()),SEARCH("]",INDEX(NO,ROW()))+1,30))</f>
        <v/>
      </c>
    </row>
    <row r="183" spans="13:13" x14ac:dyDescent="0.2">
      <c r="M183" t="str">
        <f ca="1">IF(ROW()&gt;COUNTA(NO),"",MID(INDEX(NO,ROW()),SEARCH("]",INDEX(NO,ROW()))+1,30))</f>
        <v/>
      </c>
    </row>
    <row r="184" spans="13:13" x14ac:dyDescent="0.2">
      <c r="M184" t="str">
        <f ca="1">IF(ROW()&gt;COUNTA(NO),"",MID(INDEX(NO,ROW()),SEARCH("]",INDEX(NO,ROW()))+1,30))</f>
        <v/>
      </c>
    </row>
    <row r="185" spans="13:13" x14ac:dyDescent="0.2">
      <c r="M185" t="str">
        <f ca="1">IF(ROW()&gt;COUNTA(NO),"",MID(INDEX(NO,ROW()),SEARCH("]",INDEX(NO,ROW()))+1,30))</f>
        <v/>
      </c>
    </row>
    <row r="186" spans="13:13" x14ac:dyDescent="0.2">
      <c r="M186" t="str">
        <f ca="1">IF(ROW()&gt;COUNTA(NO),"",MID(INDEX(NO,ROW()),SEARCH("]",INDEX(NO,ROW()))+1,30))</f>
        <v/>
      </c>
    </row>
    <row r="187" spans="13:13" x14ac:dyDescent="0.2">
      <c r="M187" t="str">
        <f ca="1">IF(ROW()&gt;COUNTA(NO),"",MID(INDEX(NO,ROW()),SEARCH("]",INDEX(NO,ROW()))+1,30))</f>
        <v/>
      </c>
    </row>
    <row r="188" spans="13:13" x14ac:dyDescent="0.2">
      <c r="M188" t="str">
        <f ca="1">IF(ROW()&gt;COUNTA(NO),"",MID(INDEX(NO,ROW()),SEARCH("]",INDEX(NO,ROW()))+1,30))</f>
        <v/>
      </c>
    </row>
    <row r="189" spans="13:13" x14ac:dyDescent="0.2">
      <c r="M189" t="str">
        <f ca="1">IF(ROW()&gt;COUNTA(NO),"",MID(INDEX(NO,ROW()),SEARCH("]",INDEX(NO,ROW()))+1,30))</f>
        <v/>
      </c>
    </row>
    <row r="190" spans="13:13" x14ac:dyDescent="0.2">
      <c r="M190" t="str">
        <f ca="1">IF(ROW()&gt;COUNTA(NO),"",MID(INDEX(NO,ROW()),SEARCH("]",INDEX(NO,ROW()))+1,30))</f>
        <v/>
      </c>
    </row>
    <row r="191" spans="13:13" x14ac:dyDescent="0.2">
      <c r="M191" t="str">
        <f ca="1">IF(ROW()&gt;COUNTA(NO),"",MID(INDEX(NO,ROW()),SEARCH("]",INDEX(NO,ROW()))+1,30))</f>
        <v/>
      </c>
    </row>
    <row r="192" spans="13:13" x14ac:dyDescent="0.2">
      <c r="M192" t="str">
        <f ca="1">IF(ROW()&gt;COUNTA(NO),"",MID(INDEX(NO,ROW()),SEARCH("]",INDEX(NO,ROW()))+1,30))</f>
        <v/>
      </c>
    </row>
    <row r="193" spans="13:13" x14ac:dyDescent="0.2">
      <c r="M193" t="str">
        <f ca="1">IF(ROW()&gt;COUNTA(NO),"",MID(INDEX(NO,ROW()),SEARCH("]",INDEX(NO,ROW()))+1,30))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AA34"/>
  <sheetViews>
    <sheetView topLeftCell="O1" workbookViewId="0">
      <selection activeCell="AA8" sqref="AA8:AA26"/>
    </sheetView>
  </sheetViews>
  <sheetFormatPr baseColWidth="10" defaultRowHeight="12.75" x14ac:dyDescent="0.2"/>
  <cols>
    <col min="1" max="27" width="13.85546875" customWidth="1"/>
  </cols>
  <sheetData>
    <row r="1" spans="1:27" ht="13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3.5" hidden="1" customHeight="1" x14ac:dyDescent="0.2">
      <c r="A2" s="2">
        <f>IF(AND(W2&lt;&gt;0,V2&gt;W2),1,0)</f>
        <v>0</v>
      </c>
      <c r="B2" s="3" t="s">
        <v>27</v>
      </c>
      <c r="C2" s="3" t="s">
        <v>28</v>
      </c>
      <c r="D2" s="4">
        <v>14</v>
      </c>
      <c r="E2" s="3" t="s">
        <v>29</v>
      </c>
      <c r="F2" s="3" t="s">
        <v>30</v>
      </c>
      <c r="G2" s="3" t="s">
        <v>31</v>
      </c>
      <c r="H2" s="5">
        <v>44167.371168981481</v>
      </c>
      <c r="I2" s="3" t="s">
        <v>32</v>
      </c>
      <c r="J2" s="3" t="s">
        <v>33</v>
      </c>
      <c r="K2" s="3" t="s">
        <v>34</v>
      </c>
      <c r="L2" s="5">
        <v>44076</v>
      </c>
      <c r="M2" s="3" t="s">
        <v>35</v>
      </c>
      <c r="N2" s="3" t="s">
        <v>35</v>
      </c>
      <c r="O2" s="3" t="s">
        <v>36</v>
      </c>
      <c r="P2" s="6">
        <v>3.3000000000000002E-2</v>
      </c>
      <c r="Q2" s="6">
        <v>0</v>
      </c>
      <c r="R2" s="6">
        <v>1.03</v>
      </c>
      <c r="S2" s="3" t="s">
        <v>37</v>
      </c>
      <c r="T2" s="7">
        <v>0</v>
      </c>
      <c r="U2" s="3" t="s">
        <v>38</v>
      </c>
      <c r="V2" s="7">
        <v>69</v>
      </c>
      <c r="W2" s="7">
        <v>124</v>
      </c>
      <c r="X2" s="7">
        <v>0</v>
      </c>
      <c r="Y2" s="3" t="s">
        <v>37</v>
      </c>
      <c r="Z2" s="3" t="s">
        <v>39</v>
      </c>
      <c r="AA2" s="7">
        <v>0</v>
      </c>
    </row>
    <row r="3" spans="1:27" ht="13.5" hidden="1" customHeight="1" x14ac:dyDescent="0.2">
      <c r="A3" s="2">
        <f t="shared" ref="A3:A27" si="0">IF(AND(W3&lt;&gt;0,V3&gt;W3),1,0)</f>
        <v>0</v>
      </c>
      <c r="B3" s="3" t="s">
        <v>27</v>
      </c>
      <c r="C3" s="3" t="s">
        <v>40</v>
      </c>
      <c r="D3" s="4">
        <v>11</v>
      </c>
      <c r="E3" s="3" t="s">
        <v>29</v>
      </c>
      <c r="F3" s="3" t="s">
        <v>30</v>
      </c>
      <c r="G3" s="3" t="s">
        <v>31</v>
      </c>
      <c r="H3" s="5">
        <v>44155.584930555553</v>
      </c>
      <c r="I3" s="3" t="s">
        <v>41</v>
      </c>
      <c r="J3" s="3" t="s">
        <v>42</v>
      </c>
      <c r="K3" s="3" t="s">
        <v>43</v>
      </c>
      <c r="L3" s="5">
        <v>44137</v>
      </c>
      <c r="M3" s="3" t="s">
        <v>44</v>
      </c>
      <c r="N3" s="3" t="s">
        <v>45</v>
      </c>
      <c r="O3" s="3" t="s">
        <v>36</v>
      </c>
      <c r="P3" s="6">
        <v>0.27500000000000002</v>
      </c>
      <c r="Q3" s="6">
        <v>0</v>
      </c>
      <c r="R3" s="6">
        <v>2.04</v>
      </c>
      <c r="S3" s="3" t="s">
        <v>37</v>
      </c>
      <c r="T3" s="7">
        <v>0</v>
      </c>
      <c r="U3" s="3" t="s">
        <v>38</v>
      </c>
      <c r="V3" s="7">
        <v>63</v>
      </c>
      <c r="W3" s="7">
        <v>63</v>
      </c>
      <c r="X3" s="7">
        <v>0</v>
      </c>
      <c r="Y3" s="3" t="s">
        <v>37</v>
      </c>
      <c r="Z3" s="3" t="s">
        <v>46</v>
      </c>
      <c r="AA3" s="7">
        <v>0</v>
      </c>
    </row>
    <row r="4" spans="1:27" ht="13.5" hidden="1" customHeight="1" x14ac:dyDescent="0.2">
      <c r="A4" s="2">
        <f t="shared" si="0"/>
        <v>0</v>
      </c>
      <c r="B4" s="3" t="s">
        <v>27</v>
      </c>
      <c r="C4" s="3" t="s">
        <v>47</v>
      </c>
      <c r="D4" s="4">
        <v>14</v>
      </c>
      <c r="E4" s="3" t="s">
        <v>29</v>
      </c>
      <c r="F4" s="3" t="s">
        <v>30</v>
      </c>
      <c r="G4" s="3" t="s">
        <v>31</v>
      </c>
      <c r="H4" s="5">
        <v>44196.48060185185</v>
      </c>
      <c r="I4" s="3" t="s">
        <v>48</v>
      </c>
      <c r="J4" s="3" t="s">
        <v>49</v>
      </c>
      <c r="K4" s="3" t="s">
        <v>50</v>
      </c>
      <c r="L4" s="5">
        <v>44153</v>
      </c>
      <c r="M4" s="3" t="s">
        <v>51</v>
      </c>
      <c r="N4" s="3" t="s">
        <v>52</v>
      </c>
      <c r="O4" s="3" t="s">
        <v>36</v>
      </c>
      <c r="P4" s="6">
        <v>1.4003000000000001</v>
      </c>
      <c r="Q4" s="6">
        <v>0</v>
      </c>
      <c r="R4" s="6">
        <v>0.4</v>
      </c>
      <c r="S4" s="3" t="s">
        <v>37</v>
      </c>
      <c r="T4" s="7">
        <v>0</v>
      </c>
      <c r="U4" s="3" t="s">
        <v>38</v>
      </c>
      <c r="V4" s="7">
        <v>46</v>
      </c>
      <c r="W4" s="7">
        <v>47</v>
      </c>
      <c r="X4" s="7">
        <v>0</v>
      </c>
      <c r="Y4" s="3" t="s">
        <v>37</v>
      </c>
      <c r="Z4" s="3" t="s">
        <v>53</v>
      </c>
      <c r="AA4" s="7">
        <v>0</v>
      </c>
    </row>
    <row r="5" spans="1:27" ht="13.5" hidden="1" customHeight="1" x14ac:dyDescent="0.2">
      <c r="A5" s="2">
        <f t="shared" si="0"/>
        <v>0</v>
      </c>
      <c r="B5" s="3" t="s">
        <v>27</v>
      </c>
      <c r="C5" s="3" t="s">
        <v>54</v>
      </c>
      <c r="D5" s="4">
        <v>14</v>
      </c>
      <c r="E5" s="3" t="s">
        <v>29</v>
      </c>
      <c r="F5" s="3" t="s">
        <v>30</v>
      </c>
      <c r="G5" s="3" t="s">
        <v>55</v>
      </c>
      <c r="H5" s="5">
        <v>44162.667615740742</v>
      </c>
      <c r="I5" s="3" t="s">
        <v>37</v>
      </c>
      <c r="J5" s="3" t="s">
        <v>56</v>
      </c>
      <c r="K5" s="3" t="s">
        <v>57</v>
      </c>
      <c r="L5" s="5">
        <v>44158</v>
      </c>
      <c r="M5" s="3" t="s">
        <v>58</v>
      </c>
      <c r="N5" s="3" t="s">
        <v>59</v>
      </c>
      <c r="O5" s="3" t="s">
        <v>36</v>
      </c>
      <c r="P5" s="6">
        <v>1</v>
      </c>
      <c r="Q5" s="6">
        <v>0</v>
      </c>
      <c r="R5" s="6">
        <v>0.5</v>
      </c>
      <c r="S5" s="3" t="s">
        <v>37</v>
      </c>
      <c r="T5" s="7">
        <v>0</v>
      </c>
      <c r="U5" s="3" t="s">
        <v>37</v>
      </c>
      <c r="V5" s="7">
        <v>38</v>
      </c>
      <c r="W5" s="7">
        <v>42</v>
      </c>
      <c r="X5" s="7">
        <v>0</v>
      </c>
      <c r="Y5" s="3" t="s">
        <v>37</v>
      </c>
      <c r="Z5" s="3" t="s">
        <v>60</v>
      </c>
      <c r="AA5" s="7">
        <v>0</v>
      </c>
    </row>
    <row r="6" spans="1:27" ht="13.5" hidden="1" customHeight="1" x14ac:dyDescent="0.2">
      <c r="A6" s="2">
        <f t="shared" si="0"/>
        <v>0</v>
      </c>
      <c r="B6" s="3" t="s">
        <v>27</v>
      </c>
      <c r="C6" s="3" t="s">
        <v>61</v>
      </c>
      <c r="D6" s="4">
        <v>9</v>
      </c>
      <c r="E6" s="3" t="s">
        <v>29</v>
      </c>
      <c r="F6" s="3" t="s">
        <v>30</v>
      </c>
      <c r="G6" s="23" t="s">
        <v>31</v>
      </c>
      <c r="H6" s="5">
        <v>44172.622013888889</v>
      </c>
      <c r="I6" s="3" t="s">
        <v>62</v>
      </c>
      <c r="J6" s="3" t="s">
        <v>63</v>
      </c>
      <c r="K6" s="3" t="s">
        <v>64</v>
      </c>
      <c r="L6" s="5">
        <v>44161</v>
      </c>
      <c r="M6" s="3" t="s">
        <v>59</v>
      </c>
      <c r="N6" s="3" t="s">
        <v>65</v>
      </c>
      <c r="O6" s="3" t="s">
        <v>36</v>
      </c>
      <c r="P6" s="6">
        <v>5.7500000000000002E-2</v>
      </c>
      <c r="Q6" s="6">
        <v>0</v>
      </c>
      <c r="R6" s="6">
        <v>3.04</v>
      </c>
      <c r="S6" s="3" t="s">
        <v>37</v>
      </c>
      <c r="T6" s="7">
        <v>0</v>
      </c>
      <c r="U6" s="3" t="s">
        <v>38</v>
      </c>
      <c r="V6" s="7">
        <v>34</v>
      </c>
      <c r="W6" s="7">
        <v>39</v>
      </c>
      <c r="X6" s="7">
        <v>0</v>
      </c>
      <c r="Y6" s="3" t="s">
        <v>37</v>
      </c>
      <c r="Z6" s="3" t="s">
        <v>66</v>
      </c>
      <c r="AA6" s="7">
        <v>0</v>
      </c>
    </row>
    <row r="7" spans="1:27" ht="13.5" hidden="1" customHeight="1" x14ac:dyDescent="0.2">
      <c r="A7" s="2">
        <f t="shared" si="0"/>
        <v>0</v>
      </c>
      <c r="B7" s="3" t="s">
        <v>27</v>
      </c>
      <c r="C7" s="3" t="s">
        <v>67</v>
      </c>
      <c r="D7" s="4">
        <v>9</v>
      </c>
      <c r="E7" s="3" t="s">
        <v>29</v>
      </c>
      <c r="F7" s="3" t="s">
        <v>30</v>
      </c>
      <c r="G7" s="3" t="s">
        <v>31</v>
      </c>
      <c r="H7" s="5">
        <v>44189.68577546296</v>
      </c>
      <c r="I7" s="3" t="s">
        <v>41</v>
      </c>
      <c r="J7" s="3" t="s">
        <v>68</v>
      </c>
      <c r="K7" s="3" t="s">
        <v>69</v>
      </c>
      <c r="L7" s="5">
        <v>44167</v>
      </c>
      <c r="M7" s="3" t="s">
        <v>70</v>
      </c>
      <c r="N7" s="3" t="s">
        <v>71</v>
      </c>
      <c r="O7" s="3" t="s">
        <v>36</v>
      </c>
      <c r="P7" s="6">
        <v>0.1032</v>
      </c>
      <c r="Q7" s="6">
        <v>0</v>
      </c>
      <c r="R7" s="6">
        <v>0</v>
      </c>
      <c r="S7" s="3" t="s">
        <v>37</v>
      </c>
      <c r="T7" s="7">
        <v>0</v>
      </c>
      <c r="U7" s="3" t="s">
        <v>38</v>
      </c>
      <c r="V7" s="7">
        <v>12</v>
      </c>
      <c r="W7" s="7">
        <v>33</v>
      </c>
      <c r="X7" s="7">
        <v>0</v>
      </c>
      <c r="Y7" s="3" t="s">
        <v>37</v>
      </c>
      <c r="Z7" s="3" t="s">
        <v>72</v>
      </c>
      <c r="AA7" s="7">
        <v>0</v>
      </c>
    </row>
    <row r="8" spans="1:27" ht="13.5" customHeight="1" x14ac:dyDescent="0.2">
      <c r="A8" s="2">
        <f t="shared" si="0"/>
        <v>1</v>
      </c>
      <c r="B8" s="3" t="s">
        <v>27</v>
      </c>
      <c r="C8" s="3" t="s">
        <v>73</v>
      </c>
      <c r="D8" s="4">
        <v>1</v>
      </c>
      <c r="E8" s="3" t="s">
        <v>29</v>
      </c>
      <c r="F8" s="3" t="s">
        <v>30</v>
      </c>
      <c r="G8" s="3" t="s">
        <v>31</v>
      </c>
      <c r="H8" s="5">
        <v>44194.380694444444</v>
      </c>
      <c r="I8" s="3" t="s">
        <v>74</v>
      </c>
      <c r="J8" s="3" t="s">
        <v>75</v>
      </c>
      <c r="K8" s="3" t="s">
        <v>76</v>
      </c>
      <c r="L8" s="5">
        <v>44169</v>
      </c>
      <c r="M8" s="3" t="s">
        <v>77</v>
      </c>
      <c r="N8" s="3" t="s">
        <v>78</v>
      </c>
      <c r="O8" s="3" t="s">
        <v>36</v>
      </c>
      <c r="P8" s="6">
        <v>100</v>
      </c>
      <c r="Q8" s="6">
        <v>0</v>
      </c>
      <c r="R8" s="6">
        <v>0</v>
      </c>
      <c r="S8" s="3" t="s">
        <v>37</v>
      </c>
      <c r="T8" s="7">
        <v>0</v>
      </c>
      <c r="U8" s="3" t="s">
        <v>38</v>
      </c>
      <c r="V8" s="7">
        <v>35</v>
      </c>
      <c r="W8" s="7">
        <v>31</v>
      </c>
      <c r="X8" s="7">
        <v>0</v>
      </c>
      <c r="Y8" s="3" t="s">
        <v>37</v>
      </c>
      <c r="Z8" s="3" t="s">
        <v>79</v>
      </c>
      <c r="AA8" s="7">
        <v>1</v>
      </c>
    </row>
    <row r="9" spans="1:27" ht="13.5" hidden="1" customHeight="1" x14ac:dyDescent="0.2">
      <c r="A9" s="2">
        <f t="shared" si="0"/>
        <v>0</v>
      </c>
      <c r="B9" s="3" t="s">
        <v>27</v>
      </c>
      <c r="C9" s="3" t="s">
        <v>80</v>
      </c>
      <c r="D9" s="4">
        <v>1</v>
      </c>
      <c r="E9" s="3" t="s">
        <v>29</v>
      </c>
      <c r="F9" s="3" t="s">
        <v>30</v>
      </c>
      <c r="G9" s="3" t="s">
        <v>81</v>
      </c>
      <c r="H9" s="5">
        <v>44196.390347222223</v>
      </c>
      <c r="I9" s="3" t="s">
        <v>37</v>
      </c>
      <c r="J9" s="3" t="s">
        <v>82</v>
      </c>
      <c r="K9" s="3" t="s">
        <v>83</v>
      </c>
      <c r="L9" s="5">
        <v>44173</v>
      </c>
      <c r="M9" s="3" t="s">
        <v>84</v>
      </c>
      <c r="N9" s="3" t="s">
        <v>85</v>
      </c>
      <c r="O9" s="3" t="s">
        <v>36</v>
      </c>
      <c r="P9" s="6">
        <v>0.27</v>
      </c>
      <c r="Q9" s="6">
        <v>0</v>
      </c>
      <c r="R9" s="6">
        <v>41</v>
      </c>
      <c r="S9" s="3" t="s">
        <v>37</v>
      </c>
      <c r="T9" s="7">
        <v>0</v>
      </c>
      <c r="U9" s="3" t="s">
        <v>37</v>
      </c>
      <c r="V9" s="7">
        <v>4</v>
      </c>
      <c r="W9" s="7">
        <v>27</v>
      </c>
      <c r="X9" s="7">
        <v>0</v>
      </c>
      <c r="Y9" s="3" t="s">
        <v>37</v>
      </c>
      <c r="Z9" s="3" t="s">
        <v>86</v>
      </c>
      <c r="AA9" s="7">
        <v>0</v>
      </c>
    </row>
    <row r="10" spans="1:27" ht="13.5" hidden="1" customHeight="1" x14ac:dyDescent="0.2">
      <c r="A10" s="2">
        <f t="shared" si="0"/>
        <v>0</v>
      </c>
      <c r="B10" s="3" t="s">
        <v>27</v>
      </c>
      <c r="C10" s="3" t="s">
        <v>87</v>
      </c>
      <c r="D10" s="4">
        <v>9</v>
      </c>
      <c r="E10" s="3" t="s">
        <v>29</v>
      </c>
      <c r="F10" s="3" t="s">
        <v>30</v>
      </c>
      <c r="G10" s="3" t="s">
        <v>31</v>
      </c>
      <c r="H10" s="5">
        <v>44196.602187500001</v>
      </c>
      <c r="I10" s="3" t="s">
        <v>41</v>
      </c>
      <c r="J10" s="3" t="s">
        <v>88</v>
      </c>
      <c r="K10" s="3" t="s">
        <v>89</v>
      </c>
      <c r="L10" s="5">
        <v>44174</v>
      </c>
      <c r="M10" s="3" t="s">
        <v>78</v>
      </c>
      <c r="N10" s="3" t="s">
        <v>90</v>
      </c>
      <c r="O10" s="3" t="s">
        <v>36</v>
      </c>
      <c r="P10" s="6">
        <v>2.12</v>
      </c>
      <c r="Q10" s="6">
        <v>0</v>
      </c>
      <c r="R10" s="6">
        <v>1.1000000000000001</v>
      </c>
      <c r="S10" s="3" t="s">
        <v>37</v>
      </c>
      <c r="T10" s="7">
        <v>0</v>
      </c>
      <c r="U10" s="3" t="s">
        <v>38</v>
      </c>
      <c r="V10" s="7">
        <v>12</v>
      </c>
      <c r="W10" s="7">
        <v>26</v>
      </c>
      <c r="X10" s="7">
        <v>0</v>
      </c>
      <c r="Y10" s="3" t="s">
        <v>37</v>
      </c>
      <c r="Z10" s="3" t="s">
        <v>91</v>
      </c>
      <c r="AA10" s="7">
        <v>0</v>
      </c>
    </row>
    <row r="11" spans="1:27" ht="13.5" customHeight="1" x14ac:dyDescent="0.2">
      <c r="A11" s="2">
        <f t="shared" si="0"/>
        <v>1</v>
      </c>
      <c r="B11" s="3" t="s">
        <v>27</v>
      </c>
      <c r="C11" s="3" t="s">
        <v>92</v>
      </c>
      <c r="D11" s="4">
        <v>1</v>
      </c>
      <c r="E11" s="3" t="s">
        <v>29</v>
      </c>
      <c r="F11" s="3" t="s">
        <v>30</v>
      </c>
      <c r="G11" s="3" t="s">
        <v>31</v>
      </c>
      <c r="H11" s="5">
        <v>44179.465578703705</v>
      </c>
      <c r="I11" s="3" t="s">
        <v>74</v>
      </c>
      <c r="J11" s="3" t="s">
        <v>75</v>
      </c>
      <c r="K11" s="3" t="s">
        <v>76</v>
      </c>
      <c r="L11" s="5">
        <v>44176</v>
      </c>
      <c r="M11" s="3" t="s">
        <v>93</v>
      </c>
      <c r="N11" s="3" t="s">
        <v>94</v>
      </c>
      <c r="O11" s="3" t="s">
        <v>36</v>
      </c>
      <c r="P11" s="6">
        <v>15</v>
      </c>
      <c r="Q11" s="6">
        <v>0</v>
      </c>
      <c r="R11" s="6">
        <v>0</v>
      </c>
      <c r="S11" s="3" t="s">
        <v>37</v>
      </c>
      <c r="T11" s="7">
        <v>0</v>
      </c>
      <c r="U11" s="3" t="s">
        <v>38</v>
      </c>
      <c r="V11" s="7">
        <v>35</v>
      </c>
      <c r="W11" s="7">
        <v>24</v>
      </c>
      <c r="X11" s="7">
        <v>0</v>
      </c>
      <c r="Y11" s="3" t="s">
        <v>37</v>
      </c>
      <c r="Z11" s="3" t="s">
        <v>95</v>
      </c>
      <c r="AA11" s="7">
        <v>1</v>
      </c>
    </row>
    <row r="12" spans="1:27" ht="13.5" customHeight="1" x14ac:dyDescent="0.2">
      <c r="A12" s="2">
        <f t="shared" si="0"/>
        <v>1</v>
      </c>
      <c r="B12" s="3" t="s">
        <v>27</v>
      </c>
      <c r="C12" s="3" t="s">
        <v>96</v>
      </c>
      <c r="D12" s="4">
        <v>11</v>
      </c>
      <c r="E12" s="3" t="s">
        <v>29</v>
      </c>
      <c r="F12" s="3" t="s">
        <v>30</v>
      </c>
      <c r="G12" s="3" t="s">
        <v>31</v>
      </c>
      <c r="H12" s="5">
        <v>44176.638877314814</v>
      </c>
      <c r="I12" s="3" t="s">
        <v>41</v>
      </c>
      <c r="J12" s="3" t="s">
        <v>97</v>
      </c>
      <c r="K12" s="3" t="s">
        <v>98</v>
      </c>
      <c r="L12" s="5">
        <v>44180</v>
      </c>
      <c r="M12" s="3" t="s">
        <v>85</v>
      </c>
      <c r="N12" s="3" t="s">
        <v>99</v>
      </c>
      <c r="O12" s="3" t="s">
        <v>36</v>
      </c>
      <c r="P12" s="6">
        <v>8.1818000000000002E-2</v>
      </c>
      <c r="Q12" s="6">
        <v>0</v>
      </c>
      <c r="R12" s="6">
        <v>0.67</v>
      </c>
      <c r="S12" s="3" t="s">
        <v>37</v>
      </c>
      <c r="T12" s="7">
        <v>0</v>
      </c>
      <c r="U12" s="3" t="s">
        <v>38</v>
      </c>
      <c r="V12" s="7">
        <v>25</v>
      </c>
      <c r="W12" s="7">
        <v>20</v>
      </c>
      <c r="X12" s="7">
        <v>0</v>
      </c>
      <c r="Y12" s="3" t="s">
        <v>37</v>
      </c>
      <c r="Z12" s="3" t="s">
        <v>100</v>
      </c>
      <c r="AA12" s="7">
        <v>1</v>
      </c>
    </row>
    <row r="13" spans="1:27" ht="13.5" customHeight="1" x14ac:dyDescent="0.2">
      <c r="A13" s="2">
        <f t="shared" si="0"/>
        <v>1</v>
      </c>
      <c r="B13" s="3" t="s">
        <v>27</v>
      </c>
      <c r="C13" s="3" t="s">
        <v>101</v>
      </c>
      <c r="D13" s="4">
        <v>1</v>
      </c>
      <c r="E13" s="3" t="s">
        <v>29</v>
      </c>
      <c r="F13" s="3" t="s">
        <v>30</v>
      </c>
      <c r="G13" s="3" t="s">
        <v>31</v>
      </c>
      <c r="H13" s="5">
        <v>44180.416331018518</v>
      </c>
      <c r="I13" s="3" t="s">
        <v>74</v>
      </c>
      <c r="J13" s="3" t="s">
        <v>102</v>
      </c>
      <c r="K13" s="3" t="s">
        <v>103</v>
      </c>
      <c r="L13" s="5">
        <v>44189</v>
      </c>
      <c r="M13" s="3" t="s">
        <v>104</v>
      </c>
      <c r="N13" s="3" t="s">
        <v>105</v>
      </c>
      <c r="O13" s="3" t="s">
        <v>36</v>
      </c>
      <c r="P13" s="6">
        <v>900</v>
      </c>
      <c r="Q13" s="6">
        <v>0</v>
      </c>
      <c r="R13" s="6">
        <v>0</v>
      </c>
      <c r="S13" s="3" t="s">
        <v>37</v>
      </c>
      <c r="T13" s="7">
        <v>0</v>
      </c>
      <c r="U13" s="3" t="s">
        <v>38</v>
      </c>
      <c r="V13" s="7">
        <v>35</v>
      </c>
      <c r="W13" s="7">
        <v>11</v>
      </c>
      <c r="X13" s="7">
        <v>0</v>
      </c>
      <c r="Y13" s="3" t="s">
        <v>37</v>
      </c>
      <c r="Z13" s="3" t="s">
        <v>106</v>
      </c>
      <c r="AA13" s="7">
        <v>1</v>
      </c>
    </row>
    <row r="14" spans="1:27" ht="13.5" hidden="1" customHeight="1" x14ac:dyDescent="0.2">
      <c r="A14" s="2">
        <f t="shared" si="0"/>
        <v>0</v>
      </c>
      <c r="B14" s="3" t="s">
        <v>27</v>
      </c>
      <c r="C14" s="3" t="s">
        <v>107</v>
      </c>
      <c r="D14" s="4">
        <v>1</v>
      </c>
      <c r="E14" s="3" t="s">
        <v>29</v>
      </c>
      <c r="F14" s="3" t="s">
        <v>30</v>
      </c>
      <c r="G14" s="3" t="s">
        <v>81</v>
      </c>
      <c r="H14" s="5">
        <v>44195.600462962961</v>
      </c>
      <c r="I14" s="3" t="s">
        <v>37</v>
      </c>
      <c r="J14" s="3" t="s">
        <v>108</v>
      </c>
      <c r="K14" s="3" t="s">
        <v>109</v>
      </c>
      <c r="L14" s="5">
        <v>44189</v>
      </c>
      <c r="M14" s="3" t="s">
        <v>104</v>
      </c>
      <c r="N14" s="3" t="s">
        <v>105</v>
      </c>
      <c r="O14" s="3" t="s">
        <v>36</v>
      </c>
      <c r="P14" s="6">
        <v>2</v>
      </c>
      <c r="Q14" s="6">
        <v>0</v>
      </c>
      <c r="R14" s="6">
        <v>0</v>
      </c>
      <c r="S14" s="3" t="s">
        <v>37</v>
      </c>
      <c r="T14" s="7">
        <v>0</v>
      </c>
      <c r="U14" s="3" t="s">
        <v>37</v>
      </c>
      <c r="V14" s="7">
        <v>5</v>
      </c>
      <c r="W14" s="7">
        <v>11</v>
      </c>
      <c r="X14" s="7">
        <v>0</v>
      </c>
      <c r="Y14" s="3" t="s">
        <v>37</v>
      </c>
      <c r="Z14" s="3" t="s">
        <v>106</v>
      </c>
      <c r="AA14" s="7">
        <v>0</v>
      </c>
    </row>
    <row r="15" spans="1:27" ht="13.5" hidden="1" customHeight="1" x14ac:dyDescent="0.2">
      <c r="A15" s="2">
        <f t="shared" si="0"/>
        <v>0</v>
      </c>
      <c r="B15" s="3" t="s">
        <v>27</v>
      </c>
      <c r="C15" s="3" t="s">
        <v>110</v>
      </c>
      <c r="D15" s="4">
        <v>1</v>
      </c>
      <c r="E15" s="3" t="s">
        <v>29</v>
      </c>
      <c r="F15" s="3" t="s">
        <v>30</v>
      </c>
      <c r="G15" s="3" t="s">
        <v>81</v>
      </c>
      <c r="H15" s="5">
        <v>44195.601377314815</v>
      </c>
      <c r="I15" s="3" t="s">
        <v>37</v>
      </c>
      <c r="J15" s="3" t="s">
        <v>111</v>
      </c>
      <c r="K15" s="3" t="s">
        <v>109</v>
      </c>
      <c r="L15" s="5">
        <v>44189</v>
      </c>
      <c r="M15" s="3" t="s">
        <v>104</v>
      </c>
      <c r="N15" s="3" t="s">
        <v>105</v>
      </c>
      <c r="O15" s="3" t="s">
        <v>36</v>
      </c>
      <c r="P15" s="6">
        <v>2</v>
      </c>
      <c r="Q15" s="6">
        <v>0</v>
      </c>
      <c r="R15" s="6">
        <v>0</v>
      </c>
      <c r="S15" s="3" t="s">
        <v>37</v>
      </c>
      <c r="T15" s="7">
        <v>0</v>
      </c>
      <c r="U15" s="3" t="s">
        <v>37</v>
      </c>
      <c r="V15" s="7">
        <v>5</v>
      </c>
      <c r="W15" s="7">
        <v>11</v>
      </c>
      <c r="X15" s="7">
        <v>0</v>
      </c>
      <c r="Y15" s="3" t="s">
        <v>37</v>
      </c>
      <c r="Z15" s="3" t="s">
        <v>106</v>
      </c>
      <c r="AA15" s="7">
        <v>0</v>
      </c>
    </row>
    <row r="16" spans="1:27" ht="13.5" hidden="1" customHeight="1" x14ac:dyDescent="0.2">
      <c r="A16" s="2">
        <f t="shared" si="0"/>
        <v>0</v>
      </c>
      <c r="B16" s="3" t="s">
        <v>27</v>
      </c>
      <c r="C16" s="3" t="s">
        <v>112</v>
      </c>
      <c r="D16" s="4">
        <v>1</v>
      </c>
      <c r="E16" s="3" t="s">
        <v>29</v>
      </c>
      <c r="F16" s="3" t="s">
        <v>30</v>
      </c>
      <c r="G16" s="3" t="s">
        <v>81</v>
      </c>
      <c r="H16" s="5">
        <v>44195.602314814816</v>
      </c>
      <c r="I16" s="3" t="s">
        <v>37</v>
      </c>
      <c r="J16" s="3" t="s">
        <v>113</v>
      </c>
      <c r="K16" s="3" t="s">
        <v>109</v>
      </c>
      <c r="L16" s="5">
        <v>44189</v>
      </c>
      <c r="M16" s="3" t="s">
        <v>104</v>
      </c>
      <c r="N16" s="3" t="s">
        <v>105</v>
      </c>
      <c r="O16" s="3" t="s">
        <v>36</v>
      </c>
      <c r="P16" s="6">
        <v>2</v>
      </c>
      <c r="Q16" s="6">
        <v>0</v>
      </c>
      <c r="R16" s="6">
        <v>0</v>
      </c>
      <c r="S16" s="3" t="s">
        <v>37</v>
      </c>
      <c r="T16" s="7">
        <v>0</v>
      </c>
      <c r="U16" s="3" t="s">
        <v>37</v>
      </c>
      <c r="V16" s="7">
        <v>5</v>
      </c>
      <c r="W16" s="7">
        <v>11</v>
      </c>
      <c r="X16" s="7">
        <v>0</v>
      </c>
      <c r="Y16" s="3" t="s">
        <v>37</v>
      </c>
      <c r="Z16" s="3" t="s">
        <v>106</v>
      </c>
      <c r="AA16" s="7">
        <v>0</v>
      </c>
    </row>
    <row r="17" spans="1:27" ht="13.5" hidden="1" customHeight="1" x14ac:dyDescent="0.2">
      <c r="A17" s="2">
        <f t="shared" si="0"/>
        <v>0</v>
      </c>
      <c r="B17" s="3" t="s">
        <v>27</v>
      </c>
      <c r="C17" s="3" t="s">
        <v>114</v>
      </c>
      <c r="D17" s="4">
        <v>1</v>
      </c>
      <c r="E17" s="3" t="s">
        <v>29</v>
      </c>
      <c r="F17" s="3" t="s">
        <v>30</v>
      </c>
      <c r="G17" s="3" t="s">
        <v>81</v>
      </c>
      <c r="H17" s="5">
        <v>44195.597777777781</v>
      </c>
      <c r="I17" s="3" t="s">
        <v>37</v>
      </c>
      <c r="J17" s="3" t="s">
        <v>115</v>
      </c>
      <c r="K17" s="3" t="s">
        <v>109</v>
      </c>
      <c r="L17" s="5">
        <v>44189</v>
      </c>
      <c r="M17" s="3" t="s">
        <v>104</v>
      </c>
      <c r="N17" s="3" t="s">
        <v>105</v>
      </c>
      <c r="O17" s="3" t="s">
        <v>36</v>
      </c>
      <c r="P17" s="6">
        <v>2</v>
      </c>
      <c r="Q17" s="6">
        <v>0</v>
      </c>
      <c r="R17" s="6">
        <v>0</v>
      </c>
      <c r="S17" s="3" t="s">
        <v>37</v>
      </c>
      <c r="T17" s="7">
        <v>0</v>
      </c>
      <c r="U17" s="3" t="s">
        <v>37</v>
      </c>
      <c r="V17" s="7">
        <v>5</v>
      </c>
      <c r="W17" s="7">
        <v>11</v>
      </c>
      <c r="X17" s="7">
        <v>0</v>
      </c>
      <c r="Y17" s="3" t="s">
        <v>37</v>
      </c>
      <c r="Z17" s="3" t="s">
        <v>106</v>
      </c>
      <c r="AA17" s="7">
        <v>0</v>
      </c>
    </row>
    <row r="18" spans="1:27" ht="13.5" customHeight="1" x14ac:dyDescent="0.2">
      <c r="A18" s="2">
        <f t="shared" si="0"/>
        <v>1</v>
      </c>
      <c r="B18" s="3" t="s">
        <v>27</v>
      </c>
      <c r="C18" s="3" t="s">
        <v>116</v>
      </c>
      <c r="D18" s="4">
        <v>24</v>
      </c>
      <c r="E18" s="3" t="s">
        <v>29</v>
      </c>
      <c r="F18" s="3" t="s">
        <v>30</v>
      </c>
      <c r="G18" s="3" t="s">
        <v>31</v>
      </c>
      <c r="H18" s="5">
        <v>44194.38554398148</v>
      </c>
      <c r="I18" s="3" t="s">
        <v>117</v>
      </c>
      <c r="J18" s="3" t="s">
        <v>118</v>
      </c>
      <c r="K18" s="3" t="s">
        <v>119</v>
      </c>
      <c r="L18" s="5">
        <v>44189</v>
      </c>
      <c r="M18" s="3" t="s">
        <v>120</v>
      </c>
      <c r="N18" s="3" t="s">
        <v>105</v>
      </c>
      <c r="O18" s="3" t="s">
        <v>36</v>
      </c>
      <c r="P18" s="6">
        <v>1</v>
      </c>
      <c r="Q18" s="6">
        <v>0</v>
      </c>
      <c r="R18" s="6">
        <v>0.56000000000000005</v>
      </c>
      <c r="S18" s="3" t="s">
        <v>37</v>
      </c>
      <c r="T18" s="7">
        <v>0</v>
      </c>
      <c r="U18" s="3" t="s">
        <v>38</v>
      </c>
      <c r="V18" s="7">
        <v>13</v>
      </c>
      <c r="W18" s="7">
        <v>11</v>
      </c>
      <c r="X18" s="7">
        <v>0</v>
      </c>
      <c r="Y18" s="3" t="s">
        <v>37</v>
      </c>
      <c r="Z18" s="3" t="s">
        <v>106</v>
      </c>
      <c r="AA18" s="7">
        <v>1</v>
      </c>
    </row>
    <row r="19" spans="1:27" ht="13.5" customHeight="1" x14ac:dyDescent="0.2">
      <c r="A19" s="2">
        <f t="shared" si="0"/>
        <v>1</v>
      </c>
      <c r="B19" s="3" t="s">
        <v>27</v>
      </c>
      <c r="C19" s="3" t="s">
        <v>121</v>
      </c>
      <c r="D19" s="4">
        <v>80</v>
      </c>
      <c r="E19" s="3" t="s">
        <v>29</v>
      </c>
      <c r="F19" s="3" t="s">
        <v>30</v>
      </c>
      <c r="G19" s="3" t="s">
        <v>31</v>
      </c>
      <c r="H19" s="5">
        <v>44180.713460648149</v>
      </c>
      <c r="I19" s="3" t="s">
        <v>122</v>
      </c>
      <c r="J19" s="3" t="s">
        <v>123</v>
      </c>
      <c r="K19" s="3" t="s">
        <v>124</v>
      </c>
      <c r="L19" s="5">
        <v>44189</v>
      </c>
      <c r="M19" s="3" t="s">
        <v>104</v>
      </c>
      <c r="N19" s="3" t="s">
        <v>105</v>
      </c>
      <c r="O19" s="3" t="s">
        <v>36</v>
      </c>
      <c r="P19" s="6">
        <v>290</v>
      </c>
      <c r="Q19" s="6">
        <v>0</v>
      </c>
      <c r="R19" s="6">
        <v>0</v>
      </c>
      <c r="S19" s="3" t="s">
        <v>37</v>
      </c>
      <c r="T19" s="7">
        <v>0</v>
      </c>
      <c r="U19" s="3" t="s">
        <v>38</v>
      </c>
      <c r="V19" s="7">
        <v>26</v>
      </c>
      <c r="W19" s="7">
        <v>11</v>
      </c>
      <c r="X19" s="7">
        <v>0</v>
      </c>
      <c r="Y19" s="3" t="s">
        <v>37</v>
      </c>
      <c r="Z19" s="3" t="s">
        <v>106</v>
      </c>
      <c r="AA19" s="7">
        <v>1</v>
      </c>
    </row>
    <row r="20" spans="1:27" ht="13.5" hidden="1" customHeight="1" x14ac:dyDescent="0.2">
      <c r="A20" s="2">
        <f t="shared" si="0"/>
        <v>0</v>
      </c>
      <c r="B20" s="3" t="s">
        <v>27</v>
      </c>
      <c r="C20" s="3" t="s">
        <v>125</v>
      </c>
      <c r="D20" s="4">
        <v>19</v>
      </c>
      <c r="E20" s="3" t="s">
        <v>29</v>
      </c>
      <c r="F20" s="3" t="s">
        <v>30</v>
      </c>
      <c r="G20" s="3" t="s">
        <v>31</v>
      </c>
      <c r="H20" s="5">
        <v>44195.862905092596</v>
      </c>
      <c r="I20" s="3" t="s">
        <v>41</v>
      </c>
      <c r="J20" s="3" t="s">
        <v>126</v>
      </c>
      <c r="K20" s="3" t="s">
        <v>127</v>
      </c>
      <c r="L20" s="5">
        <v>44195</v>
      </c>
      <c r="M20" s="3" t="s">
        <v>105</v>
      </c>
      <c r="N20" s="3" t="s">
        <v>128</v>
      </c>
      <c r="O20" s="3" t="s">
        <v>36</v>
      </c>
      <c r="P20" s="6">
        <v>0.21818000000000001</v>
      </c>
      <c r="Q20" s="6">
        <v>0</v>
      </c>
      <c r="R20" s="6">
        <v>1.07</v>
      </c>
      <c r="S20" s="3" t="s">
        <v>37</v>
      </c>
      <c r="T20" s="7">
        <v>0</v>
      </c>
      <c r="U20" s="3" t="s">
        <v>38</v>
      </c>
      <c r="V20" s="7">
        <v>5</v>
      </c>
      <c r="W20" s="7">
        <v>5</v>
      </c>
      <c r="X20" s="7">
        <v>0</v>
      </c>
      <c r="Y20" s="3" t="s">
        <v>37</v>
      </c>
      <c r="Z20" s="3" t="s">
        <v>129</v>
      </c>
      <c r="AA20" s="7">
        <v>0</v>
      </c>
    </row>
    <row r="21" spans="1:27" ht="13.5" customHeight="1" x14ac:dyDescent="0.2">
      <c r="A21" s="2">
        <f t="shared" si="0"/>
        <v>1</v>
      </c>
      <c r="B21" s="3" t="s">
        <v>27</v>
      </c>
      <c r="C21" s="3" t="s">
        <v>130</v>
      </c>
      <c r="D21" s="4">
        <v>11</v>
      </c>
      <c r="E21" s="3" t="s">
        <v>29</v>
      </c>
      <c r="F21" s="3" t="s">
        <v>30</v>
      </c>
      <c r="G21" s="3" t="s">
        <v>31</v>
      </c>
      <c r="H21" s="5">
        <v>44188.441701388889</v>
      </c>
      <c r="I21" s="3" t="s">
        <v>131</v>
      </c>
      <c r="J21" s="3" t="s">
        <v>132</v>
      </c>
      <c r="K21" s="3" t="s">
        <v>133</v>
      </c>
      <c r="L21" s="5">
        <v>44195</v>
      </c>
      <c r="M21" s="3" t="s">
        <v>134</v>
      </c>
      <c r="N21" s="3" t="s">
        <v>128</v>
      </c>
      <c r="O21" s="3" t="s">
        <v>36</v>
      </c>
      <c r="P21" s="6">
        <v>1</v>
      </c>
      <c r="Q21" s="6">
        <v>0</v>
      </c>
      <c r="R21" s="6">
        <v>3.58</v>
      </c>
      <c r="S21" s="3" t="s">
        <v>37</v>
      </c>
      <c r="T21" s="7">
        <v>0</v>
      </c>
      <c r="U21" s="3" t="s">
        <v>38</v>
      </c>
      <c r="V21" s="7">
        <v>13</v>
      </c>
      <c r="W21" s="7">
        <v>5</v>
      </c>
      <c r="X21" s="7">
        <v>0</v>
      </c>
      <c r="Y21" s="3" t="s">
        <v>37</v>
      </c>
      <c r="Z21" s="3" t="s">
        <v>129</v>
      </c>
      <c r="AA21" s="7">
        <v>1</v>
      </c>
    </row>
    <row r="22" spans="1:27" ht="13.5" customHeight="1" x14ac:dyDescent="0.2">
      <c r="A22" s="2">
        <f t="shared" si="0"/>
        <v>1</v>
      </c>
      <c r="B22" s="3" t="s">
        <v>27</v>
      </c>
      <c r="C22" s="3" t="s">
        <v>135</v>
      </c>
      <c r="D22" s="4">
        <v>1</v>
      </c>
      <c r="E22" s="3" t="s">
        <v>29</v>
      </c>
      <c r="F22" s="3" t="s">
        <v>30</v>
      </c>
      <c r="G22" s="3" t="s">
        <v>31</v>
      </c>
      <c r="H22" s="5">
        <v>44182.665347222224</v>
      </c>
      <c r="I22" s="3" t="s">
        <v>122</v>
      </c>
      <c r="J22" s="3" t="s">
        <v>136</v>
      </c>
      <c r="K22" s="3" t="s">
        <v>137</v>
      </c>
      <c r="L22" s="5">
        <v>44196</v>
      </c>
      <c r="M22" s="3" t="s">
        <v>138</v>
      </c>
      <c r="N22" s="3" t="s">
        <v>139</v>
      </c>
      <c r="O22" s="3" t="s">
        <v>36</v>
      </c>
      <c r="P22" s="6">
        <v>90</v>
      </c>
      <c r="Q22" s="6">
        <v>0</v>
      </c>
      <c r="R22" s="6">
        <v>0</v>
      </c>
      <c r="S22" s="3" t="s">
        <v>37</v>
      </c>
      <c r="T22" s="7">
        <v>0</v>
      </c>
      <c r="U22" s="3" t="s">
        <v>38</v>
      </c>
      <c r="V22" s="7">
        <v>19</v>
      </c>
      <c r="W22" s="7">
        <v>4</v>
      </c>
      <c r="X22" s="7">
        <v>0</v>
      </c>
      <c r="Y22" s="3" t="s">
        <v>37</v>
      </c>
      <c r="Z22" s="3" t="s">
        <v>140</v>
      </c>
      <c r="AA22" s="7">
        <v>1</v>
      </c>
    </row>
    <row r="23" spans="1:27" ht="13.5" hidden="1" customHeight="1" x14ac:dyDescent="0.2">
      <c r="A23" s="2">
        <f t="shared" si="0"/>
        <v>1</v>
      </c>
      <c r="B23" s="3" t="s">
        <v>27</v>
      </c>
      <c r="C23" s="3" t="s">
        <v>141</v>
      </c>
      <c r="D23" s="4">
        <v>1</v>
      </c>
      <c r="E23" s="3" t="s">
        <v>29</v>
      </c>
      <c r="F23" s="3" t="s">
        <v>30</v>
      </c>
      <c r="G23" s="3" t="s">
        <v>81</v>
      </c>
      <c r="H23" s="5">
        <v>44195.671909722223</v>
      </c>
      <c r="I23" s="3" t="s">
        <v>37</v>
      </c>
      <c r="J23" s="3" t="s">
        <v>142</v>
      </c>
      <c r="K23" s="3" t="s">
        <v>143</v>
      </c>
      <c r="L23" s="5">
        <v>44196</v>
      </c>
      <c r="M23" s="3" t="s">
        <v>138</v>
      </c>
      <c r="N23" s="3" t="s">
        <v>139</v>
      </c>
      <c r="O23" s="3" t="s">
        <v>36</v>
      </c>
      <c r="P23" s="6">
        <v>30</v>
      </c>
      <c r="Q23" s="6">
        <v>0</v>
      </c>
      <c r="R23" s="6">
        <v>0</v>
      </c>
      <c r="S23" s="3" t="s">
        <v>37</v>
      </c>
      <c r="T23" s="7">
        <v>0</v>
      </c>
      <c r="U23" s="3" t="s">
        <v>37</v>
      </c>
      <c r="V23" s="7">
        <v>5</v>
      </c>
      <c r="W23" s="7">
        <v>4</v>
      </c>
      <c r="X23" s="7">
        <v>0</v>
      </c>
      <c r="Y23" s="3" t="s">
        <v>37</v>
      </c>
      <c r="Z23" s="3" t="s">
        <v>140</v>
      </c>
      <c r="AA23" s="7">
        <v>1</v>
      </c>
    </row>
    <row r="24" spans="1:27" ht="13.5" hidden="1" customHeight="1" x14ac:dyDescent="0.2">
      <c r="A24" s="2">
        <f t="shared" si="0"/>
        <v>1</v>
      </c>
      <c r="B24" s="3" t="s">
        <v>27</v>
      </c>
      <c r="C24" s="3" t="s">
        <v>144</v>
      </c>
      <c r="D24" s="4">
        <v>1</v>
      </c>
      <c r="E24" s="3" t="s">
        <v>29</v>
      </c>
      <c r="F24" s="3" t="s">
        <v>30</v>
      </c>
      <c r="G24" s="3" t="s">
        <v>81</v>
      </c>
      <c r="H24" s="5">
        <v>44195.594502314816</v>
      </c>
      <c r="I24" s="3" t="s">
        <v>37</v>
      </c>
      <c r="J24" s="3" t="s">
        <v>145</v>
      </c>
      <c r="K24" s="3" t="s">
        <v>109</v>
      </c>
      <c r="L24" s="5">
        <v>44196</v>
      </c>
      <c r="M24" s="3" t="s">
        <v>138</v>
      </c>
      <c r="N24" s="3" t="s">
        <v>139</v>
      </c>
      <c r="O24" s="3" t="s">
        <v>36</v>
      </c>
      <c r="P24" s="6">
        <v>8</v>
      </c>
      <c r="Q24" s="6">
        <v>0</v>
      </c>
      <c r="R24" s="6">
        <v>0</v>
      </c>
      <c r="S24" s="3" t="s">
        <v>37</v>
      </c>
      <c r="T24" s="7">
        <v>0</v>
      </c>
      <c r="U24" s="3" t="s">
        <v>37</v>
      </c>
      <c r="V24" s="7">
        <v>5</v>
      </c>
      <c r="W24" s="7">
        <v>4</v>
      </c>
      <c r="X24" s="7">
        <v>0</v>
      </c>
      <c r="Y24" s="3" t="s">
        <v>37</v>
      </c>
      <c r="Z24" s="3" t="s">
        <v>140</v>
      </c>
      <c r="AA24" s="7">
        <v>1</v>
      </c>
    </row>
    <row r="25" spans="1:27" ht="13.5" hidden="1" customHeight="1" x14ac:dyDescent="0.2">
      <c r="A25" s="2">
        <f t="shared" si="0"/>
        <v>1</v>
      </c>
      <c r="B25" s="3" t="s">
        <v>27</v>
      </c>
      <c r="C25" s="3" t="s">
        <v>146</v>
      </c>
      <c r="D25" s="4">
        <v>1</v>
      </c>
      <c r="E25" s="3" t="s">
        <v>29</v>
      </c>
      <c r="F25" s="3" t="s">
        <v>30</v>
      </c>
      <c r="G25" s="3" t="s">
        <v>81</v>
      </c>
      <c r="H25" s="5">
        <v>44195.59946759259</v>
      </c>
      <c r="I25" s="3" t="s">
        <v>37</v>
      </c>
      <c r="J25" s="3" t="s">
        <v>147</v>
      </c>
      <c r="K25" s="3" t="s">
        <v>109</v>
      </c>
      <c r="L25" s="5">
        <v>44196</v>
      </c>
      <c r="M25" s="3" t="s">
        <v>138</v>
      </c>
      <c r="N25" s="3" t="s">
        <v>139</v>
      </c>
      <c r="O25" s="3" t="s">
        <v>36</v>
      </c>
      <c r="P25" s="6">
        <v>8</v>
      </c>
      <c r="Q25" s="6">
        <v>0</v>
      </c>
      <c r="R25" s="6">
        <v>0</v>
      </c>
      <c r="S25" s="3" t="s">
        <v>37</v>
      </c>
      <c r="T25" s="7">
        <v>0</v>
      </c>
      <c r="U25" s="3" t="s">
        <v>37</v>
      </c>
      <c r="V25" s="7">
        <v>5</v>
      </c>
      <c r="W25" s="7">
        <v>4</v>
      </c>
      <c r="X25" s="7">
        <v>0</v>
      </c>
      <c r="Y25" s="3" t="s">
        <v>37</v>
      </c>
      <c r="Z25" s="3" t="s">
        <v>140</v>
      </c>
      <c r="AA25" s="7">
        <v>1</v>
      </c>
    </row>
    <row r="26" spans="1:27" ht="13.5" customHeight="1" x14ac:dyDescent="0.2">
      <c r="A26" s="2">
        <f t="shared" si="0"/>
        <v>1</v>
      </c>
      <c r="B26" s="3" t="s">
        <v>27</v>
      </c>
      <c r="C26" s="3" t="s">
        <v>148</v>
      </c>
      <c r="D26" s="4">
        <v>2</v>
      </c>
      <c r="E26" s="3" t="s">
        <v>29</v>
      </c>
      <c r="F26" s="3" t="s">
        <v>30</v>
      </c>
      <c r="G26" s="3" t="s">
        <v>31</v>
      </c>
      <c r="H26" s="5">
        <v>44194.491701388892</v>
      </c>
      <c r="I26" s="3" t="s">
        <v>149</v>
      </c>
      <c r="J26" s="3" t="s">
        <v>150</v>
      </c>
      <c r="K26" s="3" t="s">
        <v>151</v>
      </c>
      <c r="L26" s="5">
        <v>44196</v>
      </c>
      <c r="M26" s="3" t="s">
        <v>138</v>
      </c>
      <c r="N26" s="3" t="s">
        <v>139</v>
      </c>
      <c r="O26" s="3" t="s">
        <v>36</v>
      </c>
      <c r="P26" s="6">
        <v>5500</v>
      </c>
      <c r="Q26" s="6">
        <v>0</v>
      </c>
      <c r="R26" s="6">
        <v>0</v>
      </c>
      <c r="S26" s="3" t="s">
        <v>37</v>
      </c>
      <c r="T26" s="7">
        <v>0</v>
      </c>
      <c r="U26" s="3" t="s">
        <v>38</v>
      </c>
      <c r="V26" s="7">
        <v>12</v>
      </c>
      <c r="W26" s="7">
        <v>4</v>
      </c>
      <c r="X26" s="7">
        <v>0</v>
      </c>
      <c r="Y26" s="3" t="s">
        <v>37</v>
      </c>
      <c r="Z26" s="3" t="s">
        <v>140</v>
      </c>
      <c r="AA26" s="7">
        <v>1</v>
      </c>
    </row>
    <row r="27" spans="1:27" ht="13.5" hidden="1" customHeight="1" x14ac:dyDescent="0.2">
      <c r="A27" s="2">
        <f t="shared" si="0"/>
        <v>1</v>
      </c>
      <c r="B27" s="3" t="s">
        <v>27</v>
      </c>
      <c r="C27" s="3" t="s">
        <v>152</v>
      </c>
      <c r="D27" s="4">
        <v>1</v>
      </c>
      <c r="E27" s="3" t="s">
        <v>29</v>
      </c>
      <c r="F27" s="3" t="s">
        <v>30</v>
      </c>
      <c r="G27" s="3" t="s">
        <v>81</v>
      </c>
      <c r="H27" s="5">
        <v>44195.628437500003</v>
      </c>
      <c r="I27" s="3" t="s">
        <v>37</v>
      </c>
      <c r="J27" s="3" t="s">
        <v>153</v>
      </c>
      <c r="K27" s="3" t="s">
        <v>76</v>
      </c>
      <c r="L27" s="5">
        <v>44196</v>
      </c>
      <c r="M27" s="3" t="s">
        <v>138</v>
      </c>
      <c r="N27" s="3" t="s">
        <v>139</v>
      </c>
      <c r="O27" s="3" t="s">
        <v>36</v>
      </c>
      <c r="P27" s="6">
        <v>110</v>
      </c>
      <c r="Q27" s="6">
        <v>0</v>
      </c>
      <c r="R27" s="6">
        <v>0</v>
      </c>
      <c r="S27" s="3" t="s">
        <v>37</v>
      </c>
      <c r="T27" s="7">
        <v>0</v>
      </c>
      <c r="U27" s="3" t="s">
        <v>37</v>
      </c>
      <c r="V27" s="7">
        <v>5</v>
      </c>
      <c r="W27" s="7">
        <v>4</v>
      </c>
      <c r="X27" s="7">
        <v>0</v>
      </c>
      <c r="Y27" s="3" t="s">
        <v>37</v>
      </c>
      <c r="Z27" s="3" t="s">
        <v>140</v>
      </c>
      <c r="AA27" s="7">
        <v>1</v>
      </c>
    </row>
    <row r="34" spans="7:7" x14ac:dyDescent="0.2">
      <c r="G34">
        <f>COUNTIFS(G2:G27,"B")</f>
        <v>16</v>
      </c>
    </row>
  </sheetData>
  <autoFilter ref="A1:AA27">
    <filterColumn colId="6">
      <filters>
        <filter val="B"/>
      </filters>
    </filterColumn>
    <filterColumn colId="26">
      <filters>
        <filter val="1"/>
      </filters>
    </filterColumn>
  </autoFilter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1"/>
  <sheetViews>
    <sheetView workbookViewId="0">
      <selection activeCell="AA1" sqref="AA1:AA65536"/>
    </sheetView>
  </sheetViews>
  <sheetFormatPr baseColWidth="10" defaultRowHeight="12.75" x14ac:dyDescent="0.2"/>
  <cols>
    <col min="1" max="27" width="13.85546875" customWidth="1"/>
  </cols>
  <sheetData>
    <row r="1" spans="1:27" ht="13.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</row>
    <row r="2" spans="1:27" ht="13.5" customHeight="1" x14ac:dyDescent="0.2">
      <c r="A2" s="9">
        <f>IF(AND(W2&lt;&gt;0,V2&gt;W2),1,0)</f>
        <v>0</v>
      </c>
      <c r="B2" s="10" t="s">
        <v>27</v>
      </c>
      <c r="C2" s="10" t="s">
        <v>28</v>
      </c>
      <c r="D2" s="9">
        <v>14</v>
      </c>
      <c r="E2" s="10" t="s">
        <v>29</v>
      </c>
      <c r="F2" s="10" t="s">
        <v>30</v>
      </c>
      <c r="G2" s="10" t="s">
        <v>31</v>
      </c>
      <c r="H2" s="11">
        <v>44167.371168981481</v>
      </c>
      <c r="I2" s="10" t="s">
        <v>32</v>
      </c>
      <c r="J2" s="10" t="s">
        <v>33</v>
      </c>
      <c r="K2" s="10" t="s">
        <v>34</v>
      </c>
      <c r="L2" s="11">
        <v>44076</v>
      </c>
      <c r="M2" s="10" t="s">
        <v>35</v>
      </c>
      <c r="N2" s="10" t="s">
        <v>35</v>
      </c>
      <c r="O2" s="10" t="s">
        <v>36</v>
      </c>
      <c r="P2" s="9">
        <v>3.3000000000000002E-2</v>
      </c>
      <c r="Q2" s="9">
        <v>0</v>
      </c>
      <c r="R2" s="9">
        <v>1.03</v>
      </c>
      <c r="S2" s="10" t="s">
        <v>37</v>
      </c>
      <c r="T2" s="9">
        <v>0</v>
      </c>
      <c r="U2" s="10" t="s">
        <v>38</v>
      </c>
      <c r="V2" s="9">
        <v>70</v>
      </c>
      <c r="W2" s="9">
        <v>125</v>
      </c>
      <c r="X2" s="9">
        <v>0</v>
      </c>
      <c r="Y2" s="10" t="s">
        <v>37</v>
      </c>
      <c r="Z2" s="10" t="s">
        <v>154</v>
      </c>
      <c r="AA2" s="9">
        <v>0</v>
      </c>
    </row>
    <row r="3" spans="1:27" ht="13.5" customHeight="1" x14ac:dyDescent="0.2">
      <c r="A3" s="9">
        <f t="shared" ref="A3:A31" si="0">IF(AND(W3&lt;&gt;0,V3&gt;W3),1,0)</f>
        <v>0</v>
      </c>
      <c r="B3" s="10" t="s">
        <v>27</v>
      </c>
      <c r="C3" s="10" t="s">
        <v>40</v>
      </c>
      <c r="D3" s="9">
        <v>11</v>
      </c>
      <c r="E3" s="10" t="s">
        <v>29</v>
      </c>
      <c r="F3" s="10" t="s">
        <v>30</v>
      </c>
      <c r="G3" s="10" t="s">
        <v>31</v>
      </c>
      <c r="H3" s="11">
        <v>44155.584930555553</v>
      </c>
      <c r="I3" s="10" t="s">
        <v>41</v>
      </c>
      <c r="J3" s="10" t="s">
        <v>42</v>
      </c>
      <c r="K3" s="10" t="s">
        <v>43</v>
      </c>
      <c r="L3" s="11">
        <v>44137</v>
      </c>
      <c r="M3" s="10" t="s">
        <v>44</v>
      </c>
      <c r="N3" s="10" t="s">
        <v>45</v>
      </c>
      <c r="O3" s="10" t="s">
        <v>36</v>
      </c>
      <c r="P3" s="9">
        <v>0.27500000000000002</v>
      </c>
      <c r="Q3" s="9">
        <v>0</v>
      </c>
      <c r="R3" s="9">
        <v>2.04</v>
      </c>
      <c r="S3" s="10" t="s">
        <v>37</v>
      </c>
      <c r="T3" s="9">
        <v>0</v>
      </c>
      <c r="U3" s="10" t="s">
        <v>38</v>
      </c>
      <c r="V3" s="9">
        <v>64</v>
      </c>
      <c r="W3" s="9">
        <v>64</v>
      </c>
      <c r="X3" s="9">
        <v>0</v>
      </c>
      <c r="Y3" s="10" t="s">
        <v>37</v>
      </c>
      <c r="Z3" s="10" t="s">
        <v>155</v>
      </c>
      <c r="AA3" s="9">
        <v>0</v>
      </c>
    </row>
    <row r="4" spans="1:27" ht="13.5" customHeight="1" x14ac:dyDescent="0.2">
      <c r="A4" s="9">
        <f t="shared" si="0"/>
        <v>0</v>
      </c>
      <c r="B4" s="10" t="s">
        <v>27</v>
      </c>
      <c r="C4" s="10" t="s">
        <v>54</v>
      </c>
      <c r="D4" s="9">
        <v>14</v>
      </c>
      <c r="E4" s="10" t="s">
        <v>29</v>
      </c>
      <c r="F4" s="10" t="s">
        <v>30</v>
      </c>
      <c r="G4" s="10" t="s">
        <v>55</v>
      </c>
      <c r="H4" s="11">
        <v>44162.667615740742</v>
      </c>
      <c r="I4" s="10" t="s">
        <v>37</v>
      </c>
      <c r="J4" s="10" t="s">
        <v>56</v>
      </c>
      <c r="K4" s="10" t="s">
        <v>57</v>
      </c>
      <c r="L4" s="11">
        <v>44158</v>
      </c>
      <c r="M4" s="10" t="s">
        <v>58</v>
      </c>
      <c r="N4" s="10" t="s">
        <v>59</v>
      </c>
      <c r="O4" s="10" t="s">
        <v>36</v>
      </c>
      <c r="P4" s="9">
        <v>1</v>
      </c>
      <c r="Q4" s="9">
        <v>0</v>
      </c>
      <c r="R4" s="9">
        <v>0.5</v>
      </c>
      <c r="S4" s="10" t="s">
        <v>37</v>
      </c>
      <c r="T4" s="9">
        <v>0</v>
      </c>
      <c r="U4" s="10" t="s">
        <v>37</v>
      </c>
      <c r="V4" s="9">
        <v>39</v>
      </c>
      <c r="W4" s="9">
        <v>43</v>
      </c>
      <c r="X4" s="9">
        <v>0</v>
      </c>
      <c r="Y4" s="10" t="s">
        <v>37</v>
      </c>
      <c r="Z4" s="10" t="s">
        <v>156</v>
      </c>
      <c r="AA4" s="9">
        <v>0</v>
      </c>
    </row>
    <row r="5" spans="1:27" ht="13.5" customHeight="1" x14ac:dyDescent="0.2">
      <c r="A5" s="9">
        <f t="shared" si="0"/>
        <v>0</v>
      </c>
      <c r="B5" s="10" t="s">
        <v>27</v>
      </c>
      <c r="C5" s="10" t="s">
        <v>61</v>
      </c>
      <c r="D5" s="9">
        <v>9</v>
      </c>
      <c r="E5" s="10" t="s">
        <v>29</v>
      </c>
      <c r="F5" s="10" t="s">
        <v>30</v>
      </c>
      <c r="G5" s="10" t="s">
        <v>31</v>
      </c>
      <c r="H5" s="11">
        <v>44172.622013888889</v>
      </c>
      <c r="I5" s="10" t="s">
        <v>62</v>
      </c>
      <c r="J5" s="10" t="s">
        <v>63</v>
      </c>
      <c r="K5" s="10" t="s">
        <v>64</v>
      </c>
      <c r="L5" s="11">
        <v>44161</v>
      </c>
      <c r="M5" s="10" t="s">
        <v>59</v>
      </c>
      <c r="N5" s="10" t="s">
        <v>65</v>
      </c>
      <c r="O5" s="10" t="s">
        <v>36</v>
      </c>
      <c r="P5" s="9">
        <v>5.7500000000000002E-2</v>
      </c>
      <c r="Q5" s="9">
        <v>0</v>
      </c>
      <c r="R5" s="9">
        <v>3.04</v>
      </c>
      <c r="S5" s="10" t="s">
        <v>37</v>
      </c>
      <c r="T5" s="9">
        <v>0</v>
      </c>
      <c r="U5" s="10" t="s">
        <v>38</v>
      </c>
      <c r="V5" s="9">
        <v>35</v>
      </c>
      <c r="W5" s="9">
        <v>40</v>
      </c>
      <c r="X5" s="9">
        <v>0</v>
      </c>
      <c r="Y5" s="10" t="s">
        <v>37</v>
      </c>
      <c r="Z5" s="10" t="s">
        <v>157</v>
      </c>
      <c r="AA5" s="9">
        <v>0</v>
      </c>
    </row>
    <row r="6" spans="1:27" ht="13.5" customHeight="1" x14ac:dyDescent="0.2">
      <c r="A6" s="9">
        <f t="shared" si="0"/>
        <v>0</v>
      </c>
      <c r="B6" s="10" t="s">
        <v>27</v>
      </c>
      <c r="C6" s="10" t="s">
        <v>67</v>
      </c>
      <c r="D6" s="9">
        <v>9</v>
      </c>
      <c r="E6" s="10" t="s">
        <v>29</v>
      </c>
      <c r="F6" s="10" t="s">
        <v>30</v>
      </c>
      <c r="G6" s="10" t="s">
        <v>31</v>
      </c>
      <c r="H6" s="11">
        <v>44189.68577546296</v>
      </c>
      <c r="I6" s="10" t="s">
        <v>41</v>
      </c>
      <c r="J6" s="10" t="s">
        <v>68</v>
      </c>
      <c r="K6" s="10" t="s">
        <v>69</v>
      </c>
      <c r="L6" s="11">
        <v>44167</v>
      </c>
      <c r="M6" s="10" t="s">
        <v>70</v>
      </c>
      <c r="N6" s="10" t="s">
        <v>71</v>
      </c>
      <c r="O6" s="10" t="s">
        <v>36</v>
      </c>
      <c r="P6" s="9">
        <v>0.1032</v>
      </c>
      <c r="Q6" s="9">
        <v>0</v>
      </c>
      <c r="R6" s="9">
        <v>0</v>
      </c>
      <c r="S6" s="10" t="s">
        <v>37</v>
      </c>
      <c r="T6" s="9">
        <v>0</v>
      </c>
      <c r="U6" s="10" t="s">
        <v>38</v>
      </c>
      <c r="V6" s="9">
        <v>13</v>
      </c>
      <c r="W6" s="9">
        <v>34</v>
      </c>
      <c r="X6" s="9">
        <v>0</v>
      </c>
      <c r="Y6" s="10" t="s">
        <v>37</v>
      </c>
      <c r="Z6" s="10" t="s">
        <v>158</v>
      </c>
      <c r="AA6" s="9">
        <v>0</v>
      </c>
    </row>
    <row r="7" spans="1:27" ht="13.5" customHeight="1" x14ac:dyDescent="0.2">
      <c r="A7" s="9">
        <f t="shared" si="0"/>
        <v>1</v>
      </c>
      <c r="B7" s="10" t="s">
        <v>27</v>
      </c>
      <c r="C7" s="10" t="s">
        <v>73</v>
      </c>
      <c r="D7" s="9">
        <v>1</v>
      </c>
      <c r="E7" s="10" t="s">
        <v>29</v>
      </c>
      <c r="F7" s="10" t="s">
        <v>30</v>
      </c>
      <c r="G7" s="10" t="s">
        <v>31</v>
      </c>
      <c r="H7" s="11">
        <v>44194.380694444444</v>
      </c>
      <c r="I7" s="10" t="s">
        <v>74</v>
      </c>
      <c r="J7" s="10" t="s">
        <v>75</v>
      </c>
      <c r="K7" s="10" t="s">
        <v>76</v>
      </c>
      <c r="L7" s="11">
        <v>44169</v>
      </c>
      <c r="M7" s="10" t="s">
        <v>77</v>
      </c>
      <c r="N7" s="10" t="s">
        <v>78</v>
      </c>
      <c r="O7" s="10" t="s">
        <v>36</v>
      </c>
      <c r="P7" s="9">
        <v>100</v>
      </c>
      <c r="Q7" s="9">
        <v>0</v>
      </c>
      <c r="R7" s="9">
        <v>0</v>
      </c>
      <c r="S7" s="10" t="s">
        <v>37</v>
      </c>
      <c r="T7" s="9">
        <v>0</v>
      </c>
      <c r="U7" s="10" t="s">
        <v>38</v>
      </c>
      <c r="V7" s="9">
        <v>36</v>
      </c>
      <c r="W7" s="9">
        <v>32</v>
      </c>
      <c r="X7" s="9">
        <v>0</v>
      </c>
      <c r="Y7" s="10" t="s">
        <v>37</v>
      </c>
      <c r="Z7" s="10" t="s">
        <v>159</v>
      </c>
      <c r="AA7" s="9">
        <v>1</v>
      </c>
    </row>
    <row r="8" spans="1:27" ht="13.5" customHeight="1" x14ac:dyDescent="0.2">
      <c r="A8" s="9">
        <f t="shared" si="0"/>
        <v>0</v>
      </c>
      <c r="B8" s="10" t="s">
        <v>27</v>
      </c>
      <c r="C8" s="10" t="s">
        <v>80</v>
      </c>
      <c r="D8" s="9">
        <v>1</v>
      </c>
      <c r="E8" s="10" t="s">
        <v>29</v>
      </c>
      <c r="F8" s="10" t="s">
        <v>30</v>
      </c>
      <c r="G8" s="10" t="s">
        <v>31</v>
      </c>
      <c r="H8" s="11">
        <v>44201.2891087963</v>
      </c>
      <c r="I8" s="10" t="s">
        <v>160</v>
      </c>
      <c r="J8" s="10" t="s">
        <v>82</v>
      </c>
      <c r="K8" s="10" t="s">
        <v>83</v>
      </c>
      <c r="L8" s="11">
        <v>44173</v>
      </c>
      <c r="M8" s="10" t="s">
        <v>84</v>
      </c>
      <c r="N8" s="10" t="s">
        <v>85</v>
      </c>
      <c r="O8" s="10" t="s">
        <v>36</v>
      </c>
      <c r="P8" s="9">
        <v>0.27</v>
      </c>
      <c r="Q8" s="9">
        <v>0</v>
      </c>
      <c r="R8" s="9">
        <v>41</v>
      </c>
      <c r="S8" s="10" t="s">
        <v>37</v>
      </c>
      <c r="T8" s="9">
        <v>0</v>
      </c>
      <c r="U8" s="10" t="s">
        <v>38</v>
      </c>
      <c r="V8" s="9">
        <v>5</v>
      </c>
      <c r="W8" s="9">
        <v>28</v>
      </c>
      <c r="X8" s="9">
        <v>0</v>
      </c>
      <c r="Y8" s="10" t="s">
        <v>37</v>
      </c>
      <c r="Z8" s="10" t="s">
        <v>161</v>
      </c>
      <c r="AA8" s="9">
        <v>0</v>
      </c>
    </row>
    <row r="9" spans="1:27" ht="13.5" customHeight="1" x14ac:dyDescent="0.2">
      <c r="A9" s="9">
        <f t="shared" si="0"/>
        <v>0</v>
      </c>
      <c r="B9" s="10" t="s">
        <v>27</v>
      </c>
      <c r="C9" s="10" t="s">
        <v>87</v>
      </c>
      <c r="D9" s="9">
        <v>9</v>
      </c>
      <c r="E9" s="10" t="s">
        <v>29</v>
      </c>
      <c r="F9" s="10" t="s">
        <v>30</v>
      </c>
      <c r="G9" s="10" t="s">
        <v>31</v>
      </c>
      <c r="H9" s="11">
        <v>44196.602187500001</v>
      </c>
      <c r="I9" s="10" t="s">
        <v>41</v>
      </c>
      <c r="J9" s="10" t="s">
        <v>88</v>
      </c>
      <c r="K9" s="10" t="s">
        <v>89</v>
      </c>
      <c r="L9" s="11">
        <v>44174</v>
      </c>
      <c r="M9" s="10" t="s">
        <v>78</v>
      </c>
      <c r="N9" s="10" t="s">
        <v>90</v>
      </c>
      <c r="O9" s="10" t="s">
        <v>36</v>
      </c>
      <c r="P9" s="9">
        <v>2.12</v>
      </c>
      <c r="Q9" s="9">
        <v>0</v>
      </c>
      <c r="R9" s="9">
        <v>1.1000000000000001</v>
      </c>
      <c r="S9" s="10" t="s">
        <v>37</v>
      </c>
      <c r="T9" s="9">
        <v>0</v>
      </c>
      <c r="U9" s="10" t="s">
        <v>38</v>
      </c>
      <c r="V9" s="9">
        <v>13</v>
      </c>
      <c r="W9" s="9">
        <v>27</v>
      </c>
      <c r="X9" s="9">
        <v>0</v>
      </c>
      <c r="Y9" s="10" t="s">
        <v>37</v>
      </c>
      <c r="Z9" s="10" t="s">
        <v>86</v>
      </c>
      <c r="AA9" s="9">
        <v>0</v>
      </c>
    </row>
    <row r="10" spans="1:27" ht="13.5" customHeight="1" x14ac:dyDescent="0.2">
      <c r="A10" s="9">
        <f t="shared" si="0"/>
        <v>1</v>
      </c>
      <c r="B10" s="10" t="s">
        <v>27</v>
      </c>
      <c r="C10" s="10" t="s">
        <v>92</v>
      </c>
      <c r="D10" s="9">
        <v>1</v>
      </c>
      <c r="E10" s="10" t="s">
        <v>29</v>
      </c>
      <c r="F10" s="10" t="s">
        <v>30</v>
      </c>
      <c r="G10" s="10" t="s">
        <v>31</v>
      </c>
      <c r="H10" s="11">
        <v>44179.465578703705</v>
      </c>
      <c r="I10" s="10" t="s">
        <v>74</v>
      </c>
      <c r="J10" s="10" t="s">
        <v>75</v>
      </c>
      <c r="K10" s="10" t="s">
        <v>76</v>
      </c>
      <c r="L10" s="11">
        <v>44176</v>
      </c>
      <c r="M10" s="10" t="s">
        <v>93</v>
      </c>
      <c r="N10" s="10" t="s">
        <v>94</v>
      </c>
      <c r="O10" s="10" t="s">
        <v>36</v>
      </c>
      <c r="P10" s="9">
        <v>15</v>
      </c>
      <c r="Q10" s="9">
        <v>0</v>
      </c>
      <c r="R10" s="9">
        <v>0</v>
      </c>
      <c r="S10" s="10" t="s">
        <v>37</v>
      </c>
      <c r="T10" s="9">
        <v>0</v>
      </c>
      <c r="U10" s="10" t="s">
        <v>38</v>
      </c>
      <c r="V10" s="9">
        <v>36</v>
      </c>
      <c r="W10" s="9">
        <v>25</v>
      </c>
      <c r="X10" s="9">
        <v>0</v>
      </c>
      <c r="Y10" s="10" t="s">
        <v>37</v>
      </c>
      <c r="Z10" s="10" t="s">
        <v>162</v>
      </c>
      <c r="AA10" s="9">
        <v>1</v>
      </c>
    </row>
    <row r="11" spans="1:27" ht="13.5" customHeight="1" x14ac:dyDescent="0.2">
      <c r="A11" s="9">
        <f t="shared" si="0"/>
        <v>1</v>
      </c>
      <c r="B11" s="10" t="s">
        <v>27</v>
      </c>
      <c r="C11" s="10" t="s">
        <v>96</v>
      </c>
      <c r="D11" s="9">
        <v>11</v>
      </c>
      <c r="E11" s="10" t="s">
        <v>29</v>
      </c>
      <c r="F11" s="10" t="s">
        <v>30</v>
      </c>
      <c r="G11" s="10" t="s">
        <v>31</v>
      </c>
      <c r="H11" s="11">
        <v>44176.638877314814</v>
      </c>
      <c r="I11" s="10" t="s">
        <v>41</v>
      </c>
      <c r="J11" s="10" t="s">
        <v>97</v>
      </c>
      <c r="K11" s="10" t="s">
        <v>98</v>
      </c>
      <c r="L11" s="11">
        <v>44180</v>
      </c>
      <c r="M11" s="10" t="s">
        <v>85</v>
      </c>
      <c r="N11" s="10" t="s">
        <v>99</v>
      </c>
      <c r="O11" s="10" t="s">
        <v>36</v>
      </c>
      <c r="P11" s="9">
        <v>8.1818000000000002E-2</v>
      </c>
      <c r="Q11" s="9">
        <v>0</v>
      </c>
      <c r="R11" s="9">
        <v>0.67</v>
      </c>
      <c r="S11" s="10" t="s">
        <v>37</v>
      </c>
      <c r="T11" s="9">
        <v>0</v>
      </c>
      <c r="U11" s="10" t="s">
        <v>38</v>
      </c>
      <c r="V11" s="9">
        <v>26</v>
      </c>
      <c r="W11" s="9">
        <v>21</v>
      </c>
      <c r="X11" s="9">
        <v>0</v>
      </c>
      <c r="Y11" s="10" t="s">
        <v>37</v>
      </c>
      <c r="Z11" s="10" t="s">
        <v>163</v>
      </c>
      <c r="AA11" s="9">
        <v>1</v>
      </c>
    </row>
    <row r="12" spans="1:27" ht="13.5" customHeight="1" x14ac:dyDescent="0.2">
      <c r="A12" s="9">
        <f t="shared" si="0"/>
        <v>0</v>
      </c>
      <c r="B12" s="10" t="s">
        <v>27</v>
      </c>
      <c r="C12" s="10" t="s">
        <v>164</v>
      </c>
      <c r="D12" s="9">
        <v>1</v>
      </c>
      <c r="E12" s="10" t="s">
        <v>29</v>
      </c>
      <c r="F12" s="10" t="s">
        <v>30</v>
      </c>
      <c r="G12" s="10" t="s">
        <v>81</v>
      </c>
      <c r="H12" s="11">
        <v>44200.852812500001</v>
      </c>
      <c r="I12" s="10" t="s">
        <v>37</v>
      </c>
      <c r="J12" s="10" t="s">
        <v>165</v>
      </c>
      <c r="K12" s="10" t="s">
        <v>166</v>
      </c>
      <c r="L12" s="11">
        <v>44183</v>
      </c>
      <c r="M12" s="10" t="s">
        <v>167</v>
      </c>
      <c r="N12" s="10" t="s">
        <v>168</v>
      </c>
      <c r="O12" s="10" t="s">
        <v>36</v>
      </c>
      <c r="P12" s="9">
        <v>240</v>
      </c>
      <c r="Q12" s="9">
        <v>0</v>
      </c>
      <c r="R12" s="9">
        <v>4.8</v>
      </c>
      <c r="S12" s="10" t="s">
        <v>37</v>
      </c>
      <c r="T12" s="9">
        <v>0</v>
      </c>
      <c r="U12" s="10" t="s">
        <v>37</v>
      </c>
      <c r="V12" s="9">
        <v>1</v>
      </c>
      <c r="W12" s="9">
        <v>18</v>
      </c>
      <c r="X12" s="9">
        <v>0</v>
      </c>
      <c r="Y12" s="10" t="s">
        <v>37</v>
      </c>
      <c r="Z12" s="10" t="s">
        <v>169</v>
      </c>
      <c r="AA12" s="9">
        <v>0</v>
      </c>
    </row>
    <row r="13" spans="1:27" ht="13.5" customHeight="1" x14ac:dyDescent="0.2">
      <c r="A13" s="9">
        <f t="shared" si="0"/>
        <v>1</v>
      </c>
      <c r="B13" s="10" t="s">
        <v>27</v>
      </c>
      <c r="C13" s="10" t="s">
        <v>101</v>
      </c>
      <c r="D13" s="9">
        <v>1</v>
      </c>
      <c r="E13" s="10" t="s">
        <v>29</v>
      </c>
      <c r="F13" s="10" t="s">
        <v>30</v>
      </c>
      <c r="G13" s="10" t="s">
        <v>31</v>
      </c>
      <c r="H13" s="11">
        <v>44180.416331018518</v>
      </c>
      <c r="I13" s="10" t="s">
        <v>74</v>
      </c>
      <c r="J13" s="10" t="s">
        <v>102</v>
      </c>
      <c r="K13" s="10" t="s">
        <v>103</v>
      </c>
      <c r="L13" s="11">
        <v>44189</v>
      </c>
      <c r="M13" s="10" t="s">
        <v>104</v>
      </c>
      <c r="N13" s="10" t="s">
        <v>105</v>
      </c>
      <c r="O13" s="10" t="s">
        <v>36</v>
      </c>
      <c r="P13" s="9">
        <v>900</v>
      </c>
      <c r="Q13" s="9">
        <v>0</v>
      </c>
      <c r="R13" s="9">
        <v>0</v>
      </c>
      <c r="S13" s="10" t="s">
        <v>37</v>
      </c>
      <c r="T13" s="9">
        <v>0</v>
      </c>
      <c r="U13" s="10" t="s">
        <v>38</v>
      </c>
      <c r="V13" s="9">
        <v>36</v>
      </c>
      <c r="W13" s="9">
        <v>12</v>
      </c>
      <c r="X13" s="9">
        <v>0</v>
      </c>
      <c r="Y13" s="10" t="s">
        <v>37</v>
      </c>
      <c r="Z13" s="10" t="s">
        <v>170</v>
      </c>
      <c r="AA13" s="9">
        <v>1</v>
      </c>
    </row>
    <row r="14" spans="1:27" ht="13.5" customHeight="1" x14ac:dyDescent="0.2">
      <c r="A14" s="9">
        <f t="shared" si="0"/>
        <v>0</v>
      </c>
      <c r="B14" s="10" t="s">
        <v>27</v>
      </c>
      <c r="C14" s="10" t="s">
        <v>107</v>
      </c>
      <c r="D14" s="9">
        <v>1</v>
      </c>
      <c r="E14" s="10" t="s">
        <v>29</v>
      </c>
      <c r="F14" s="10" t="s">
        <v>30</v>
      </c>
      <c r="G14" s="10" t="s">
        <v>81</v>
      </c>
      <c r="H14" s="11">
        <v>44195.600462962961</v>
      </c>
      <c r="I14" s="10" t="s">
        <v>37</v>
      </c>
      <c r="J14" s="10" t="s">
        <v>108</v>
      </c>
      <c r="K14" s="10" t="s">
        <v>109</v>
      </c>
      <c r="L14" s="11">
        <v>44189</v>
      </c>
      <c r="M14" s="10" t="s">
        <v>104</v>
      </c>
      <c r="N14" s="10" t="s">
        <v>105</v>
      </c>
      <c r="O14" s="10" t="s">
        <v>36</v>
      </c>
      <c r="P14" s="9">
        <v>2</v>
      </c>
      <c r="Q14" s="9">
        <v>0</v>
      </c>
      <c r="R14" s="9">
        <v>0</v>
      </c>
      <c r="S14" s="10" t="s">
        <v>37</v>
      </c>
      <c r="T14" s="9">
        <v>0</v>
      </c>
      <c r="U14" s="10" t="s">
        <v>37</v>
      </c>
      <c r="V14" s="9">
        <v>6</v>
      </c>
      <c r="W14" s="9">
        <v>12</v>
      </c>
      <c r="X14" s="9">
        <v>0</v>
      </c>
      <c r="Y14" s="10" t="s">
        <v>37</v>
      </c>
      <c r="Z14" s="10" t="s">
        <v>170</v>
      </c>
      <c r="AA14" s="9">
        <v>0</v>
      </c>
    </row>
    <row r="15" spans="1:27" ht="13.5" customHeight="1" x14ac:dyDescent="0.2">
      <c r="A15" s="9">
        <f t="shared" si="0"/>
        <v>0</v>
      </c>
      <c r="B15" s="10" t="s">
        <v>27</v>
      </c>
      <c r="C15" s="10" t="s">
        <v>110</v>
      </c>
      <c r="D15" s="9">
        <v>1</v>
      </c>
      <c r="E15" s="10" t="s">
        <v>29</v>
      </c>
      <c r="F15" s="10" t="s">
        <v>30</v>
      </c>
      <c r="G15" s="10" t="s">
        <v>81</v>
      </c>
      <c r="H15" s="11">
        <v>44195.601377314815</v>
      </c>
      <c r="I15" s="10" t="s">
        <v>37</v>
      </c>
      <c r="J15" s="10" t="s">
        <v>111</v>
      </c>
      <c r="K15" s="10" t="s">
        <v>109</v>
      </c>
      <c r="L15" s="11">
        <v>44189</v>
      </c>
      <c r="M15" s="10" t="s">
        <v>104</v>
      </c>
      <c r="N15" s="10" t="s">
        <v>105</v>
      </c>
      <c r="O15" s="10" t="s">
        <v>36</v>
      </c>
      <c r="P15" s="9">
        <v>2</v>
      </c>
      <c r="Q15" s="9">
        <v>0</v>
      </c>
      <c r="R15" s="9">
        <v>0</v>
      </c>
      <c r="S15" s="10" t="s">
        <v>37</v>
      </c>
      <c r="T15" s="9">
        <v>0</v>
      </c>
      <c r="U15" s="10" t="s">
        <v>37</v>
      </c>
      <c r="V15" s="9">
        <v>6</v>
      </c>
      <c r="W15" s="9">
        <v>12</v>
      </c>
      <c r="X15" s="9">
        <v>0</v>
      </c>
      <c r="Y15" s="10" t="s">
        <v>37</v>
      </c>
      <c r="Z15" s="10" t="s">
        <v>170</v>
      </c>
      <c r="AA15" s="9">
        <v>0</v>
      </c>
    </row>
    <row r="16" spans="1:27" ht="13.5" customHeight="1" x14ac:dyDescent="0.2">
      <c r="A16" s="9">
        <f t="shared" si="0"/>
        <v>0</v>
      </c>
      <c r="B16" s="10" t="s">
        <v>27</v>
      </c>
      <c r="C16" s="10" t="s">
        <v>112</v>
      </c>
      <c r="D16" s="9">
        <v>1</v>
      </c>
      <c r="E16" s="10" t="s">
        <v>29</v>
      </c>
      <c r="F16" s="10" t="s">
        <v>30</v>
      </c>
      <c r="G16" s="10" t="s">
        <v>81</v>
      </c>
      <c r="H16" s="11">
        <v>44195.602314814816</v>
      </c>
      <c r="I16" s="10" t="s">
        <v>37</v>
      </c>
      <c r="J16" s="10" t="s">
        <v>113</v>
      </c>
      <c r="K16" s="10" t="s">
        <v>109</v>
      </c>
      <c r="L16" s="11">
        <v>44189</v>
      </c>
      <c r="M16" s="10" t="s">
        <v>104</v>
      </c>
      <c r="N16" s="10" t="s">
        <v>105</v>
      </c>
      <c r="O16" s="10" t="s">
        <v>36</v>
      </c>
      <c r="P16" s="9">
        <v>2</v>
      </c>
      <c r="Q16" s="9">
        <v>0</v>
      </c>
      <c r="R16" s="9">
        <v>0</v>
      </c>
      <c r="S16" s="10" t="s">
        <v>37</v>
      </c>
      <c r="T16" s="9">
        <v>0</v>
      </c>
      <c r="U16" s="10" t="s">
        <v>37</v>
      </c>
      <c r="V16" s="9">
        <v>6</v>
      </c>
      <c r="W16" s="9">
        <v>12</v>
      </c>
      <c r="X16" s="9">
        <v>0</v>
      </c>
      <c r="Y16" s="10" t="s">
        <v>37</v>
      </c>
      <c r="Z16" s="10" t="s">
        <v>170</v>
      </c>
      <c r="AA16" s="9">
        <v>0</v>
      </c>
    </row>
    <row r="17" spans="1:27" ht="13.5" customHeight="1" x14ac:dyDescent="0.2">
      <c r="A17" s="9">
        <f t="shared" si="0"/>
        <v>0</v>
      </c>
      <c r="B17" s="10" t="s">
        <v>27</v>
      </c>
      <c r="C17" s="10" t="s">
        <v>114</v>
      </c>
      <c r="D17" s="9">
        <v>1</v>
      </c>
      <c r="E17" s="10" t="s">
        <v>29</v>
      </c>
      <c r="F17" s="10" t="s">
        <v>30</v>
      </c>
      <c r="G17" s="10" t="s">
        <v>81</v>
      </c>
      <c r="H17" s="11">
        <v>44195.597777777781</v>
      </c>
      <c r="I17" s="10" t="s">
        <v>37</v>
      </c>
      <c r="J17" s="10" t="s">
        <v>115</v>
      </c>
      <c r="K17" s="10" t="s">
        <v>109</v>
      </c>
      <c r="L17" s="11">
        <v>44189</v>
      </c>
      <c r="M17" s="10" t="s">
        <v>104</v>
      </c>
      <c r="N17" s="10" t="s">
        <v>105</v>
      </c>
      <c r="O17" s="10" t="s">
        <v>36</v>
      </c>
      <c r="P17" s="9">
        <v>2</v>
      </c>
      <c r="Q17" s="9">
        <v>0</v>
      </c>
      <c r="R17" s="9">
        <v>0</v>
      </c>
      <c r="S17" s="10" t="s">
        <v>37</v>
      </c>
      <c r="T17" s="9">
        <v>0</v>
      </c>
      <c r="U17" s="10" t="s">
        <v>37</v>
      </c>
      <c r="V17" s="9">
        <v>6</v>
      </c>
      <c r="W17" s="9">
        <v>12</v>
      </c>
      <c r="X17" s="9">
        <v>0</v>
      </c>
      <c r="Y17" s="10" t="s">
        <v>37</v>
      </c>
      <c r="Z17" s="10" t="s">
        <v>170</v>
      </c>
      <c r="AA17" s="9">
        <v>0</v>
      </c>
    </row>
    <row r="18" spans="1:27" ht="13.5" customHeight="1" x14ac:dyDescent="0.2">
      <c r="A18" s="9">
        <f t="shared" si="0"/>
        <v>1</v>
      </c>
      <c r="B18" s="10" t="s">
        <v>27</v>
      </c>
      <c r="C18" s="10" t="s">
        <v>116</v>
      </c>
      <c r="D18" s="9">
        <v>24</v>
      </c>
      <c r="E18" s="10" t="s">
        <v>29</v>
      </c>
      <c r="F18" s="10" t="s">
        <v>30</v>
      </c>
      <c r="G18" s="10" t="s">
        <v>31</v>
      </c>
      <c r="H18" s="11">
        <v>44194.38554398148</v>
      </c>
      <c r="I18" s="10" t="s">
        <v>117</v>
      </c>
      <c r="J18" s="10" t="s">
        <v>118</v>
      </c>
      <c r="K18" s="10" t="s">
        <v>119</v>
      </c>
      <c r="L18" s="11">
        <v>44189</v>
      </c>
      <c r="M18" s="10" t="s">
        <v>120</v>
      </c>
      <c r="N18" s="10" t="s">
        <v>105</v>
      </c>
      <c r="O18" s="10" t="s">
        <v>36</v>
      </c>
      <c r="P18" s="9">
        <v>1</v>
      </c>
      <c r="Q18" s="9">
        <v>0</v>
      </c>
      <c r="R18" s="9">
        <v>0.56000000000000005</v>
      </c>
      <c r="S18" s="10" t="s">
        <v>37</v>
      </c>
      <c r="T18" s="9">
        <v>0</v>
      </c>
      <c r="U18" s="10" t="s">
        <v>38</v>
      </c>
      <c r="V18" s="9">
        <v>14</v>
      </c>
      <c r="W18" s="9">
        <v>12</v>
      </c>
      <c r="X18" s="9">
        <v>0</v>
      </c>
      <c r="Y18" s="10" t="s">
        <v>37</v>
      </c>
      <c r="Z18" s="10" t="s">
        <v>170</v>
      </c>
      <c r="AA18" s="9">
        <v>1</v>
      </c>
    </row>
    <row r="19" spans="1:27" ht="13.5" customHeight="1" x14ac:dyDescent="0.2">
      <c r="A19" s="9">
        <f t="shared" si="0"/>
        <v>1</v>
      </c>
      <c r="B19" s="10" t="s">
        <v>27</v>
      </c>
      <c r="C19" s="10" t="s">
        <v>121</v>
      </c>
      <c r="D19" s="9">
        <v>80</v>
      </c>
      <c r="E19" s="10" t="s">
        <v>29</v>
      </c>
      <c r="F19" s="10" t="s">
        <v>30</v>
      </c>
      <c r="G19" s="10" t="s">
        <v>31</v>
      </c>
      <c r="H19" s="11">
        <v>44180.713460648149</v>
      </c>
      <c r="I19" s="10" t="s">
        <v>122</v>
      </c>
      <c r="J19" s="10" t="s">
        <v>123</v>
      </c>
      <c r="K19" s="10" t="s">
        <v>124</v>
      </c>
      <c r="L19" s="11">
        <v>44189</v>
      </c>
      <c r="M19" s="10" t="s">
        <v>104</v>
      </c>
      <c r="N19" s="10" t="s">
        <v>105</v>
      </c>
      <c r="O19" s="10" t="s">
        <v>36</v>
      </c>
      <c r="P19" s="9">
        <v>290</v>
      </c>
      <c r="Q19" s="9">
        <v>0</v>
      </c>
      <c r="R19" s="9">
        <v>0</v>
      </c>
      <c r="S19" s="10" t="s">
        <v>37</v>
      </c>
      <c r="T19" s="9">
        <v>0</v>
      </c>
      <c r="U19" s="10" t="s">
        <v>38</v>
      </c>
      <c r="V19" s="9">
        <v>27</v>
      </c>
      <c r="W19" s="9">
        <v>12</v>
      </c>
      <c r="X19" s="9">
        <v>0</v>
      </c>
      <c r="Y19" s="10" t="s">
        <v>37</v>
      </c>
      <c r="Z19" s="10" t="s">
        <v>170</v>
      </c>
      <c r="AA19" s="9">
        <v>1</v>
      </c>
    </row>
    <row r="20" spans="1:27" ht="13.5" customHeight="1" x14ac:dyDescent="0.2">
      <c r="A20" s="9">
        <f t="shared" si="0"/>
        <v>0</v>
      </c>
      <c r="B20" s="10" t="s">
        <v>27</v>
      </c>
      <c r="C20" s="10" t="s">
        <v>171</v>
      </c>
      <c r="D20" s="9">
        <v>33</v>
      </c>
      <c r="E20" s="10" t="s">
        <v>29</v>
      </c>
      <c r="F20" s="10" t="s">
        <v>30</v>
      </c>
      <c r="G20" s="10" t="s">
        <v>55</v>
      </c>
      <c r="H20" s="11">
        <v>44201.335289351853</v>
      </c>
      <c r="I20" s="10" t="s">
        <v>37</v>
      </c>
      <c r="J20" s="10" t="s">
        <v>172</v>
      </c>
      <c r="K20" s="10" t="s">
        <v>173</v>
      </c>
      <c r="L20" s="11">
        <v>44190</v>
      </c>
      <c r="M20" s="10" t="s">
        <v>104</v>
      </c>
      <c r="N20" s="10" t="s">
        <v>174</v>
      </c>
      <c r="O20" s="10" t="s">
        <v>36</v>
      </c>
      <c r="P20" s="9">
        <v>2.2999999999999998</v>
      </c>
      <c r="Q20" s="9">
        <v>0</v>
      </c>
      <c r="R20" s="9">
        <v>0.64</v>
      </c>
      <c r="S20" s="10" t="s">
        <v>37</v>
      </c>
      <c r="T20" s="9">
        <v>0</v>
      </c>
      <c r="U20" s="10" t="s">
        <v>37</v>
      </c>
      <c r="V20" s="9">
        <v>1</v>
      </c>
      <c r="W20" s="9">
        <v>11</v>
      </c>
      <c r="X20" s="9">
        <v>0</v>
      </c>
      <c r="Y20" s="10" t="s">
        <v>37</v>
      </c>
      <c r="Z20" s="10" t="s">
        <v>106</v>
      </c>
      <c r="AA20" s="9">
        <v>0</v>
      </c>
    </row>
    <row r="21" spans="1:27" ht="13.5" customHeight="1" x14ac:dyDescent="0.2">
      <c r="A21" s="9">
        <f t="shared" si="0"/>
        <v>0</v>
      </c>
      <c r="B21" s="10" t="s">
        <v>27</v>
      </c>
      <c r="C21" s="10" t="s">
        <v>175</v>
      </c>
      <c r="D21" s="9">
        <v>24</v>
      </c>
      <c r="E21" s="10" t="s">
        <v>29</v>
      </c>
      <c r="F21" s="10" t="s">
        <v>30</v>
      </c>
      <c r="G21" s="10" t="s">
        <v>55</v>
      </c>
      <c r="H21" s="11">
        <v>44200.587291666663</v>
      </c>
      <c r="I21" s="10" t="s">
        <v>37</v>
      </c>
      <c r="J21" s="10" t="s">
        <v>176</v>
      </c>
      <c r="K21" s="10" t="s">
        <v>177</v>
      </c>
      <c r="L21" s="11">
        <v>44194</v>
      </c>
      <c r="M21" s="10" t="s">
        <v>105</v>
      </c>
      <c r="N21" s="10" t="s">
        <v>134</v>
      </c>
      <c r="O21" s="10" t="s">
        <v>36</v>
      </c>
      <c r="P21" s="9">
        <v>0.30652800000000002</v>
      </c>
      <c r="Q21" s="9">
        <v>0</v>
      </c>
      <c r="R21" s="9">
        <v>0.13</v>
      </c>
      <c r="S21" s="10" t="s">
        <v>37</v>
      </c>
      <c r="T21" s="9">
        <v>0</v>
      </c>
      <c r="U21" s="10" t="s">
        <v>37</v>
      </c>
      <c r="V21" s="9">
        <v>1</v>
      </c>
      <c r="W21" s="9">
        <v>7</v>
      </c>
      <c r="X21" s="9">
        <v>0</v>
      </c>
      <c r="Y21" s="10" t="s">
        <v>37</v>
      </c>
      <c r="Z21" s="10" t="s">
        <v>178</v>
      </c>
      <c r="AA21" s="9">
        <v>0</v>
      </c>
    </row>
    <row r="22" spans="1:27" ht="13.5" customHeight="1" x14ac:dyDescent="0.2">
      <c r="A22" s="9">
        <f t="shared" si="0"/>
        <v>1</v>
      </c>
      <c r="B22" s="10" t="s">
        <v>27</v>
      </c>
      <c r="C22" s="10" t="s">
        <v>130</v>
      </c>
      <c r="D22" s="9">
        <v>11</v>
      </c>
      <c r="E22" s="10" t="s">
        <v>29</v>
      </c>
      <c r="F22" s="10" t="s">
        <v>30</v>
      </c>
      <c r="G22" s="10" t="s">
        <v>31</v>
      </c>
      <c r="H22" s="11">
        <v>44188.441701388889</v>
      </c>
      <c r="I22" s="10" t="s">
        <v>131</v>
      </c>
      <c r="J22" s="10" t="s">
        <v>132</v>
      </c>
      <c r="K22" s="10" t="s">
        <v>133</v>
      </c>
      <c r="L22" s="11">
        <v>44195</v>
      </c>
      <c r="M22" s="10" t="s">
        <v>134</v>
      </c>
      <c r="N22" s="10" t="s">
        <v>128</v>
      </c>
      <c r="O22" s="10" t="s">
        <v>36</v>
      </c>
      <c r="P22" s="9">
        <v>1</v>
      </c>
      <c r="Q22" s="9">
        <v>0</v>
      </c>
      <c r="R22" s="9">
        <v>3.58</v>
      </c>
      <c r="S22" s="10" t="s">
        <v>37</v>
      </c>
      <c r="T22" s="9">
        <v>0</v>
      </c>
      <c r="U22" s="10" t="s">
        <v>38</v>
      </c>
      <c r="V22" s="9">
        <v>14</v>
      </c>
      <c r="W22" s="9">
        <v>6</v>
      </c>
      <c r="X22" s="9">
        <v>0</v>
      </c>
      <c r="Y22" s="10" t="s">
        <v>37</v>
      </c>
      <c r="Z22" s="10" t="s">
        <v>179</v>
      </c>
      <c r="AA22" s="9">
        <v>1</v>
      </c>
    </row>
    <row r="23" spans="1:27" ht="13.5" customHeight="1" x14ac:dyDescent="0.2">
      <c r="A23" s="9">
        <f t="shared" si="0"/>
        <v>1</v>
      </c>
      <c r="B23" s="10" t="s">
        <v>27</v>
      </c>
      <c r="C23" s="10" t="s">
        <v>135</v>
      </c>
      <c r="D23" s="9">
        <v>1</v>
      </c>
      <c r="E23" s="10" t="s">
        <v>29</v>
      </c>
      <c r="F23" s="10" t="s">
        <v>30</v>
      </c>
      <c r="G23" s="10" t="s">
        <v>31</v>
      </c>
      <c r="H23" s="11">
        <v>44182.665347222224</v>
      </c>
      <c r="I23" s="10" t="s">
        <v>122</v>
      </c>
      <c r="J23" s="10" t="s">
        <v>136</v>
      </c>
      <c r="K23" s="10" t="s">
        <v>137</v>
      </c>
      <c r="L23" s="11">
        <v>44196</v>
      </c>
      <c r="M23" s="10" t="s">
        <v>138</v>
      </c>
      <c r="N23" s="10" t="s">
        <v>139</v>
      </c>
      <c r="O23" s="10" t="s">
        <v>36</v>
      </c>
      <c r="P23" s="9">
        <v>90</v>
      </c>
      <c r="Q23" s="9">
        <v>0</v>
      </c>
      <c r="R23" s="9">
        <v>0</v>
      </c>
      <c r="S23" s="10" t="s">
        <v>37</v>
      </c>
      <c r="T23" s="9">
        <v>0</v>
      </c>
      <c r="U23" s="10" t="s">
        <v>38</v>
      </c>
      <c r="V23" s="9">
        <v>20</v>
      </c>
      <c r="W23" s="9">
        <v>5</v>
      </c>
      <c r="X23" s="9">
        <v>0</v>
      </c>
      <c r="Y23" s="10" t="s">
        <v>37</v>
      </c>
      <c r="Z23" s="10" t="s">
        <v>129</v>
      </c>
      <c r="AA23" s="9">
        <v>1</v>
      </c>
    </row>
    <row r="24" spans="1:27" ht="13.5" customHeight="1" x14ac:dyDescent="0.2">
      <c r="A24" s="9">
        <f t="shared" si="0"/>
        <v>1</v>
      </c>
      <c r="B24" s="10" t="s">
        <v>27</v>
      </c>
      <c r="C24" s="10" t="s">
        <v>141</v>
      </c>
      <c r="D24" s="9">
        <v>1</v>
      </c>
      <c r="E24" s="10" t="s">
        <v>29</v>
      </c>
      <c r="F24" s="10" t="s">
        <v>30</v>
      </c>
      <c r="G24" s="10" t="s">
        <v>81</v>
      </c>
      <c r="H24" s="11">
        <v>44195.671909722223</v>
      </c>
      <c r="I24" s="10" t="s">
        <v>37</v>
      </c>
      <c r="J24" s="10" t="s">
        <v>142</v>
      </c>
      <c r="K24" s="10" t="s">
        <v>143</v>
      </c>
      <c r="L24" s="11">
        <v>44196</v>
      </c>
      <c r="M24" s="10" t="s">
        <v>138</v>
      </c>
      <c r="N24" s="10" t="s">
        <v>139</v>
      </c>
      <c r="O24" s="10" t="s">
        <v>36</v>
      </c>
      <c r="P24" s="9">
        <v>30</v>
      </c>
      <c r="Q24" s="9">
        <v>0</v>
      </c>
      <c r="R24" s="9">
        <v>0</v>
      </c>
      <c r="S24" s="10" t="s">
        <v>37</v>
      </c>
      <c r="T24" s="9">
        <v>0</v>
      </c>
      <c r="U24" s="10" t="s">
        <v>37</v>
      </c>
      <c r="V24" s="9">
        <v>6</v>
      </c>
      <c r="W24" s="9">
        <v>5</v>
      </c>
      <c r="X24" s="9">
        <v>0</v>
      </c>
      <c r="Y24" s="10" t="s">
        <v>37</v>
      </c>
      <c r="Z24" s="10" t="s">
        <v>129</v>
      </c>
      <c r="AA24" s="9">
        <v>1</v>
      </c>
    </row>
    <row r="25" spans="1:27" ht="13.5" customHeight="1" x14ac:dyDescent="0.2">
      <c r="A25" s="9">
        <f t="shared" si="0"/>
        <v>1</v>
      </c>
      <c r="B25" s="10" t="s">
        <v>27</v>
      </c>
      <c r="C25" s="10" t="s">
        <v>148</v>
      </c>
      <c r="D25" s="9">
        <v>2</v>
      </c>
      <c r="E25" s="10" t="s">
        <v>29</v>
      </c>
      <c r="F25" s="10" t="s">
        <v>30</v>
      </c>
      <c r="G25" s="10" t="s">
        <v>31</v>
      </c>
      <c r="H25" s="11">
        <v>44194.491701388892</v>
      </c>
      <c r="I25" s="10" t="s">
        <v>149</v>
      </c>
      <c r="J25" s="10" t="s">
        <v>150</v>
      </c>
      <c r="K25" s="10" t="s">
        <v>151</v>
      </c>
      <c r="L25" s="11">
        <v>44196</v>
      </c>
      <c r="M25" s="10" t="s">
        <v>138</v>
      </c>
      <c r="N25" s="10" t="s">
        <v>139</v>
      </c>
      <c r="O25" s="10" t="s">
        <v>36</v>
      </c>
      <c r="P25" s="9">
        <v>5500</v>
      </c>
      <c r="Q25" s="9">
        <v>0</v>
      </c>
      <c r="R25" s="9">
        <v>0</v>
      </c>
      <c r="S25" s="10" t="s">
        <v>37</v>
      </c>
      <c r="T25" s="9">
        <v>0</v>
      </c>
      <c r="U25" s="10" t="s">
        <v>38</v>
      </c>
      <c r="V25" s="9">
        <v>13</v>
      </c>
      <c r="W25" s="9">
        <v>5</v>
      </c>
      <c r="X25" s="9">
        <v>0</v>
      </c>
      <c r="Y25" s="10" t="s">
        <v>37</v>
      </c>
      <c r="Z25" s="10" t="s">
        <v>129</v>
      </c>
      <c r="AA25" s="9">
        <v>1</v>
      </c>
    </row>
    <row r="26" spans="1:27" ht="13.5" customHeight="1" x14ac:dyDescent="0.2">
      <c r="A26" s="9">
        <f t="shared" si="0"/>
        <v>1</v>
      </c>
      <c r="B26" s="10" t="s">
        <v>27</v>
      </c>
      <c r="C26" s="10" t="s">
        <v>152</v>
      </c>
      <c r="D26" s="9">
        <v>1</v>
      </c>
      <c r="E26" s="10" t="s">
        <v>29</v>
      </c>
      <c r="F26" s="10" t="s">
        <v>30</v>
      </c>
      <c r="G26" s="10" t="s">
        <v>81</v>
      </c>
      <c r="H26" s="11">
        <v>44195.628437500003</v>
      </c>
      <c r="I26" s="10" t="s">
        <v>37</v>
      </c>
      <c r="J26" s="10" t="s">
        <v>153</v>
      </c>
      <c r="K26" s="10" t="s">
        <v>76</v>
      </c>
      <c r="L26" s="11">
        <v>44196</v>
      </c>
      <c r="M26" s="10" t="s">
        <v>138</v>
      </c>
      <c r="N26" s="10" t="s">
        <v>139</v>
      </c>
      <c r="O26" s="10" t="s">
        <v>36</v>
      </c>
      <c r="P26" s="9">
        <v>110</v>
      </c>
      <c r="Q26" s="9">
        <v>0</v>
      </c>
      <c r="R26" s="9">
        <v>0</v>
      </c>
      <c r="S26" s="10" t="s">
        <v>37</v>
      </c>
      <c r="T26" s="9">
        <v>0</v>
      </c>
      <c r="U26" s="10" t="s">
        <v>37</v>
      </c>
      <c r="V26" s="9">
        <v>6</v>
      </c>
      <c r="W26" s="9">
        <v>5</v>
      </c>
      <c r="X26" s="9">
        <v>0</v>
      </c>
      <c r="Y26" s="10" t="s">
        <v>37</v>
      </c>
      <c r="Z26" s="10" t="s">
        <v>129</v>
      </c>
      <c r="AA26" s="9">
        <v>1</v>
      </c>
    </row>
    <row r="27" spans="1:27" ht="13.5" customHeight="1" x14ac:dyDescent="0.2">
      <c r="A27" s="9">
        <f t="shared" si="0"/>
        <v>1</v>
      </c>
      <c r="B27" s="10" t="s">
        <v>27</v>
      </c>
      <c r="C27" s="10" t="s">
        <v>144</v>
      </c>
      <c r="D27" s="9">
        <v>1</v>
      </c>
      <c r="E27" s="10" t="s">
        <v>29</v>
      </c>
      <c r="F27" s="10" t="s">
        <v>30</v>
      </c>
      <c r="G27" s="10" t="s">
        <v>55</v>
      </c>
      <c r="H27" s="11">
        <v>44200.682673611111</v>
      </c>
      <c r="I27" s="10" t="s">
        <v>37</v>
      </c>
      <c r="J27" s="10" t="s">
        <v>145</v>
      </c>
      <c r="K27" s="10" t="s">
        <v>109</v>
      </c>
      <c r="L27" s="11">
        <v>44196</v>
      </c>
      <c r="M27" s="10" t="s">
        <v>138</v>
      </c>
      <c r="N27" s="10" t="s">
        <v>139</v>
      </c>
      <c r="O27" s="10" t="s">
        <v>36</v>
      </c>
      <c r="P27" s="9">
        <v>8</v>
      </c>
      <c r="Q27" s="9">
        <v>0</v>
      </c>
      <c r="R27" s="9">
        <v>0</v>
      </c>
      <c r="S27" s="10" t="s">
        <v>37</v>
      </c>
      <c r="T27" s="9">
        <v>0</v>
      </c>
      <c r="U27" s="10" t="s">
        <v>37</v>
      </c>
      <c r="V27" s="9">
        <v>6</v>
      </c>
      <c r="W27" s="9">
        <v>5</v>
      </c>
      <c r="X27" s="9">
        <v>0</v>
      </c>
      <c r="Y27" s="10" t="s">
        <v>37</v>
      </c>
      <c r="Z27" s="10" t="s">
        <v>129</v>
      </c>
      <c r="AA27" s="9">
        <v>1</v>
      </c>
    </row>
    <row r="28" spans="1:27" ht="13.5" customHeight="1" x14ac:dyDescent="0.2">
      <c r="A28" s="9">
        <f t="shared" si="0"/>
        <v>1</v>
      </c>
      <c r="B28" s="10" t="s">
        <v>27</v>
      </c>
      <c r="C28" s="10" t="s">
        <v>146</v>
      </c>
      <c r="D28" s="9">
        <v>1</v>
      </c>
      <c r="E28" s="10" t="s">
        <v>29</v>
      </c>
      <c r="F28" s="10" t="s">
        <v>30</v>
      </c>
      <c r="G28" s="10" t="s">
        <v>81</v>
      </c>
      <c r="H28" s="11">
        <v>44195.59946759259</v>
      </c>
      <c r="I28" s="10" t="s">
        <v>37</v>
      </c>
      <c r="J28" s="10" t="s">
        <v>147</v>
      </c>
      <c r="K28" s="10" t="s">
        <v>109</v>
      </c>
      <c r="L28" s="11">
        <v>44196</v>
      </c>
      <c r="M28" s="10" t="s">
        <v>138</v>
      </c>
      <c r="N28" s="10" t="s">
        <v>139</v>
      </c>
      <c r="O28" s="10" t="s">
        <v>36</v>
      </c>
      <c r="P28" s="9">
        <v>8</v>
      </c>
      <c r="Q28" s="9">
        <v>0</v>
      </c>
      <c r="R28" s="9">
        <v>0</v>
      </c>
      <c r="S28" s="10" t="s">
        <v>37</v>
      </c>
      <c r="T28" s="9">
        <v>0</v>
      </c>
      <c r="U28" s="10" t="s">
        <v>37</v>
      </c>
      <c r="V28" s="9">
        <v>6</v>
      </c>
      <c r="W28" s="9">
        <v>5</v>
      </c>
      <c r="X28" s="9">
        <v>0</v>
      </c>
      <c r="Y28" s="10" t="s">
        <v>37</v>
      </c>
      <c r="Z28" s="10" t="s">
        <v>129</v>
      </c>
      <c r="AA28" s="9">
        <v>1</v>
      </c>
    </row>
    <row r="29" spans="1:27" ht="13.5" customHeight="1" x14ac:dyDescent="0.2">
      <c r="A29" s="9">
        <f t="shared" si="0"/>
        <v>0</v>
      </c>
      <c r="B29" s="10" t="s">
        <v>27</v>
      </c>
      <c r="C29" s="10" t="s">
        <v>180</v>
      </c>
      <c r="D29" s="9">
        <v>1</v>
      </c>
      <c r="E29" s="10" t="s">
        <v>29</v>
      </c>
      <c r="F29" s="10" t="s">
        <v>30</v>
      </c>
      <c r="G29" s="10" t="s">
        <v>31</v>
      </c>
      <c r="H29" s="11">
        <v>44200.653622685182</v>
      </c>
      <c r="I29" s="10" t="s">
        <v>181</v>
      </c>
      <c r="J29" s="10" t="s">
        <v>182</v>
      </c>
      <c r="K29" s="10" t="s">
        <v>183</v>
      </c>
      <c r="L29" s="11">
        <v>44200</v>
      </c>
      <c r="M29" s="10" t="s">
        <v>138</v>
      </c>
      <c r="N29" s="10" t="s">
        <v>184</v>
      </c>
      <c r="O29" s="10" t="s">
        <v>36</v>
      </c>
      <c r="P29" s="9">
        <v>1.02</v>
      </c>
      <c r="Q29" s="9">
        <v>0</v>
      </c>
      <c r="R29" s="9">
        <v>41</v>
      </c>
      <c r="S29" s="10" t="s">
        <v>37</v>
      </c>
      <c r="T29" s="9">
        <v>0</v>
      </c>
      <c r="U29" s="10" t="s">
        <v>38</v>
      </c>
      <c r="V29" s="9">
        <v>1</v>
      </c>
      <c r="W29" s="9">
        <v>1</v>
      </c>
      <c r="X29" s="9">
        <v>0</v>
      </c>
      <c r="Y29" s="10" t="s">
        <v>185</v>
      </c>
      <c r="Z29" s="10" t="s">
        <v>37</v>
      </c>
      <c r="AA29" s="9">
        <v>0</v>
      </c>
    </row>
    <row r="30" spans="1:27" ht="13.5" customHeight="1" x14ac:dyDescent="0.2">
      <c r="A30" s="9">
        <f t="shared" si="0"/>
        <v>0</v>
      </c>
      <c r="B30" s="10" t="s">
        <v>27</v>
      </c>
      <c r="C30" s="10" t="s">
        <v>186</v>
      </c>
      <c r="D30" s="9">
        <v>24</v>
      </c>
      <c r="E30" s="10" t="s">
        <v>29</v>
      </c>
      <c r="F30" s="10" t="s">
        <v>30</v>
      </c>
      <c r="G30" s="10" t="s">
        <v>81</v>
      </c>
      <c r="H30" s="11">
        <v>44200.672847222224</v>
      </c>
      <c r="I30" s="10" t="s">
        <v>37</v>
      </c>
      <c r="J30" s="10" t="s">
        <v>187</v>
      </c>
      <c r="K30" s="10" t="s">
        <v>188</v>
      </c>
      <c r="L30" s="11">
        <v>44201</v>
      </c>
      <c r="M30" s="10" t="s">
        <v>128</v>
      </c>
      <c r="N30" s="10" t="s">
        <v>189</v>
      </c>
      <c r="O30" s="10" t="s">
        <v>36</v>
      </c>
      <c r="P30" s="9">
        <v>13.327</v>
      </c>
      <c r="Q30" s="9">
        <v>0</v>
      </c>
      <c r="R30" s="9">
        <v>0.54</v>
      </c>
      <c r="S30" s="10" t="s">
        <v>37</v>
      </c>
      <c r="T30" s="9">
        <v>0</v>
      </c>
      <c r="U30" s="10" t="s">
        <v>37</v>
      </c>
      <c r="V30" s="9">
        <v>1</v>
      </c>
      <c r="W30" s="9">
        <v>0</v>
      </c>
      <c r="X30" s="9">
        <v>0</v>
      </c>
      <c r="Y30" s="10" t="s">
        <v>190</v>
      </c>
      <c r="Z30" s="10" t="s">
        <v>37</v>
      </c>
      <c r="AA30" s="9">
        <v>0</v>
      </c>
    </row>
    <row r="31" spans="1:27" ht="13.5" customHeight="1" x14ac:dyDescent="0.2">
      <c r="A31" s="9">
        <f t="shared" si="0"/>
        <v>0</v>
      </c>
      <c r="B31" s="10" t="s">
        <v>27</v>
      </c>
      <c r="C31" s="10" t="s">
        <v>191</v>
      </c>
      <c r="D31" s="9">
        <v>1</v>
      </c>
      <c r="E31" s="10" t="s">
        <v>192</v>
      </c>
      <c r="F31" s="10" t="s">
        <v>193</v>
      </c>
      <c r="G31" s="10" t="s">
        <v>81</v>
      </c>
      <c r="H31" s="11">
        <v>44200.574664351851</v>
      </c>
      <c r="I31" s="10" t="s">
        <v>37</v>
      </c>
      <c r="J31" s="10" t="s">
        <v>194</v>
      </c>
      <c r="K31" s="10" t="s">
        <v>195</v>
      </c>
      <c r="L31" s="11">
        <v>44201</v>
      </c>
      <c r="M31" s="10" t="s">
        <v>189</v>
      </c>
      <c r="N31" s="10" t="s">
        <v>189</v>
      </c>
      <c r="O31" s="10" t="s">
        <v>36</v>
      </c>
      <c r="P31" s="9">
        <v>1.1000000000000001</v>
      </c>
      <c r="Q31" s="9">
        <v>0</v>
      </c>
      <c r="R31" s="9">
        <v>0.5</v>
      </c>
      <c r="S31" s="10" t="s">
        <v>37</v>
      </c>
      <c r="T31" s="9">
        <v>0</v>
      </c>
      <c r="U31" s="10" t="s">
        <v>37</v>
      </c>
      <c r="V31" s="9">
        <v>1</v>
      </c>
      <c r="W31" s="9">
        <v>0</v>
      </c>
      <c r="X31" s="9">
        <v>0</v>
      </c>
      <c r="Y31" s="10" t="s">
        <v>190</v>
      </c>
      <c r="Z31" s="10" t="s">
        <v>37</v>
      </c>
      <c r="AA31" s="9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0"/>
  <sheetViews>
    <sheetView topLeftCell="Q1" workbookViewId="0">
      <selection activeCell="AA1" sqref="AA1:AA104857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8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8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55</v>
      </c>
      <c r="H2" s="16">
        <v>44201.587754629632</v>
      </c>
      <c r="I2" s="15" t="s">
        <v>37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1.054</v>
      </c>
      <c r="R2" s="14">
        <v>6.6899999999999995</v>
      </c>
      <c r="S2" s="15" t="s">
        <v>37</v>
      </c>
      <c r="T2" s="14">
        <v>0</v>
      </c>
      <c r="U2" s="15" t="s">
        <v>37</v>
      </c>
      <c r="V2" s="14">
        <v>1</v>
      </c>
      <c r="W2" s="14">
        <v>245</v>
      </c>
      <c r="X2" s="14">
        <v>49</v>
      </c>
      <c r="Y2" s="15" t="s">
        <v>37</v>
      </c>
      <c r="Z2" s="15" t="s">
        <v>202</v>
      </c>
      <c r="AA2" s="14">
        <v>0</v>
      </c>
      <c r="AB2" s="13">
        <f>IF(AND(W2&lt;&gt;0,V2&gt;W2),1,0)</f>
        <v>0</v>
      </c>
    </row>
    <row r="3" spans="1:28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71</v>
      </c>
      <c r="W3" s="14">
        <v>126</v>
      </c>
      <c r="X3" s="14">
        <v>0</v>
      </c>
      <c r="Y3" s="15" t="s">
        <v>37</v>
      </c>
      <c r="Z3" s="15" t="s">
        <v>203</v>
      </c>
      <c r="AA3" s="14">
        <v>0</v>
      </c>
      <c r="AB3" s="13">
        <f t="shared" ref="AB3:AB20" si="0">IF(AND(W3&lt;&gt;0,V3&gt;W3),1,0)</f>
        <v>0</v>
      </c>
    </row>
    <row r="4" spans="1:28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65</v>
      </c>
      <c r="W4" s="14">
        <v>65</v>
      </c>
      <c r="X4" s="14">
        <v>0</v>
      </c>
      <c r="Y4" s="15" t="s">
        <v>37</v>
      </c>
      <c r="Z4" s="15" t="s">
        <v>204</v>
      </c>
      <c r="AA4" s="14">
        <v>0</v>
      </c>
      <c r="AB4" s="13">
        <f t="shared" si="0"/>
        <v>0</v>
      </c>
    </row>
    <row r="5" spans="1:28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40</v>
      </c>
      <c r="W5" s="14">
        <v>44</v>
      </c>
      <c r="X5" s="14">
        <v>0</v>
      </c>
      <c r="Y5" s="15" t="s">
        <v>37</v>
      </c>
      <c r="Z5" s="15" t="s">
        <v>205</v>
      </c>
      <c r="AA5" s="14">
        <v>0</v>
      </c>
      <c r="AB5" s="13">
        <f t="shared" si="0"/>
        <v>0</v>
      </c>
    </row>
    <row r="6" spans="1:28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44194.380694444444</v>
      </c>
      <c r="I6" s="15" t="s">
        <v>74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37</v>
      </c>
      <c r="W6" s="14">
        <v>33</v>
      </c>
      <c r="X6" s="14">
        <v>0</v>
      </c>
      <c r="Y6" s="15" t="s">
        <v>37</v>
      </c>
      <c r="Z6" s="15" t="s">
        <v>72</v>
      </c>
      <c r="AA6" s="14">
        <v>1</v>
      </c>
      <c r="AB6" s="13">
        <f t="shared" si="0"/>
        <v>1</v>
      </c>
    </row>
    <row r="7" spans="1:28" ht="13.5" customHeight="1" x14ac:dyDescent="0.2">
      <c r="A7" s="14">
        <v>27</v>
      </c>
      <c r="B7" s="15" t="s">
        <v>27</v>
      </c>
      <c r="C7" s="15" t="s">
        <v>87</v>
      </c>
      <c r="D7" s="14">
        <v>9</v>
      </c>
      <c r="E7" s="15" t="s">
        <v>29</v>
      </c>
      <c r="F7" s="15" t="s">
        <v>30</v>
      </c>
      <c r="G7" s="15" t="s">
        <v>31</v>
      </c>
      <c r="H7" s="16">
        <v>44196.602187500001</v>
      </c>
      <c r="I7" s="15" t="s">
        <v>41</v>
      </c>
      <c r="J7" s="15" t="s">
        <v>88</v>
      </c>
      <c r="K7" s="15" t="s">
        <v>89</v>
      </c>
      <c r="L7" s="16">
        <v>44174</v>
      </c>
      <c r="M7" s="15" t="s">
        <v>78</v>
      </c>
      <c r="N7" s="15" t="s">
        <v>90</v>
      </c>
      <c r="O7" s="15" t="s">
        <v>36</v>
      </c>
      <c r="P7" s="14">
        <v>2.12</v>
      </c>
      <c r="Q7" s="14">
        <v>0</v>
      </c>
      <c r="R7" s="14">
        <v>1.1000000000000001</v>
      </c>
      <c r="S7" s="15" t="s">
        <v>37</v>
      </c>
      <c r="T7" s="14">
        <v>0</v>
      </c>
      <c r="U7" s="15" t="s">
        <v>38</v>
      </c>
      <c r="V7" s="14">
        <v>14</v>
      </c>
      <c r="W7" s="14">
        <v>28</v>
      </c>
      <c r="X7" s="14">
        <v>0</v>
      </c>
      <c r="Y7" s="15" t="s">
        <v>37</v>
      </c>
      <c r="Z7" s="15" t="s">
        <v>161</v>
      </c>
      <c r="AA7" s="14">
        <v>0</v>
      </c>
      <c r="AB7" s="13">
        <f t="shared" si="0"/>
        <v>0</v>
      </c>
    </row>
    <row r="8" spans="1:28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44179.465578703705</v>
      </c>
      <c r="I8" s="15" t="s">
        <v>74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37</v>
      </c>
      <c r="W8" s="14">
        <v>26</v>
      </c>
      <c r="X8" s="14">
        <v>0</v>
      </c>
      <c r="Y8" s="15" t="s">
        <v>37</v>
      </c>
      <c r="Z8" s="15" t="s">
        <v>91</v>
      </c>
      <c r="AA8" s="14">
        <v>1</v>
      </c>
      <c r="AB8" s="13">
        <f t="shared" si="0"/>
        <v>1</v>
      </c>
    </row>
    <row r="9" spans="1:28" ht="13.5" customHeight="1" x14ac:dyDescent="0.2">
      <c r="A9" s="14">
        <v>27</v>
      </c>
      <c r="B9" s="15" t="s">
        <v>27</v>
      </c>
      <c r="C9" s="15" t="s">
        <v>96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44176.638877314814</v>
      </c>
      <c r="I9" s="15" t="s">
        <v>41</v>
      </c>
      <c r="J9" s="15" t="s">
        <v>97</v>
      </c>
      <c r="K9" s="15" t="s">
        <v>98</v>
      </c>
      <c r="L9" s="16">
        <v>44180</v>
      </c>
      <c r="M9" s="15" t="s">
        <v>85</v>
      </c>
      <c r="N9" s="15" t="s">
        <v>99</v>
      </c>
      <c r="O9" s="15" t="s">
        <v>36</v>
      </c>
      <c r="P9" s="14">
        <v>8.1818000000000002E-2</v>
      </c>
      <c r="Q9" s="14">
        <v>0</v>
      </c>
      <c r="R9" s="14">
        <v>0.67</v>
      </c>
      <c r="S9" s="15" t="s">
        <v>37</v>
      </c>
      <c r="T9" s="14">
        <v>0</v>
      </c>
      <c r="U9" s="15" t="s">
        <v>38</v>
      </c>
      <c r="V9" s="14">
        <v>27</v>
      </c>
      <c r="W9" s="14">
        <v>22</v>
      </c>
      <c r="X9" s="14">
        <v>0</v>
      </c>
      <c r="Y9" s="15" t="s">
        <v>37</v>
      </c>
      <c r="Z9" s="15" t="s">
        <v>206</v>
      </c>
      <c r="AA9" s="14">
        <v>1</v>
      </c>
      <c r="AB9" s="13">
        <f t="shared" si="0"/>
        <v>1</v>
      </c>
    </row>
    <row r="10" spans="1:28" ht="13.5" customHeight="1" x14ac:dyDescent="0.2">
      <c r="A10" s="14">
        <v>27</v>
      </c>
      <c r="B10" s="15" t="s">
        <v>27</v>
      </c>
      <c r="C10" s="15" t="s">
        <v>101</v>
      </c>
      <c r="D10" s="14">
        <v>1</v>
      </c>
      <c r="E10" s="15" t="s">
        <v>29</v>
      </c>
      <c r="F10" s="15" t="s">
        <v>30</v>
      </c>
      <c r="G10" s="15" t="s">
        <v>31</v>
      </c>
      <c r="H10" s="16">
        <v>44180.416331018518</v>
      </c>
      <c r="I10" s="15" t="s">
        <v>74</v>
      </c>
      <c r="J10" s="15" t="s">
        <v>102</v>
      </c>
      <c r="K10" s="15" t="s">
        <v>103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900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37</v>
      </c>
      <c r="W10" s="14">
        <v>13</v>
      </c>
      <c r="X10" s="14">
        <v>0</v>
      </c>
      <c r="Y10" s="15" t="s">
        <v>37</v>
      </c>
      <c r="Z10" s="15" t="s">
        <v>207</v>
      </c>
      <c r="AA10" s="14">
        <v>1</v>
      </c>
      <c r="AB10" s="13">
        <f t="shared" si="0"/>
        <v>1</v>
      </c>
    </row>
    <row r="11" spans="1:28" ht="13.5" customHeight="1" x14ac:dyDescent="0.2">
      <c r="A11" s="14">
        <v>27</v>
      </c>
      <c r="B11" s="15" t="s">
        <v>27</v>
      </c>
      <c r="C11" s="15" t="s">
        <v>116</v>
      </c>
      <c r="D11" s="14">
        <v>24</v>
      </c>
      <c r="E11" s="15" t="s">
        <v>29</v>
      </c>
      <c r="F11" s="15" t="s">
        <v>30</v>
      </c>
      <c r="G11" s="15" t="s">
        <v>31</v>
      </c>
      <c r="H11" s="16">
        <v>44194.38554398148</v>
      </c>
      <c r="I11" s="15" t="s">
        <v>117</v>
      </c>
      <c r="J11" s="15" t="s">
        <v>118</v>
      </c>
      <c r="K11" s="15" t="s">
        <v>119</v>
      </c>
      <c r="L11" s="16">
        <v>44189</v>
      </c>
      <c r="M11" s="15" t="s">
        <v>120</v>
      </c>
      <c r="N11" s="15" t="s">
        <v>105</v>
      </c>
      <c r="O11" s="15" t="s">
        <v>36</v>
      </c>
      <c r="P11" s="14">
        <v>1</v>
      </c>
      <c r="Q11" s="14">
        <v>0</v>
      </c>
      <c r="R11" s="14">
        <v>0.56000000000000005</v>
      </c>
      <c r="S11" s="15" t="s">
        <v>37</v>
      </c>
      <c r="T11" s="14">
        <v>0</v>
      </c>
      <c r="U11" s="15" t="s">
        <v>38</v>
      </c>
      <c r="V11" s="14">
        <v>15</v>
      </c>
      <c r="W11" s="14">
        <v>13</v>
      </c>
      <c r="X11" s="14">
        <v>0</v>
      </c>
      <c r="Y11" s="15" t="s">
        <v>37</v>
      </c>
      <c r="Z11" s="15" t="s">
        <v>207</v>
      </c>
      <c r="AA11" s="14">
        <v>1</v>
      </c>
      <c r="AB11" s="13">
        <f t="shared" si="0"/>
        <v>1</v>
      </c>
    </row>
    <row r="12" spans="1:28" ht="13.5" customHeight="1" x14ac:dyDescent="0.2">
      <c r="A12" s="14">
        <v>27</v>
      </c>
      <c r="B12" s="15" t="s">
        <v>27</v>
      </c>
      <c r="C12" s="15" t="s">
        <v>121</v>
      </c>
      <c r="D12" s="14">
        <v>80</v>
      </c>
      <c r="E12" s="15" t="s">
        <v>29</v>
      </c>
      <c r="F12" s="15" t="s">
        <v>30</v>
      </c>
      <c r="G12" s="15" t="s">
        <v>31</v>
      </c>
      <c r="H12" s="16">
        <v>44180.713460648149</v>
      </c>
      <c r="I12" s="15" t="s">
        <v>122</v>
      </c>
      <c r="J12" s="15" t="s">
        <v>123</v>
      </c>
      <c r="K12" s="15" t="s">
        <v>124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290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28</v>
      </c>
      <c r="W12" s="14">
        <v>13</v>
      </c>
      <c r="X12" s="14">
        <v>0</v>
      </c>
      <c r="Y12" s="15" t="s">
        <v>37</v>
      </c>
      <c r="Z12" s="15" t="s">
        <v>207</v>
      </c>
      <c r="AA12" s="14">
        <v>1</v>
      </c>
      <c r="AB12" s="13">
        <f t="shared" si="0"/>
        <v>1</v>
      </c>
    </row>
    <row r="13" spans="1:28" ht="13.5" customHeight="1" x14ac:dyDescent="0.2">
      <c r="A13" s="14">
        <v>27</v>
      </c>
      <c r="B13" s="15" t="s">
        <v>27</v>
      </c>
      <c r="C13" s="15" t="s">
        <v>130</v>
      </c>
      <c r="D13" s="14">
        <v>11</v>
      </c>
      <c r="E13" s="15" t="s">
        <v>29</v>
      </c>
      <c r="F13" s="15" t="s">
        <v>30</v>
      </c>
      <c r="G13" s="15" t="s">
        <v>31</v>
      </c>
      <c r="H13" s="16">
        <v>44188.441701388889</v>
      </c>
      <c r="I13" s="15" t="s">
        <v>131</v>
      </c>
      <c r="J13" s="15" t="s">
        <v>132</v>
      </c>
      <c r="K13" s="15" t="s">
        <v>133</v>
      </c>
      <c r="L13" s="16">
        <v>44195</v>
      </c>
      <c r="M13" s="15" t="s">
        <v>134</v>
      </c>
      <c r="N13" s="15" t="s">
        <v>128</v>
      </c>
      <c r="O13" s="15" t="s">
        <v>36</v>
      </c>
      <c r="P13" s="14">
        <v>1</v>
      </c>
      <c r="Q13" s="14">
        <v>0</v>
      </c>
      <c r="R13" s="14">
        <v>3.58</v>
      </c>
      <c r="S13" s="15" t="s">
        <v>37</v>
      </c>
      <c r="T13" s="14">
        <v>0</v>
      </c>
      <c r="U13" s="15" t="s">
        <v>38</v>
      </c>
      <c r="V13" s="14">
        <v>15</v>
      </c>
      <c r="W13" s="14">
        <v>7</v>
      </c>
      <c r="X13" s="14">
        <v>0</v>
      </c>
      <c r="Y13" s="15" t="s">
        <v>37</v>
      </c>
      <c r="Z13" s="15" t="s">
        <v>178</v>
      </c>
      <c r="AA13" s="14">
        <v>1</v>
      </c>
      <c r="AB13" s="13">
        <f t="shared" si="0"/>
        <v>1</v>
      </c>
    </row>
    <row r="14" spans="1:28" ht="13.5" customHeight="1" x14ac:dyDescent="0.2">
      <c r="A14" s="14">
        <v>27</v>
      </c>
      <c r="B14" s="15" t="s">
        <v>27</v>
      </c>
      <c r="C14" s="15" t="s">
        <v>135</v>
      </c>
      <c r="D14" s="14">
        <v>1</v>
      </c>
      <c r="E14" s="15" t="s">
        <v>29</v>
      </c>
      <c r="F14" s="15" t="s">
        <v>30</v>
      </c>
      <c r="G14" s="15" t="s">
        <v>31</v>
      </c>
      <c r="H14" s="16">
        <v>44182.665347222224</v>
      </c>
      <c r="I14" s="15" t="s">
        <v>122</v>
      </c>
      <c r="J14" s="15" t="s">
        <v>136</v>
      </c>
      <c r="K14" s="15" t="s">
        <v>137</v>
      </c>
      <c r="L14" s="16">
        <v>44196</v>
      </c>
      <c r="M14" s="15" t="s">
        <v>138</v>
      </c>
      <c r="N14" s="15" t="s">
        <v>139</v>
      </c>
      <c r="O14" s="15" t="s">
        <v>36</v>
      </c>
      <c r="P14" s="14">
        <v>90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21</v>
      </c>
      <c r="W14" s="14">
        <v>6</v>
      </c>
      <c r="X14" s="14">
        <v>0</v>
      </c>
      <c r="Y14" s="15" t="s">
        <v>37</v>
      </c>
      <c r="Z14" s="15" t="s">
        <v>179</v>
      </c>
      <c r="AA14" s="14">
        <v>1</v>
      </c>
      <c r="AB14" s="13">
        <f t="shared" si="0"/>
        <v>1</v>
      </c>
    </row>
    <row r="15" spans="1:28" ht="13.5" customHeight="1" x14ac:dyDescent="0.2">
      <c r="A15" s="14">
        <v>27</v>
      </c>
      <c r="B15" s="15" t="s">
        <v>27</v>
      </c>
      <c r="C15" s="15" t="s">
        <v>148</v>
      </c>
      <c r="D15" s="14">
        <v>2</v>
      </c>
      <c r="E15" s="15" t="s">
        <v>29</v>
      </c>
      <c r="F15" s="15" t="s">
        <v>30</v>
      </c>
      <c r="G15" s="15" t="s">
        <v>31</v>
      </c>
      <c r="H15" s="16">
        <v>44194.491701388892</v>
      </c>
      <c r="I15" s="15" t="s">
        <v>149</v>
      </c>
      <c r="J15" s="15" t="s">
        <v>150</v>
      </c>
      <c r="K15" s="15" t="s">
        <v>151</v>
      </c>
      <c r="L15" s="16">
        <v>44196</v>
      </c>
      <c r="M15" s="15" t="s">
        <v>138</v>
      </c>
      <c r="N15" s="15" t="s">
        <v>139</v>
      </c>
      <c r="O15" s="15" t="s">
        <v>36</v>
      </c>
      <c r="P15" s="14">
        <v>5500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14</v>
      </c>
      <c r="W15" s="14">
        <v>6</v>
      </c>
      <c r="X15" s="14">
        <v>0</v>
      </c>
      <c r="Y15" s="15" t="s">
        <v>37</v>
      </c>
      <c r="Z15" s="15" t="s">
        <v>179</v>
      </c>
      <c r="AA15" s="14">
        <v>1</v>
      </c>
      <c r="AB15" s="13">
        <f t="shared" si="0"/>
        <v>1</v>
      </c>
    </row>
    <row r="16" spans="1:28" ht="13.5" customHeight="1" x14ac:dyDescent="0.2">
      <c r="A16" s="14">
        <v>27</v>
      </c>
      <c r="B16" s="15" t="s">
        <v>27</v>
      </c>
      <c r="C16" s="15" t="s">
        <v>208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44202.062638888892</v>
      </c>
      <c r="I16" s="15" t="s">
        <v>37</v>
      </c>
      <c r="J16" s="15" t="s">
        <v>209</v>
      </c>
      <c r="K16" s="15" t="s">
        <v>76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102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0</v>
      </c>
      <c r="W16" s="14">
        <v>6</v>
      </c>
      <c r="X16" s="14">
        <v>0</v>
      </c>
      <c r="Y16" s="15" t="s">
        <v>37</v>
      </c>
      <c r="Z16" s="15" t="s">
        <v>179</v>
      </c>
      <c r="AA16" s="14">
        <v>0</v>
      </c>
      <c r="AB16" s="13">
        <f t="shared" si="0"/>
        <v>0</v>
      </c>
    </row>
    <row r="17" spans="1:28" ht="13.5" customHeight="1" x14ac:dyDescent="0.2">
      <c r="A17" s="14">
        <v>27</v>
      </c>
      <c r="B17" s="15" t="s">
        <v>27</v>
      </c>
      <c r="C17" s="15" t="s">
        <v>141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44195.671909722223</v>
      </c>
      <c r="I17" s="15" t="s">
        <v>37</v>
      </c>
      <c r="J17" s="15" t="s">
        <v>142</v>
      </c>
      <c r="K17" s="15" t="s">
        <v>143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7</v>
      </c>
      <c r="W17" s="14">
        <v>6</v>
      </c>
      <c r="X17" s="14">
        <v>0</v>
      </c>
      <c r="Y17" s="15" t="s">
        <v>37</v>
      </c>
      <c r="Z17" s="15" t="s">
        <v>179</v>
      </c>
      <c r="AA17" s="14">
        <v>1</v>
      </c>
      <c r="AB17" s="13">
        <f t="shared" si="0"/>
        <v>1</v>
      </c>
    </row>
    <row r="18" spans="1:28" ht="13.5" customHeight="1" x14ac:dyDescent="0.2">
      <c r="A18" s="14">
        <v>27</v>
      </c>
      <c r="B18" s="15" t="s">
        <v>27</v>
      </c>
      <c r="C18" s="15" t="s">
        <v>210</v>
      </c>
      <c r="D18" s="14">
        <v>1</v>
      </c>
      <c r="E18" s="15" t="s">
        <v>29</v>
      </c>
      <c r="F18" s="15" t="s">
        <v>30</v>
      </c>
      <c r="G18" s="15" t="s">
        <v>81</v>
      </c>
      <c r="H18" s="16">
        <v>44202.061481481483</v>
      </c>
      <c r="I18" s="15" t="s">
        <v>37</v>
      </c>
      <c r="J18" s="15" t="s">
        <v>211</v>
      </c>
      <c r="K18" s="15" t="s">
        <v>212</v>
      </c>
      <c r="L18" s="16">
        <v>44196</v>
      </c>
      <c r="M18" s="15" t="s">
        <v>138</v>
      </c>
      <c r="N18" s="15" t="s">
        <v>139</v>
      </c>
      <c r="O18" s="15" t="s">
        <v>36</v>
      </c>
      <c r="P18" s="14">
        <v>8</v>
      </c>
      <c r="Q18" s="14">
        <v>0</v>
      </c>
      <c r="R18" s="14">
        <v>0</v>
      </c>
      <c r="S18" s="15" t="s">
        <v>37</v>
      </c>
      <c r="T18" s="14">
        <v>0</v>
      </c>
      <c r="U18" s="15" t="s">
        <v>37</v>
      </c>
      <c r="V18" s="14">
        <v>0</v>
      </c>
      <c r="W18" s="14">
        <v>6</v>
      </c>
      <c r="X18" s="14">
        <v>0</v>
      </c>
      <c r="Y18" s="15" t="s">
        <v>37</v>
      </c>
      <c r="Z18" s="15" t="s">
        <v>179</v>
      </c>
      <c r="AA18" s="14">
        <v>0</v>
      </c>
      <c r="AB18" s="13">
        <f t="shared" si="0"/>
        <v>0</v>
      </c>
    </row>
    <row r="19" spans="1:28" ht="13.5" customHeight="1" x14ac:dyDescent="0.2">
      <c r="A19" s="14">
        <v>27</v>
      </c>
      <c r="B19" s="15" t="s">
        <v>27</v>
      </c>
      <c r="C19" s="15" t="s">
        <v>213</v>
      </c>
      <c r="D19" s="14">
        <v>66</v>
      </c>
      <c r="E19" s="15" t="s">
        <v>29</v>
      </c>
      <c r="F19" s="15" t="s">
        <v>30</v>
      </c>
      <c r="G19" s="15" t="s">
        <v>81</v>
      </c>
      <c r="H19" s="16">
        <v>44201.687777777777</v>
      </c>
      <c r="I19" s="15" t="s">
        <v>37</v>
      </c>
      <c r="J19" s="15" t="s">
        <v>214</v>
      </c>
      <c r="K19" s="15" t="s">
        <v>215</v>
      </c>
      <c r="L19" s="16">
        <v>44201</v>
      </c>
      <c r="M19" s="15" t="s">
        <v>128</v>
      </c>
      <c r="N19" s="15" t="s">
        <v>189</v>
      </c>
      <c r="O19" s="15" t="s">
        <v>36</v>
      </c>
      <c r="P19" s="14">
        <v>7.979E-2</v>
      </c>
      <c r="Q19" s="14">
        <v>0</v>
      </c>
      <c r="R19" s="14">
        <v>0.02</v>
      </c>
      <c r="S19" s="15" t="s">
        <v>37</v>
      </c>
      <c r="T19" s="14">
        <v>0</v>
      </c>
      <c r="U19" s="15" t="s">
        <v>37</v>
      </c>
      <c r="V19" s="14">
        <v>1</v>
      </c>
      <c r="W19" s="14">
        <v>1</v>
      </c>
      <c r="X19" s="14">
        <v>0</v>
      </c>
      <c r="Y19" s="15" t="s">
        <v>185</v>
      </c>
      <c r="Z19" s="15" t="s">
        <v>37</v>
      </c>
      <c r="AA19" s="14">
        <v>0</v>
      </c>
      <c r="AB19" s="13">
        <f t="shared" si="0"/>
        <v>0</v>
      </c>
    </row>
    <row r="20" spans="1:28" x14ac:dyDescent="0.2">
      <c r="AB20" s="13">
        <f t="shared" si="0"/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24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44202.465428240743</v>
      </c>
      <c r="I2" s="15" t="s">
        <v>216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1.054</v>
      </c>
      <c r="R2" s="14">
        <v>6.6899999999999995</v>
      </c>
      <c r="S2" s="15" t="s">
        <v>37</v>
      </c>
      <c r="T2" s="14">
        <v>0</v>
      </c>
      <c r="U2" s="15" t="s">
        <v>38</v>
      </c>
      <c r="V2" s="14">
        <v>2</v>
      </c>
      <c r="W2" s="14">
        <v>246</v>
      </c>
      <c r="X2" s="14">
        <v>49</v>
      </c>
      <c r="Y2" s="15" t="s">
        <v>37</v>
      </c>
      <c r="Z2" s="15" t="s">
        <v>217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72</v>
      </c>
      <c r="W3" s="14">
        <v>127</v>
      </c>
      <c r="X3" s="14">
        <v>0</v>
      </c>
      <c r="Y3" s="15" t="s">
        <v>37</v>
      </c>
      <c r="Z3" s="15" t="s">
        <v>218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66</v>
      </c>
      <c r="W4" s="14">
        <v>66</v>
      </c>
      <c r="X4" s="14">
        <v>0</v>
      </c>
      <c r="Y4" s="15" t="s">
        <v>37</v>
      </c>
      <c r="Z4" s="15" t="s">
        <v>219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41</v>
      </c>
      <c r="W5" s="14">
        <v>45</v>
      </c>
      <c r="X5" s="14">
        <v>0</v>
      </c>
      <c r="Y5" s="15" t="s">
        <v>37</v>
      </c>
      <c r="Z5" s="15" t="s">
        <v>220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44194.380694444444</v>
      </c>
      <c r="I6" s="15" t="s">
        <v>74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38</v>
      </c>
      <c r="W6" s="14">
        <v>34</v>
      </c>
      <c r="X6" s="14">
        <v>0</v>
      </c>
      <c r="Y6" s="15" t="s">
        <v>37</v>
      </c>
      <c r="Z6" s="15" t="s">
        <v>158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87</v>
      </c>
      <c r="D7" s="14">
        <v>9</v>
      </c>
      <c r="E7" s="15" t="s">
        <v>29</v>
      </c>
      <c r="F7" s="15" t="s">
        <v>30</v>
      </c>
      <c r="G7" s="15" t="s">
        <v>31</v>
      </c>
      <c r="H7" s="16">
        <v>44196.602187500001</v>
      </c>
      <c r="I7" s="15" t="s">
        <v>41</v>
      </c>
      <c r="J7" s="15" t="s">
        <v>88</v>
      </c>
      <c r="K7" s="15" t="s">
        <v>89</v>
      </c>
      <c r="L7" s="16">
        <v>44174</v>
      </c>
      <c r="M7" s="15" t="s">
        <v>78</v>
      </c>
      <c r="N7" s="15" t="s">
        <v>90</v>
      </c>
      <c r="O7" s="15" t="s">
        <v>36</v>
      </c>
      <c r="P7" s="14">
        <v>2.12</v>
      </c>
      <c r="Q7" s="14">
        <v>0</v>
      </c>
      <c r="R7" s="14">
        <v>1.1000000000000001</v>
      </c>
      <c r="S7" s="15" t="s">
        <v>37</v>
      </c>
      <c r="T7" s="14">
        <v>0</v>
      </c>
      <c r="U7" s="15" t="s">
        <v>38</v>
      </c>
      <c r="V7" s="14">
        <v>15</v>
      </c>
      <c r="W7" s="14">
        <v>29</v>
      </c>
      <c r="X7" s="14">
        <v>0</v>
      </c>
      <c r="Y7" s="15" t="s">
        <v>37</v>
      </c>
      <c r="Z7" s="15" t="s">
        <v>221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44202.552291666667</v>
      </c>
      <c r="I8" s="15" t="s">
        <v>122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38</v>
      </c>
      <c r="W8" s="14">
        <v>27</v>
      </c>
      <c r="X8" s="14">
        <v>0</v>
      </c>
      <c r="Y8" s="15" t="s">
        <v>37</v>
      </c>
      <c r="Z8" s="15" t="s">
        <v>86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96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44176.638877314814</v>
      </c>
      <c r="I9" s="15" t="s">
        <v>41</v>
      </c>
      <c r="J9" s="15" t="s">
        <v>97</v>
      </c>
      <c r="K9" s="15" t="s">
        <v>98</v>
      </c>
      <c r="L9" s="16">
        <v>44180</v>
      </c>
      <c r="M9" s="15" t="s">
        <v>85</v>
      </c>
      <c r="N9" s="15" t="s">
        <v>99</v>
      </c>
      <c r="O9" s="15" t="s">
        <v>36</v>
      </c>
      <c r="P9" s="14">
        <v>8.1818000000000002E-2</v>
      </c>
      <c r="Q9" s="14">
        <v>0</v>
      </c>
      <c r="R9" s="14">
        <v>0.67</v>
      </c>
      <c r="S9" s="15" t="s">
        <v>37</v>
      </c>
      <c r="T9" s="14">
        <v>0</v>
      </c>
      <c r="U9" s="15" t="s">
        <v>38</v>
      </c>
      <c r="V9" s="14">
        <v>28</v>
      </c>
      <c r="W9" s="14">
        <v>23</v>
      </c>
      <c r="X9" s="14">
        <v>0</v>
      </c>
      <c r="Y9" s="15" t="s">
        <v>37</v>
      </c>
      <c r="Z9" s="15" t="s">
        <v>222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223</v>
      </c>
      <c r="D10" s="14">
        <v>39</v>
      </c>
      <c r="E10" s="15" t="s">
        <v>29</v>
      </c>
      <c r="F10" s="15" t="s">
        <v>30</v>
      </c>
      <c r="G10" s="15" t="s">
        <v>31</v>
      </c>
      <c r="H10" s="16">
        <v>44202.485462962963</v>
      </c>
      <c r="I10" s="15" t="s">
        <v>224</v>
      </c>
      <c r="J10" s="15" t="s">
        <v>225</v>
      </c>
      <c r="K10" s="15" t="s">
        <v>226</v>
      </c>
      <c r="L10" s="16">
        <v>44182</v>
      </c>
      <c r="M10" s="15" t="s">
        <v>227</v>
      </c>
      <c r="N10" s="15" t="s">
        <v>167</v>
      </c>
      <c r="O10" s="15" t="s">
        <v>36</v>
      </c>
      <c r="P10" s="14">
        <v>0.28998000000000002</v>
      </c>
      <c r="Q10" s="14">
        <v>0</v>
      </c>
      <c r="R10" s="14">
        <v>0.11</v>
      </c>
      <c r="S10" s="15" t="s">
        <v>37</v>
      </c>
      <c r="T10" s="14">
        <v>0</v>
      </c>
      <c r="U10" s="15" t="s">
        <v>38</v>
      </c>
      <c r="V10" s="14">
        <v>1</v>
      </c>
      <c r="W10" s="14">
        <v>21</v>
      </c>
      <c r="X10" s="14">
        <v>0</v>
      </c>
      <c r="Y10" s="15" t="s">
        <v>37</v>
      </c>
      <c r="Z10" s="15" t="s">
        <v>163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228</v>
      </c>
      <c r="D11" s="14">
        <v>12</v>
      </c>
      <c r="E11" s="15" t="s">
        <v>29</v>
      </c>
      <c r="F11" s="15" t="s">
        <v>30</v>
      </c>
      <c r="G11" s="15" t="s">
        <v>81</v>
      </c>
      <c r="H11" s="16">
        <v>44202.561168981483</v>
      </c>
      <c r="I11" s="15" t="s">
        <v>37</v>
      </c>
      <c r="J11" s="15" t="s">
        <v>229</v>
      </c>
      <c r="K11" s="15" t="s">
        <v>230</v>
      </c>
      <c r="L11" s="16">
        <v>44182</v>
      </c>
      <c r="M11" s="15" t="s">
        <v>231</v>
      </c>
      <c r="N11" s="15" t="s">
        <v>167</v>
      </c>
      <c r="O11" s="15" t="s">
        <v>36</v>
      </c>
      <c r="P11" s="14">
        <v>1</v>
      </c>
      <c r="Q11" s="14">
        <v>0</v>
      </c>
      <c r="R11" s="14">
        <v>0.28999999999999998</v>
      </c>
      <c r="S11" s="15" t="s">
        <v>37</v>
      </c>
      <c r="T11" s="14">
        <v>0</v>
      </c>
      <c r="U11" s="15" t="s">
        <v>37</v>
      </c>
      <c r="V11" s="14">
        <v>1</v>
      </c>
      <c r="W11" s="14">
        <v>21</v>
      </c>
      <c r="X11" s="14">
        <v>0</v>
      </c>
      <c r="Y11" s="15" t="s">
        <v>37</v>
      </c>
      <c r="Z11" s="15" t="s">
        <v>163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232</v>
      </c>
      <c r="D12" s="14">
        <v>12</v>
      </c>
      <c r="E12" s="15" t="s">
        <v>29</v>
      </c>
      <c r="F12" s="15" t="s">
        <v>30</v>
      </c>
      <c r="G12" s="15" t="s">
        <v>55</v>
      </c>
      <c r="H12" s="16">
        <v>44203.302754629629</v>
      </c>
      <c r="I12" s="15" t="s">
        <v>37</v>
      </c>
      <c r="J12" s="15" t="s">
        <v>229</v>
      </c>
      <c r="K12" s="15" t="s">
        <v>233</v>
      </c>
      <c r="L12" s="16">
        <v>44183</v>
      </c>
      <c r="M12" s="15" t="s">
        <v>167</v>
      </c>
      <c r="N12" s="15" t="s">
        <v>168</v>
      </c>
      <c r="O12" s="15" t="s">
        <v>36</v>
      </c>
      <c r="P12" s="14">
        <v>1</v>
      </c>
      <c r="Q12" s="14">
        <v>0</v>
      </c>
      <c r="R12" s="14">
        <v>0.33</v>
      </c>
      <c r="S12" s="15" t="s">
        <v>37</v>
      </c>
      <c r="T12" s="14">
        <v>0</v>
      </c>
      <c r="U12" s="15" t="s">
        <v>37</v>
      </c>
      <c r="V12" s="14">
        <v>1</v>
      </c>
      <c r="W12" s="14">
        <v>20</v>
      </c>
      <c r="X12" s="14">
        <v>0</v>
      </c>
      <c r="Y12" s="15" t="s">
        <v>37</v>
      </c>
      <c r="Z12" s="15" t="s">
        <v>100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234</v>
      </c>
      <c r="D13" s="14">
        <v>12</v>
      </c>
      <c r="E13" s="15" t="s">
        <v>29</v>
      </c>
      <c r="F13" s="15" t="s">
        <v>30</v>
      </c>
      <c r="G13" s="15" t="s">
        <v>81</v>
      </c>
      <c r="H13" s="16">
        <v>44202.559548611112</v>
      </c>
      <c r="I13" s="15" t="s">
        <v>37</v>
      </c>
      <c r="J13" s="15" t="s">
        <v>229</v>
      </c>
      <c r="K13" s="15" t="s">
        <v>230</v>
      </c>
      <c r="L13" s="16">
        <v>44183</v>
      </c>
      <c r="M13" s="15" t="s">
        <v>167</v>
      </c>
      <c r="N13" s="15" t="s">
        <v>168</v>
      </c>
      <c r="O13" s="15" t="s">
        <v>36</v>
      </c>
      <c r="P13" s="14">
        <v>1</v>
      </c>
      <c r="Q13" s="14">
        <v>0</v>
      </c>
      <c r="R13" s="14">
        <v>0.53</v>
      </c>
      <c r="S13" s="15" t="s">
        <v>37</v>
      </c>
      <c r="T13" s="14">
        <v>0</v>
      </c>
      <c r="U13" s="15" t="s">
        <v>37</v>
      </c>
      <c r="V13" s="14">
        <v>1</v>
      </c>
      <c r="W13" s="14">
        <v>20</v>
      </c>
      <c r="X13" s="14">
        <v>0</v>
      </c>
      <c r="Y13" s="15" t="s">
        <v>37</v>
      </c>
      <c r="Z13" s="15" t="s">
        <v>100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116</v>
      </c>
      <c r="D14" s="14">
        <v>24</v>
      </c>
      <c r="E14" s="15" t="s">
        <v>29</v>
      </c>
      <c r="F14" s="15" t="s">
        <v>30</v>
      </c>
      <c r="G14" s="15" t="s">
        <v>31</v>
      </c>
      <c r="H14" s="16">
        <v>44194.38554398148</v>
      </c>
      <c r="I14" s="15" t="s">
        <v>117</v>
      </c>
      <c r="J14" s="15" t="s">
        <v>118</v>
      </c>
      <c r="K14" s="15" t="s">
        <v>119</v>
      </c>
      <c r="L14" s="16">
        <v>44189</v>
      </c>
      <c r="M14" s="15" t="s">
        <v>120</v>
      </c>
      <c r="N14" s="15" t="s">
        <v>105</v>
      </c>
      <c r="O14" s="15" t="s">
        <v>36</v>
      </c>
      <c r="P14" s="14">
        <v>1</v>
      </c>
      <c r="Q14" s="14">
        <v>0</v>
      </c>
      <c r="R14" s="14">
        <v>0.56000000000000005</v>
      </c>
      <c r="S14" s="15" t="s">
        <v>37</v>
      </c>
      <c r="T14" s="14">
        <v>0</v>
      </c>
      <c r="U14" s="15" t="s">
        <v>38</v>
      </c>
      <c r="V14" s="14">
        <v>16</v>
      </c>
      <c r="W14" s="14">
        <v>14</v>
      </c>
      <c r="X14" s="14">
        <v>0</v>
      </c>
      <c r="Y14" s="15" t="s">
        <v>37</v>
      </c>
      <c r="Z14" s="15" t="s">
        <v>235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121</v>
      </c>
      <c r="D15" s="14">
        <v>80</v>
      </c>
      <c r="E15" s="15" t="s">
        <v>29</v>
      </c>
      <c r="F15" s="15" t="s">
        <v>30</v>
      </c>
      <c r="G15" s="15" t="s">
        <v>31</v>
      </c>
      <c r="H15" s="16">
        <v>44180.713460648149</v>
      </c>
      <c r="I15" s="15" t="s">
        <v>122</v>
      </c>
      <c r="J15" s="15" t="s">
        <v>123</v>
      </c>
      <c r="K15" s="15" t="s">
        <v>124</v>
      </c>
      <c r="L15" s="16">
        <v>44189</v>
      </c>
      <c r="M15" s="15" t="s">
        <v>104</v>
      </c>
      <c r="N15" s="15" t="s">
        <v>105</v>
      </c>
      <c r="O15" s="15" t="s">
        <v>36</v>
      </c>
      <c r="P15" s="14">
        <v>290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29</v>
      </c>
      <c r="W15" s="14">
        <v>14</v>
      </c>
      <c r="X15" s="14">
        <v>0</v>
      </c>
      <c r="Y15" s="15" t="s">
        <v>37</v>
      </c>
      <c r="Z15" s="15" t="s">
        <v>235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101</v>
      </c>
      <c r="D16" s="14">
        <v>1</v>
      </c>
      <c r="E16" s="15" t="s">
        <v>29</v>
      </c>
      <c r="F16" s="15" t="s">
        <v>30</v>
      </c>
      <c r="G16" s="15" t="s">
        <v>31</v>
      </c>
      <c r="H16" s="16">
        <v>44180.416331018518</v>
      </c>
      <c r="I16" s="15" t="s">
        <v>74</v>
      </c>
      <c r="J16" s="15" t="s">
        <v>102</v>
      </c>
      <c r="K16" s="15" t="s">
        <v>103</v>
      </c>
      <c r="L16" s="16">
        <v>44189</v>
      </c>
      <c r="M16" s="15" t="s">
        <v>104</v>
      </c>
      <c r="N16" s="15" t="s">
        <v>105</v>
      </c>
      <c r="O16" s="15" t="s">
        <v>36</v>
      </c>
      <c r="P16" s="14">
        <v>900</v>
      </c>
      <c r="Q16" s="14">
        <v>0</v>
      </c>
      <c r="R16" s="14">
        <v>0</v>
      </c>
      <c r="S16" s="15" t="s">
        <v>37</v>
      </c>
      <c r="T16" s="14">
        <v>0</v>
      </c>
      <c r="U16" s="15" t="s">
        <v>38</v>
      </c>
      <c r="V16" s="14">
        <v>38</v>
      </c>
      <c r="W16" s="14">
        <v>14</v>
      </c>
      <c r="X16" s="14">
        <v>0</v>
      </c>
      <c r="Y16" s="15" t="s">
        <v>37</v>
      </c>
      <c r="Z16" s="15" t="s">
        <v>235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236</v>
      </c>
      <c r="D17" s="14">
        <v>33</v>
      </c>
      <c r="E17" s="15" t="s">
        <v>192</v>
      </c>
      <c r="F17" s="15" t="s">
        <v>193</v>
      </c>
      <c r="G17" s="15" t="s">
        <v>237</v>
      </c>
      <c r="H17" s="16">
        <v>44202.667291666665</v>
      </c>
      <c r="I17" s="15" t="s">
        <v>37</v>
      </c>
      <c r="J17" s="15" t="s">
        <v>238</v>
      </c>
      <c r="K17" s="15" t="s">
        <v>239</v>
      </c>
      <c r="L17" s="16">
        <v>44195</v>
      </c>
      <c r="M17" s="15" t="s">
        <v>105</v>
      </c>
      <c r="N17" s="15" t="s">
        <v>128</v>
      </c>
      <c r="O17" s="15" t="s">
        <v>36</v>
      </c>
      <c r="P17" s="14">
        <v>5.4545000000000003</v>
      </c>
      <c r="Q17" s="14">
        <v>0</v>
      </c>
      <c r="R17" s="14">
        <v>0.36</v>
      </c>
      <c r="S17" s="15" t="s">
        <v>240</v>
      </c>
      <c r="T17" s="14">
        <v>0</v>
      </c>
      <c r="U17" s="15" t="s">
        <v>37</v>
      </c>
      <c r="V17" s="14">
        <v>1</v>
      </c>
      <c r="W17" s="14">
        <v>8</v>
      </c>
      <c r="X17" s="14">
        <v>0</v>
      </c>
      <c r="Y17" s="15" t="s">
        <v>37</v>
      </c>
      <c r="Z17" s="15" t="s">
        <v>241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130</v>
      </c>
      <c r="D18" s="14">
        <v>11</v>
      </c>
      <c r="E18" s="15" t="s">
        <v>29</v>
      </c>
      <c r="F18" s="15" t="s">
        <v>30</v>
      </c>
      <c r="G18" s="15" t="s">
        <v>31</v>
      </c>
      <c r="H18" s="16">
        <v>44188.441701388889</v>
      </c>
      <c r="I18" s="15" t="s">
        <v>131</v>
      </c>
      <c r="J18" s="15" t="s">
        <v>132</v>
      </c>
      <c r="K18" s="15" t="s">
        <v>133</v>
      </c>
      <c r="L18" s="16">
        <v>44195</v>
      </c>
      <c r="M18" s="15" t="s">
        <v>134</v>
      </c>
      <c r="N18" s="15" t="s">
        <v>128</v>
      </c>
      <c r="O18" s="15" t="s">
        <v>36</v>
      </c>
      <c r="P18" s="14">
        <v>1</v>
      </c>
      <c r="Q18" s="14">
        <v>0</v>
      </c>
      <c r="R18" s="14">
        <v>3.58</v>
      </c>
      <c r="S18" s="15" t="s">
        <v>37</v>
      </c>
      <c r="T18" s="14">
        <v>0</v>
      </c>
      <c r="U18" s="15" t="s">
        <v>38</v>
      </c>
      <c r="V18" s="14">
        <v>16</v>
      </c>
      <c r="W18" s="14">
        <v>8</v>
      </c>
      <c r="X18" s="14">
        <v>0</v>
      </c>
      <c r="Y18" s="15" t="s">
        <v>37</v>
      </c>
      <c r="Z18" s="15" t="s">
        <v>241</v>
      </c>
      <c r="AA18" s="14">
        <v>1</v>
      </c>
    </row>
    <row r="19" spans="1:27" ht="13.5" customHeight="1" x14ac:dyDescent="0.2">
      <c r="A19" s="14">
        <v>27</v>
      </c>
      <c r="B19" s="15" t="s">
        <v>27</v>
      </c>
      <c r="C19" s="15" t="s">
        <v>141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44195.671909722223</v>
      </c>
      <c r="I19" s="15" t="s">
        <v>37</v>
      </c>
      <c r="J19" s="15" t="s">
        <v>142</v>
      </c>
      <c r="K19" s="15" t="s">
        <v>143</v>
      </c>
      <c r="L19" s="16">
        <v>44196</v>
      </c>
      <c r="M19" s="15" t="s">
        <v>138</v>
      </c>
      <c r="N19" s="15" t="s">
        <v>139</v>
      </c>
      <c r="O19" s="15" t="s">
        <v>36</v>
      </c>
      <c r="P19" s="14">
        <v>30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8</v>
      </c>
      <c r="W19" s="14">
        <v>7</v>
      </c>
      <c r="X19" s="14">
        <v>0</v>
      </c>
      <c r="Y19" s="15" t="s">
        <v>37</v>
      </c>
      <c r="Z19" s="15" t="s">
        <v>178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148</v>
      </c>
      <c r="D20" s="14">
        <v>2</v>
      </c>
      <c r="E20" s="15" t="s">
        <v>29</v>
      </c>
      <c r="F20" s="15" t="s">
        <v>30</v>
      </c>
      <c r="G20" s="15" t="s">
        <v>31</v>
      </c>
      <c r="H20" s="16">
        <v>44194.491701388892</v>
      </c>
      <c r="I20" s="15" t="s">
        <v>149</v>
      </c>
      <c r="J20" s="15" t="s">
        <v>150</v>
      </c>
      <c r="K20" s="15" t="s">
        <v>151</v>
      </c>
      <c r="L20" s="16">
        <v>44196</v>
      </c>
      <c r="M20" s="15" t="s">
        <v>138</v>
      </c>
      <c r="N20" s="15" t="s">
        <v>139</v>
      </c>
      <c r="O20" s="15" t="s">
        <v>36</v>
      </c>
      <c r="P20" s="14">
        <v>5500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15</v>
      </c>
      <c r="W20" s="14">
        <v>7</v>
      </c>
      <c r="X20" s="14">
        <v>0</v>
      </c>
      <c r="Y20" s="15" t="s">
        <v>37</v>
      </c>
      <c r="Z20" s="15" t="s">
        <v>178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210</v>
      </c>
      <c r="D21" s="14">
        <v>1</v>
      </c>
      <c r="E21" s="15" t="s">
        <v>29</v>
      </c>
      <c r="F21" s="15" t="s">
        <v>30</v>
      </c>
      <c r="G21" s="15" t="s">
        <v>31</v>
      </c>
      <c r="H21" s="16">
        <v>44202.658159722225</v>
      </c>
      <c r="I21" s="15" t="s">
        <v>242</v>
      </c>
      <c r="J21" s="15" t="s">
        <v>211</v>
      </c>
      <c r="K21" s="15" t="s">
        <v>212</v>
      </c>
      <c r="L21" s="16">
        <v>44196</v>
      </c>
      <c r="M21" s="15" t="s">
        <v>138</v>
      </c>
      <c r="N21" s="15" t="s">
        <v>139</v>
      </c>
      <c r="O21" s="15" t="s">
        <v>36</v>
      </c>
      <c r="P21" s="14">
        <v>8</v>
      </c>
      <c r="Q21" s="14">
        <v>0</v>
      </c>
      <c r="R21" s="14">
        <v>0</v>
      </c>
      <c r="S21" s="15" t="s">
        <v>37</v>
      </c>
      <c r="T21" s="14">
        <v>0</v>
      </c>
      <c r="U21" s="15" t="s">
        <v>38</v>
      </c>
      <c r="V21" s="14">
        <v>1</v>
      </c>
      <c r="W21" s="14">
        <v>7</v>
      </c>
      <c r="X21" s="14">
        <v>0</v>
      </c>
      <c r="Y21" s="15" t="s">
        <v>37</v>
      </c>
      <c r="Z21" s="15" t="s">
        <v>178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208</v>
      </c>
      <c r="D22" s="14">
        <v>1</v>
      </c>
      <c r="E22" s="15" t="s">
        <v>29</v>
      </c>
      <c r="F22" s="15" t="s">
        <v>30</v>
      </c>
      <c r="G22" s="15" t="s">
        <v>55</v>
      </c>
      <c r="H22" s="16">
        <v>44202.665868055556</v>
      </c>
      <c r="I22" s="15" t="s">
        <v>37</v>
      </c>
      <c r="J22" s="15" t="s">
        <v>209</v>
      </c>
      <c r="K22" s="15" t="s">
        <v>76</v>
      </c>
      <c r="L22" s="16">
        <v>44196</v>
      </c>
      <c r="M22" s="15" t="s">
        <v>138</v>
      </c>
      <c r="N22" s="15" t="s">
        <v>139</v>
      </c>
      <c r="O22" s="15" t="s">
        <v>36</v>
      </c>
      <c r="P22" s="14">
        <v>102</v>
      </c>
      <c r="Q22" s="14">
        <v>0</v>
      </c>
      <c r="R22" s="14">
        <v>0</v>
      </c>
      <c r="S22" s="15" t="s">
        <v>37</v>
      </c>
      <c r="T22" s="14">
        <v>0</v>
      </c>
      <c r="U22" s="15" t="s">
        <v>37</v>
      </c>
      <c r="V22" s="14">
        <v>1</v>
      </c>
      <c r="W22" s="14">
        <v>7</v>
      </c>
      <c r="X22" s="14">
        <v>0</v>
      </c>
      <c r="Y22" s="15" t="s">
        <v>37</v>
      </c>
      <c r="Z22" s="15" t="s">
        <v>178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213</v>
      </c>
      <c r="D23" s="14">
        <v>66</v>
      </c>
      <c r="E23" s="15" t="s">
        <v>29</v>
      </c>
      <c r="F23" s="15" t="s">
        <v>30</v>
      </c>
      <c r="G23" s="15" t="s">
        <v>31</v>
      </c>
      <c r="H23" s="16">
        <v>44202.659085648149</v>
      </c>
      <c r="I23" s="15" t="s">
        <v>243</v>
      </c>
      <c r="J23" s="15" t="s">
        <v>214</v>
      </c>
      <c r="K23" s="15" t="s">
        <v>215</v>
      </c>
      <c r="L23" s="16">
        <v>44201</v>
      </c>
      <c r="M23" s="15" t="s">
        <v>128</v>
      </c>
      <c r="N23" s="15" t="s">
        <v>189</v>
      </c>
      <c r="O23" s="15" t="s">
        <v>36</v>
      </c>
      <c r="P23" s="14">
        <v>7.979E-2</v>
      </c>
      <c r="Q23" s="14">
        <v>0</v>
      </c>
      <c r="R23" s="14">
        <v>0.02</v>
      </c>
      <c r="S23" s="15" t="s">
        <v>37</v>
      </c>
      <c r="T23" s="14">
        <v>0</v>
      </c>
      <c r="U23" s="15" t="s">
        <v>38</v>
      </c>
      <c r="V23" s="14">
        <v>2</v>
      </c>
      <c r="W23" s="14">
        <v>2</v>
      </c>
      <c r="X23" s="14">
        <v>0</v>
      </c>
      <c r="Y23" s="15" t="s">
        <v>37</v>
      </c>
      <c r="Z23" s="15" t="s">
        <v>244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245</v>
      </c>
      <c r="D24" s="14">
        <v>16</v>
      </c>
      <c r="E24" s="15" t="s">
        <v>29</v>
      </c>
      <c r="F24" s="15" t="s">
        <v>30</v>
      </c>
      <c r="G24" s="15" t="s">
        <v>31</v>
      </c>
      <c r="H24" s="16">
        <v>44200.560023148151</v>
      </c>
      <c r="I24" s="15" t="s">
        <v>41</v>
      </c>
      <c r="J24" s="15" t="s">
        <v>246</v>
      </c>
      <c r="K24" s="15" t="s">
        <v>247</v>
      </c>
      <c r="L24" s="16">
        <v>44203</v>
      </c>
      <c r="M24" s="15" t="s">
        <v>184</v>
      </c>
      <c r="N24" s="15" t="s">
        <v>248</v>
      </c>
      <c r="O24" s="15" t="s">
        <v>36</v>
      </c>
      <c r="P24" s="14">
        <v>0.214</v>
      </c>
      <c r="Q24" s="14">
        <v>0</v>
      </c>
      <c r="R24" s="14">
        <v>1.6099999999999999</v>
      </c>
      <c r="S24" s="15" t="s">
        <v>37</v>
      </c>
      <c r="T24" s="14">
        <v>0</v>
      </c>
      <c r="U24" s="15" t="s">
        <v>38</v>
      </c>
      <c r="V24" s="14">
        <v>17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30"/>
  <sheetViews>
    <sheetView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249</v>
      </c>
      <c r="D2" s="14">
        <v>33</v>
      </c>
      <c r="E2" s="15" t="s">
        <v>29</v>
      </c>
      <c r="F2" s="15" t="s">
        <v>30</v>
      </c>
      <c r="G2" s="15" t="s">
        <v>55</v>
      </c>
      <c r="H2" s="16">
        <v>44204.225324074076</v>
      </c>
      <c r="I2" s="15" t="s">
        <v>37</v>
      </c>
      <c r="J2" s="15" t="s">
        <v>250</v>
      </c>
      <c r="K2" s="15" t="s">
        <v>251</v>
      </c>
      <c r="L2" s="16">
        <v>44204</v>
      </c>
      <c r="M2" s="15" t="s">
        <v>248</v>
      </c>
      <c r="N2" s="15" t="s">
        <v>252</v>
      </c>
      <c r="O2" s="15" t="s">
        <v>253</v>
      </c>
      <c r="P2" s="14">
        <v>0.2</v>
      </c>
      <c r="Q2" s="14">
        <v>0</v>
      </c>
      <c r="R2" s="14">
        <v>0.47</v>
      </c>
      <c r="S2" s="15" t="s">
        <v>37</v>
      </c>
      <c r="T2" s="14">
        <v>0</v>
      </c>
      <c r="U2" s="15" t="s">
        <v>37</v>
      </c>
      <c r="V2" s="14">
        <v>1</v>
      </c>
      <c r="W2" s="14">
        <v>0</v>
      </c>
      <c r="X2" s="14">
        <v>99</v>
      </c>
      <c r="Y2" s="15" t="s">
        <v>190</v>
      </c>
      <c r="Z2" s="15" t="s">
        <v>37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196</v>
      </c>
      <c r="D3" s="14">
        <v>3</v>
      </c>
      <c r="E3" s="15" t="s">
        <v>29</v>
      </c>
      <c r="F3" s="15" t="s">
        <v>30</v>
      </c>
      <c r="G3" s="15" t="s">
        <v>31</v>
      </c>
      <c r="H3" s="16">
        <v>44202.465428240743</v>
      </c>
      <c r="I3" s="15" t="s">
        <v>216</v>
      </c>
      <c r="J3" s="15" t="s">
        <v>197</v>
      </c>
      <c r="K3" s="15" t="s">
        <v>198</v>
      </c>
      <c r="L3" s="16">
        <v>43957</v>
      </c>
      <c r="M3" s="15" t="s">
        <v>199</v>
      </c>
      <c r="N3" s="15" t="s">
        <v>200</v>
      </c>
      <c r="O3" s="15" t="s">
        <v>201</v>
      </c>
      <c r="P3" s="14">
        <v>5.5</v>
      </c>
      <c r="Q3" s="14">
        <v>1.054</v>
      </c>
      <c r="R3" s="14">
        <v>6.6899999999999995</v>
      </c>
      <c r="S3" s="15" t="s">
        <v>37</v>
      </c>
      <c r="T3" s="14">
        <v>0</v>
      </c>
      <c r="U3" s="15" t="s">
        <v>38</v>
      </c>
      <c r="V3" s="14">
        <v>3</v>
      </c>
      <c r="W3" s="14">
        <v>247</v>
      </c>
      <c r="X3" s="14">
        <v>49</v>
      </c>
      <c r="Y3" s="15" t="s">
        <v>37</v>
      </c>
      <c r="Z3" s="15" t="s">
        <v>254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255</v>
      </c>
      <c r="D4" s="14">
        <v>1</v>
      </c>
      <c r="E4" s="15" t="s">
        <v>29</v>
      </c>
      <c r="F4" s="15" t="s">
        <v>30</v>
      </c>
      <c r="G4" s="15" t="s">
        <v>81</v>
      </c>
      <c r="H4" s="16">
        <v>44202.061157407406</v>
      </c>
      <c r="I4" s="15" t="s">
        <v>37</v>
      </c>
      <c r="J4" s="15" t="s">
        <v>153</v>
      </c>
      <c r="K4" s="15" t="s">
        <v>76</v>
      </c>
      <c r="L4" s="16">
        <v>44204</v>
      </c>
      <c r="M4" s="15" t="s">
        <v>184</v>
      </c>
      <c r="N4" s="15" t="s">
        <v>252</v>
      </c>
      <c r="O4" s="15" t="s">
        <v>201</v>
      </c>
      <c r="P4" s="14">
        <v>127</v>
      </c>
      <c r="Q4" s="14">
        <v>0</v>
      </c>
      <c r="R4" s="14">
        <v>0</v>
      </c>
      <c r="S4" s="15" t="s">
        <v>37</v>
      </c>
      <c r="T4" s="14">
        <v>0</v>
      </c>
      <c r="U4" s="15" t="s">
        <v>37</v>
      </c>
      <c r="V4" s="14">
        <v>2</v>
      </c>
      <c r="W4" s="14">
        <v>0</v>
      </c>
      <c r="X4" s="14">
        <v>49</v>
      </c>
      <c r="Y4" s="15" t="s">
        <v>190</v>
      </c>
      <c r="Z4" s="15" t="s">
        <v>37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28</v>
      </c>
      <c r="D5" s="14">
        <v>14</v>
      </c>
      <c r="E5" s="15" t="s">
        <v>29</v>
      </c>
      <c r="F5" s="15" t="s">
        <v>30</v>
      </c>
      <c r="G5" s="15" t="s">
        <v>31</v>
      </c>
      <c r="H5" s="16">
        <v>44167.371168981481</v>
      </c>
      <c r="I5" s="15" t="s">
        <v>32</v>
      </c>
      <c r="J5" s="15" t="s">
        <v>33</v>
      </c>
      <c r="K5" s="15" t="s">
        <v>34</v>
      </c>
      <c r="L5" s="16">
        <v>44076</v>
      </c>
      <c r="M5" s="15" t="s">
        <v>35</v>
      </c>
      <c r="N5" s="15" t="s">
        <v>35</v>
      </c>
      <c r="O5" s="15" t="s">
        <v>36</v>
      </c>
      <c r="P5" s="14">
        <v>3.3000000000000002E-2</v>
      </c>
      <c r="Q5" s="14">
        <v>0</v>
      </c>
      <c r="R5" s="14">
        <v>1.03</v>
      </c>
      <c r="S5" s="15" t="s">
        <v>37</v>
      </c>
      <c r="T5" s="14">
        <v>0</v>
      </c>
      <c r="U5" s="15" t="s">
        <v>38</v>
      </c>
      <c r="V5" s="14">
        <v>73</v>
      </c>
      <c r="W5" s="14">
        <v>128</v>
      </c>
      <c r="X5" s="14">
        <v>0</v>
      </c>
      <c r="Y5" s="15" t="s">
        <v>37</v>
      </c>
      <c r="Z5" s="15" t="s">
        <v>256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40</v>
      </c>
      <c r="D6" s="14">
        <v>11</v>
      </c>
      <c r="E6" s="15" t="s">
        <v>29</v>
      </c>
      <c r="F6" s="15" t="s">
        <v>30</v>
      </c>
      <c r="G6" s="15" t="s">
        <v>31</v>
      </c>
      <c r="H6" s="16">
        <v>44155.584930555553</v>
      </c>
      <c r="I6" s="15" t="s">
        <v>41</v>
      </c>
      <c r="J6" s="15" t="s">
        <v>42</v>
      </c>
      <c r="K6" s="15" t="s">
        <v>43</v>
      </c>
      <c r="L6" s="16">
        <v>44137</v>
      </c>
      <c r="M6" s="15" t="s">
        <v>44</v>
      </c>
      <c r="N6" s="15" t="s">
        <v>45</v>
      </c>
      <c r="O6" s="15" t="s">
        <v>36</v>
      </c>
      <c r="P6" s="14">
        <v>0.27500000000000002</v>
      </c>
      <c r="Q6" s="14">
        <v>0</v>
      </c>
      <c r="R6" s="14">
        <v>2.04</v>
      </c>
      <c r="S6" s="15" t="s">
        <v>37</v>
      </c>
      <c r="T6" s="14">
        <v>0</v>
      </c>
      <c r="U6" s="15" t="s">
        <v>38</v>
      </c>
      <c r="V6" s="14">
        <v>67</v>
      </c>
      <c r="W6" s="14">
        <v>67</v>
      </c>
      <c r="X6" s="14">
        <v>0</v>
      </c>
      <c r="Y6" s="15" t="s">
        <v>37</v>
      </c>
      <c r="Z6" s="15" t="s">
        <v>257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54</v>
      </c>
      <c r="D7" s="14">
        <v>14</v>
      </c>
      <c r="E7" s="15" t="s">
        <v>29</v>
      </c>
      <c r="F7" s="15" t="s">
        <v>30</v>
      </c>
      <c r="G7" s="15" t="s">
        <v>55</v>
      </c>
      <c r="H7" s="16">
        <v>44162.667615740742</v>
      </c>
      <c r="I7" s="15" t="s">
        <v>37</v>
      </c>
      <c r="J7" s="15" t="s">
        <v>56</v>
      </c>
      <c r="K7" s="15" t="s">
        <v>57</v>
      </c>
      <c r="L7" s="16">
        <v>44158</v>
      </c>
      <c r="M7" s="15" t="s">
        <v>58</v>
      </c>
      <c r="N7" s="15" t="s">
        <v>59</v>
      </c>
      <c r="O7" s="15" t="s">
        <v>36</v>
      </c>
      <c r="P7" s="14">
        <v>1</v>
      </c>
      <c r="Q7" s="14">
        <v>0</v>
      </c>
      <c r="R7" s="14">
        <v>0.5</v>
      </c>
      <c r="S7" s="15" t="s">
        <v>37</v>
      </c>
      <c r="T7" s="14">
        <v>0</v>
      </c>
      <c r="U7" s="15" t="s">
        <v>37</v>
      </c>
      <c r="V7" s="14">
        <v>42</v>
      </c>
      <c r="W7" s="14">
        <v>46</v>
      </c>
      <c r="X7" s="14">
        <v>0</v>
      </c>
      <c r="Y7" s="15" t="s">
        <v>37</v>
      </c>
      <c r="Z7" s="15" t="s">
        <v>258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73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44203.657858796294</v>
      </c>
      <c r="I8" s="15" t="s">
        <v>122</v>
      </c>
      <c r="J8" s="15" t="s">
        <v>75</v>
      </c>
      <c r="K8" s="15" t="s">
        <v>76</v>
      </c>
      <c r="L8" s="16">
        <v>44169</v>
      </c>
      <c r="M8" s="15" t="s">
        <v>77</v>
      </c>
      <c r="N8" s="15" t="s">
        <v>78</v>
      </c>
      <c r="O8" s="15" t="s">
        <v>36</v>
      </c>
      <c r="P8" s="14">
        <v>100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39</v>
      </c>
      <c r="W8" s="14">
        <v>35</v>
      </c>
      <c r="X8" s="14">
        <v>0</v>
      </c>
      <c r="Y8" s="15" t="s">
        <v>37</v>
      </c>
      <c r="Z8" s="15" t="s">
        <v>259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92</v>
      </c>
      <c r="D9" s="14">
        <v>1</v>
      </c>
      <c r="E9" s="15" t="s">
        <v>29</v>
      </c>
      <c r="F9" s="15" t="s">
        <v>30</v>
      </c>
      <c r="G9" s="15" t="s">
        <v>31</v>
      </c>
      <c r="H9" s="16">
        <v>44202.552291666667</v>
      </c>
      <c r="I9" s="15" t="s">
        <v>122</v>
      </c>
      <c r="J9" s="15" t="s">
        <v>75</v>
      </c>
      <c r="K9" s="15" t="s">
        <v>76</v>
      </c>
      <c r="L9" s="16">
        <v>44176</v>
      </c>
      <c r="M9" s="15" t="s">
        <v>93</v>
      </c>
      <c r="N9" s="15" t="s">
        <v>94</v>
      </c>
      <c r="O9" s="15" t="s">
        <v>36</v>
      </c>
      <c r="P9" s="14">
        <v>15</v>
      </c>
      <c r="Q9" s="14">
        <v>0</v>
      </c>
      <c r="R9" s="14">
        <v>0</v>
      </c>
      <c r="S9" s="15" t="s">
        <v>37</v>
      </c>
      <c r="T9" s="14">
        <v>0</v>
      </c>
      <c r="U9" s="15" t="s">
        <v>38</v>
      </c>
      <c r="V9" s="14">
        <v>39</v>
      </c>
      <c r="W9" s="14">
        <v>28</v>
      </c>
      <c r="X9" s="14">
        <v>0</v>
      </c>
      <c r="Y9" s="15" t="s">
        <v>37</v>
      </c>
      <c r="Z9" s="15" t="s">
        <v>161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96</v>
      </c>
      <c r="D10" s="14">
        <v>11</v>
      </c>
      <c r="E10" s="15" t="s">
        <v>29</v>
      </c>
      <c r="F10" s="15" t="s">
        <v>30</v>
      </c>
      <c r="G10" s="15" t="s">
        <v>31</v>
      </c>
      <c r="H10" s="16">
        <v>44176.638877314814</v>
      </c>
      <c r="I10" s="15" t="s">
        <v>41</v>
      </c>
      <c r="J10" s="15" t="s">
        <v>97</v>
      </c>
      <c r="K10" s="15" t="s">
        <v>98</v>
      </c>
      <c r="L10" s="16">
        <v>44180</v>
      </c>
      <c r="M10" s="15" t="s">
        <v>85</v>
      </c>
      <c r="N10" s="15" t="s">
        <v>99</v>
      </c>
      <c r="O10" s="15" t="s">
        <v>36</v>
      </c>
      <c r="P10" s="14">
        <v>8.1818000000000002E-2</v>
      </c>
      <c r="Q10" s="14">
        <v>0</v>
      </c>
      <c r="R10" s="14">
        <v>0.67</v>
      </c>
      <c r="S10" s="15" t="s">
        <v>37</v>
      </c>
      <c r="T10" s="14">
        <v>0</v>
      </c>
      <c r="U10" s="15" t="s">
        <v>38</v>
      </c>
      <c r="V10" s="14">
        <v>29</v>
      </c>
      <c r="W10" s="14">
        <v>24</v>
      </c>
      <c r="X10" s="14">
        <v>0</v>
      </c>
      <c r="Y10" s="15" t="s">
        <v>37</v>
      </c>
      <c r="Z10" s="15" t="s">
        <v>95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223</v>
      </c>
      <c r="D11" s="14">
        <v>39</v>
      </c>
      <c r="E11" s="15" t="s">
        <v>29</v>
      </c>
      <c r="F11" s="15" t="s">
        <v>30</v>
      </c>
      <c r="G11" s="15" t="s">
        <v>31</v>
      </c>
      <c r="H11" s="16">
        <v>44202.485462962963</v>
      </c>
      <c r="I11" s="15" t="s">
        <v>224</v>
      </c>
      <c r="J11" s="15" t="s">
        <v>225</v>
      </c>
      <c r="K11" s="15" t="s">
        <v>226</v>
      </c>
      <c r="L11" s="16">
        <v>44182</v>
      </c>
      <c r="M11" s="15" t="s">
        <v>227</v>
      </c>
      <c r="N11" s="15" t="s">
        <v>167</v>
      </c>
      <c r="O11" s="15" t="s">
        <v>36</v>
      </c>
      <c r="P11" s="14">
        <v>0.28998000000000002</v>
      </c>
      <c r="Q11" s="14">
        <v>0</v>
      </c>
      <c r="R11" s="14">
        <v>0.11</v>
      </c>
      <c r="S11" s="15" t="s">
        <v>37</v>
      </c>
      <c r="T11" s="14">
        <v>0</v>
      </c>
      <c r="U11" s="15" t="s">
        <v>38</v>
      </c>
      <c r="V11" s="14">
        <v>2</v>
      </c>
      <c r="W11" s="14">
        <v>22</v>
      </c>
      <c r="X11" s="14">
        <v>0</v>
      </c>
      <c r="Y11" s="15" t="s">
        <v>37</v>
      </c>
      <c r="Z11" s="15" t="s">
        <v>206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101</v>
      </c>
      <c r="D12" s="14">
        <v>1</v>
      </c>
      <c r="E12" s="15" t="s">
        <v>29</v>
      </c>
      <c r="F12" s="15" t="s">
        <v>30</v>
      </c>
      <c r="G12" s="15" t="s">
        <v>31</v>
      </c>
      <c r="H12" s="16">
        <v>44180.416331018518</v>
      </c>
      <c r="I12" s="15" t="s">
        <v>74</v>
      </c>
      <c r="J12" s="15" t="s">
        <v>102</v>
      </c>
      <c r="K12" s="15" t="s">
        <v>103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900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39</v>
      </c>
      <c r="W12" s="14">
        <v>15</v>
      </c>
      <c r="X12" s="14">
        <v>0</v>
      </c>
      <c r="Y12" s="15" t="s">
        <v>37</v>
      </c>
      <c r="Z12" s="15" t="s">
        <v>260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121</v>
      </c>
      <c r="D13" s="14">
        <v>80</v>
      </c>
      <c r="E13" s="15" t="s">
        <v>29</v>
      </c>
      <c r="F13" s="15" t="s">
        <v>30</v>
      </c>
      <c r="G13" s="15" t="s">
        <v>31</v>
      </c>
      <c r="H13" s="16">
        <v>44180.713460648149</v>
      </c>
      <c r="I13" s="15" t="s">
        <v>122</v>
      </c>
      <c r="J13" s="15" t="s">
        <v>123</v>
      </c>
      <c r="K13" s="15" t="s">
        <v>124</v>
      </c>
      <c r="L13" s="16">
        <v>44189</v>
      </c>
      <c r="M13" s="15" t="s">
        <v>104</v>
      </c>
      <c r="N13" s="15" t="s">
        <v>105</v>
      </c>
      <c r="O13" s="15" t="s">
        <v>36</v>
      </c>
      <c r="P13" s="14">
        <v>290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30</v>
      </c>
      <c r="W13" s="14">
        <v>15</v>
      </c>
      <c r="X13" s="14">
        <v>0</v>
      </c>
      <c r="Y13" s="15" t="s">
        <v>37</v>
      </c>
      <c r="Z13" s="15" t="s">
        <v>260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116</v>
      </c>
      <c r="D14" s="14">
        <v>24</v>
      </c>
      <c r="E14" s="15" t="s">
        <v>29</v>
      </c>
      <c r="F14" s="15" t="s">
        <v>30</v>
      </c>
      <c r="G14" s="15" t="s">
        <v>31</v>
      </c>
      <c r="H14" s="16">
        <v>44194.38554398148</v>
      </c>
      <c r="I14" s="15" t="s">
        <v>117</v>
      </c>
      <c r="J14" s="15" t="s">
        <v>118</v>
      </c>
      <c r="K14" s="15" t="s">
        <v>119</v>
      </c>
      <c r="L14" s="16">
        <v>44189</v>
      </c>
      <c r="M14" s="15" t="s">
        <v>120</v>
      </c>
      <c r="N14" s="15" t="s">
        <v>105</v>
      </c>
      <c r="O14" s="15" t="s">
        <v>36</v>
      </c>
      <c r="P14" s="14">
        <v>1</v>
      </c>
      <c r="Q14" s="14">
        <v>0</v>
      </c>
      <c r="R14" s="14">
        <v>0.56000000000000005</v>
      </c>
      <c r="S14" s="15" t="s">
        <v>37</v>
      </c>
      <c r="T14" s="14">
        <v>0</v>
      </c>
      <c r="U14" s="15" t="s">
        <v>38</v>
      </c>
      <c r="V14" s="14">
        <v>17</v>
      </c>
      <c r="W14" s="14">
        <v>15</v>
      </c>
      <c r="X14" s="14">
        <v>0</v>
      </c>
      <c r="Y14" s="15" t="s">
        <v>37</v>
      </c>
      <c r="Z14" s="15" t="s">
        <v>260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130</v>
      </c>
      <c r="D15" s="14">
        <v>11</v>
      </c>
      <c r="E15" s="15" t="s">
        <v>29</v>
      </c>
      <c r="F15" s="15" t="s">
        <v>30</v>
      </c>
      <c r="G15" s="15" t="s">
        <v>31</v>
      </c>
      <c r="H15" s="16">
        <v>44188.441701388889</v>
      </c>
      <c r="I15" s="15" t="s">
        <v>131</v>
      </c>
      <c r="J15" s="15" t="s">
        <v>132</v>
      </c>
      <c r="K15" s="15" t="s">
        <v>133</v>
      </c>
      <c r="L15" s="16">
        <v>44195</v>
      </c>
      <c r="M15" s="15" t="s">
        <v>134</v>
      </c>
      <c r="N15" s="15" t="s">
        <v>128</v>
      </c>
      <c r="O15" s="15" t="s">
        <v>36</v>
      </c>
      <c r="P15" s="14">
        <v>1</v>
      </c>
      <c r="Q15" s="14">
        <v>0</v>
      </c>
      <c r="R15" s="14">
        <v>3.58</v>
      </c>
      <c r="S15" s="15" t="s">
        <v>37</v>
      </c>
      <c r="T15" s="14">
        <v>0</v>
      </c>
      <c r="U15" s="15" t="s">
        <v>38</v>
      </c>
      <c r="V15" s="14">
        <v>17</v>
      </c>
      <c r="W15" s="14">
        <v>9</v>
      </c>
      <c r="X15" s="14">
        <v>0</v>
      </c>
      <c r="Y15" s="15" t="s">
        <v>37</v>
      </c>
      <c r="Z15" s="15" t="s">
        <v>261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208</v>
      </c>
      <c r="D16" s="14">
        <v>1</v>
      </c>
      <c r="E16" s="15" t="s">
        <v>29</v>
      </c>
      <c r="F16" s="15" t="s">
        <v>30</v>
      </c>
      <c r="G16" s="15" t="s">
        <v>31</v>
      </c>
      <c r="H16" s="16">
        <v>44203.443402777775</v>
      </c>
      <c r="I16" s="15" t="s">
        <v>262</v>
      </c>
      <c r="J16" s="15" t="s">
        <v>209</v>
      </c>
      <c r="K16" s="15" t="s">
        <v>76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102</v>
      </c>
      <c r="Q16" s="14">
        <v>0</v>
      </c>
      <c r="R16" s="14">
        <v>0</v>
      </c>
      <c r="S16" s="15" t="s">
        <v>37</v>
      </c>
      <c r="T16" s="14">
        <v>0</v>
      </c>
      <c r="U16" s="15" t="s">
        <v>38</v>
      </c>
      <c r="V16" s="14">
        <v>2</v>
      </c>
      <c r="W16" s="14">
        <v>8</v>
      </c>
      <c r="X16" s="14">
        <v>0</v>
      </c>
      <c r="Y16" s="15" t="s">
        <v>37</v>
      </c>
      <c r="Z16" s="15" t="s">
        <v>241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141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44195.671909722223</v>
      </c>
      <c r="I17" s="15" t="s">
        <v>37</v>
      </c>
      <c r="J17" s="15" t="s">
        <v>142</v>
      </c>
      <c r="K17" s="15" t="s">
        <v>143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9</v>
      </c>
      <c r="W17" s="14">
        <v>8</v>
      </c>
      <c r="X17" s="14">
        <v>0</v>
      </c>
      <c r="Y17" s="15" t="s">
        <v>37</v>
      </c>
      <c r="Z17" s="15" t="s">
        <v>241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148</v>
      </c>
      <c r="D18" s="14">
        <v>2</v>
      </c>
      <c r="E18" s="15" t="s">
        <v>29</v>
      </c>
      <c r="F18" s="15" t="s">
        <v>30</v>
      </c>
      <c r="G18" s="15" t="s">
        <v>31</v>
      </c>
      <c r="H18" s="16">
        <v>44194.491701388892</v>
      </c>
      <c r="I18" s="15" t="s">
        <v>149</v>
      </c>
      <c r="J18" s="15" t="s">
        <v>150</v>
      </c>
      <c r="K18" s="15" t="s">
        <v>151</v>
      </c>
      <c r="L18" s="16">
        <v>44196</v>
      </c>
      <c r="M18" s="15" t="s">
        <v>138</v>
      </c>
      <c r="N18" s="15" t="s">
        <v>139</v>
      </c>
      <c r="O18" s="15" t="s">
        <v>36</v>
      </c>
      <c r="P18" s="14">
        <v>5500</v>
      </c>
      <c r="Q18" s="14">
        <v>0</v>
      </c>
      <c r="R18" s="14">
        <v>0</v>
      </c>
      <c r="S18" s="15" t="s">
        <v>37</v>
      </c>
      <c r="T18" s="14">
        <v>0</v>
      </c>
      <c r="U18" s="15" t="s">
        <v>38</v>
      </c>
      <c r="V18" s="14">
        <v>16</v>
      </c>
      <c r="W18" s="14">
        <v>8</v>
      </c>
      <c r="X18" s="14">
        <v>0</v>
      </c>
      <c r="Y18" s="15" t="s">
        <v>37</v>
      </c>
      <c r="Z18" s="15" t="s">
        <v>241</v>
      </c>
      <c r="AA18" s="14">
        <v>1</v>
      </c>
    </row>
    <row r="19" spans="1:27" ht="13.5" customHeight="1" x14ac:dyDescent="0.2">
      <c r="A19" s="14">
        <v>27</v>
      </c>
      <c r="B19" s="15" t="s">
        <v>27</v>
      </c>
      <c r="C19" s="15" t="s">
        <v>263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44203.601944444446</v>
      </c>
      <c r="I19" s="15" t="s">
        <v>37</v>
      </c>
      <c r="J19" s="15" t="s">
        <v>153</v>
      </c>
      <c r="K19" s="15" t="s">
        <v>76</v>
      </c>
      <c r="L19" s="16">
        <v>44196</v>
      </c>
      <c r="M19" s="15" t="s">
        <v>138</v>
      </c>
      <c r="N19" s="15" t="s">
        <v>139</v>
      </c>
      <c r="O19" s="15" t="s">
        <v>36</v>
      </c>
      <c r="P19" s="14">
        <v>199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1</v>
      </c>
      <c r="W19" s="14">
        <v>8</v>
      </c>
      <c r="X19" s="14">
        <v>0</v>
      </c>
      <c r="Y19" s="15" t="s">
        <v>37</v>
      </c>
      <c r="Z19" s="15" t="s">
        <v>241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264</v>
      </c>
      <c r="D20" s="14">
        <v>1</v>
      </c>
      <c r="E20" s="15" t="s">
        <v>29</v>
      </c>
      <c r="F20" s="15" t="s">
        <v>30</v>
      </c>
      <c r="G20" s="15" t="s">
        <v>81</v>
      </c>
      <c r="H20" s="16">
        <v>44203.761608796296</v>
      </c>
      <c r="I20" s="15" t="s">
        <v>37</v>
      </c>
      <c r="J20" s="15" t="s">
        <v>153</v>
      </c>
      <c r="K20" s="15" t="s">
        <v>76</v>
      </c>
      <c r="L20" s="16">
        <v>44196</v>
      </c>
      <c r="M20" s="15" t="s">
        <v>138</v>
      </c>
      <c r="N20" s="15" t="s">
        <v>139</v>
      </c>
      <c r="O20" s="15" t="s">
        <v>36</v>
      </c>
      <c r="P20" s="14">
        <v>241</v>
      </c>
      <c r="Q20" s="14">
        <v>0</v>
      </c>
      <c r="R20" s="14">
        <v>0</v>
      </c>
      <c r="S20" s="15" t="s">
        <v>37</v>
      </c>
      <c r="T20" s="14">
        <v>0</v>
      </c>
      <c r="U20" s="15" t="s">
        <v>37</v>
      </c>
      <c r="V20" s="14">
        <v>1</v>
      </c>
      <c r="W20" s="14">
        <v>8</v>
      </c>
      <c r="X20" s="14">
        <v>0</v>
      </c>
      <c r="Y20" s="15" t="s">
        <v>37</v>
      </c>
      <c r="Z20" s="15" t="s">
        <v>241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265</v>
      </c>
      <c r="D21" s="14">
        <v>1</v>
      </c>
      <c r="E21" s="15" t="s">
        <v>29</v>
      </c>
      <c r="F21" s="15" t="s">
        <v>30</v>
      </c>
      <c r="G21" s="15" t="s">
        <v>55</v>
      </c>
      <c r="H21" s="16">
        <v>44203.681481481479</v>
      </c>
      <c r="I21" s="15" t="s">
        <v>37</v>
      </c>
      <c r="J21" s="15" t="s">
        <v>153</v>
      </c>
      <c r="K21" s="15" t="s">
        <v>76</v>
      </c>
      <c r="L21" s="16">
        <v>44196</v>
      </c>
      <c r="M21" s="15" t="s">
        <v>138</v>
      </c>
      <c r="N21" s="15" t="s">
        <v>139</v>
      </c>
      <c r="O21" s="15" t="s">
        <v>36</v>
      </c>
      <c r="P21" s="14">
        <v>174</v>
      </c>
      <c r="Q21" s="14">
        <v>0</v>
      </c>
      <c r="R21" s="14">
        <v>0</v>
      </c>
      <c r="S21" s="15" t="s">
        <v>37</v>
      </c>
      <c r="T21" s="14">
        <v>0</v>
      </c>
      <c r="U21" s="15" t="s">
        <v>37</v>
      </c>
      <c r="V21" s="14">
        <v>1</v>
      </c>
      <c r="W21" s="14">
        <v>8</v>
      </c>
      <c r="X21" s="14">
        <v>0</v>
      </c>
      <c r="Y21" s="15" t="s">
        <v>37</v>
      </c>
      <c r="Z21" s="15" t="s">
        <v>241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266</v>
      </c>
      <c r="D22" s="14">
        <v>12</v>
      </c>
      <c r="E22" s="15" t="s">
        <v>29</v>
      </c>
      <c r="F22" s="15" t="s">
        <v>30</v>
      </c>
      <c r="G22" s="15" t="s">
        <v>31</v>
      </c>
      <c r="H22" s="16">
        <v>44203.532592592594</v>
      </c>
      <c r="I22" s="15" t="s">
        <v>41</v>
      </c>
      <c r="J22" s="15" t="s">
        <v>267</v>
      </c>
      <c r="K22" s="15" t="s">
        <v>268</v>
      </c>
      <c r="L22" s="16">
        <v>44201</v>
      </c>
      <c r="M22" s="15" t="s">
        <v>128</v>
      </c>
      <c r="N22" s="15" t="s">
        <v>189</v>
      </c>
      <c r="O22" s="15" t="s">
        <v>36</v>
      </c>
      <c r="P22" s="14">
        <v>1.1000000000000001</v>
      </c>
      <c r="Q22" s="14">
        <v>0</v>
      </c>
      <c r="R22" s="14">
        <v>0.65</v>
      </c>
      <c r="S22" s="15" t="s">
        <v>37</v>
      </c>
      <c r="T22" s="14">
        <v>0</v>
      </c>
      <c r="U22" s="15" t="s">
        <v>38</v>
      </c>
      <c r="V22" s="14">
        <v>1</v>
      </c>
      <c r="W22" s="14">
        <v>3</v>
      </c>
      <c r="X22" s="14">
        <v>0</v>
      </c>
      <c r="Y22" s="15" t="s">
        <v>37</v>
      </c>
      <c r="Z22" s="15" t="s">
        <v>269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213</v>
      </c>
      <c r="D23" s="14">
        <v>66</v>
      </c>
      <c r="E23" s="15" t="s">
        <v>29</v>
      </c>
      <c r="F23" s="15" t="s">
        <v>30</v>
      </c>
      <c r="G23" s="15" t="s">
        <v>31</v>
      </c>
      <c r="H23" s="16">
        <v>44203.355358796296</v>
      </c>
      <c r="I23" s="15" t="s">
        <v>270</v>
      </c>
      <c r="J23" s="15" t="s">
        <v>214</v>
      </c>
      <c r="K23" s="15" t="s">
        <v>215</v>
      </c>
      <c r="L23" s="16">
        <v>44201</v>
      </c>
      <c r="M23" s="15" t="s">
        <v>128</v>
      </c>
      <c r="N23" s="15" t="s">
        <v>189</v>
      </c>
      <c r="O23" s="15" t="s">
        <v>36</v>
      </c>
      <c r="P23" s="14">
        <v>7.979E-2</v>
      </c>
      <c r="Q23" s="14">
        <v>0</v>
      </c>
      <c r="R23" s="14">
        <v>0.02</v>
      </c>
      <c r="S23" s="15" t="s">
        <v>37</v>
      </c>
      <c r="T23" s="14">
        <v>0</v>
      </c>
      <c r="U23" s="15" t="s">
        <v>38</v>
      </c>
      <c r="V23" s="14">
        <v>3</v>
      </c>
      <c r="W23" s="14">
        <v>3</v>
      </c>
      <c r="X23" s="14">
        <v>0</v>
      </c>
      <c r="Y23" s="15" t="s">
        <v>37</v>
      </c>
      <c r="Z23" s="15" t="s">
        <v>269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245</v>
      </c>
      <c r="D24" s="14">
        <v>16</v>
      </c>
      <c r="E24" s="15" t="s">
        <v>29</v>
      </c>
      <c r="F24" s="15" t="s">
        <v>30</v>
      </c>
      <c r="G24" s="15" t="s">
        <v>31</v>
      </c>
      <c r="H24" s="16">
        <v>44200.560023148151</v>
      </c>
      <c r="I24" s="15" t="s">
        <v>41</v>
      </c>
      <c r="J24" s="15" t="s">
        <v>246</v>
      </c>
      <c r="K24" s="15" t="s">
        <v>247</v>
      </c>
      <c r="L24" s="16">
        <v>44203</v>
      </c>
      <c r="M24" s="15" t="s">
        <v>184</v>
      </c>
      <c r="N24" s="15" t="s">
        <v>248</v>
      </c>
      <c r="O24" s="15" t="s">
        <v>36</v>
      </c>
      <c r="P24" s="14">
        <v>0.214</v>
      </c>
      <c r="Q24" s="14">
        <v>0</v>
      </c>
      <c r="R24" s="14">
        <v>1.6099999999999999</v>
      </c>
      <c r="S24" s="15" t="s">
        <v>37</v>
      </c>
      <c r="T24" s="14">
        <v>0</v>
      </c>
      <c r="U24" s="15" t="s">
        <v>38</v>
      </c>
      <c r="V24" s="14">
        <v>18</v>
      </c>
      <c r="W24" s="14">
        <v>1</v>
      </c>
      <c r="X24" s="14">
        <v>0</v>
      </c>
      <c r="Y24" s="15" t="s">
        <v>185</v>
      </c>
      <c r="Z24" s="15" t="s">
        <v>37</v>
      </c>
      <c r="AA24" s="14">
        <v>0</v>
      </c>
    </row>
    <row r="25" spans="1:27" ht="13.5" customHeight="1" x14ac:dyDescent="0.2">
      <c r="A25" s="14">
        <v>27</v>
      </c>
      <c r="B25" s="15" t="s">
        <v>27</v>
      </c>
      <c r="C25" s="15" t="s">
        <v>271</v>
      </c>
      <c r="D25" s="14">
        <v>1</v>
      </c>
      <c r="E25" s="15" t="s">
        <v>29</v>
      </c>
      <c r="F25" s="15" t="s">
        <v>30</v>
      </c>
      <c r="G25" s="15" t="s">
        <v>55</v>
      </c>
      <c r="H25" s="16">
        <v>44203.620474537034</v>
      </c>
      <c r="I25" s="15" t="s">
        <v>37</v>
      </c>
      <c r="J25" s="15" t="s">
        <v>272</v>
      </c>
      <c r="K25" s="15" t="s">
        <v>273</v>
      </c>
      <c r="L25" s="16">
        <v>44204</v>
      </c>
      <c r="M25" s="15" t="s">
        <v>184</v>
      </c>
      <c r="N25" s="15" t="s">
        <v>252</v>
      </c>
      <c r="O25" s="15" t="s">
        <v>36</v>
      </c>
      <c r="P25" s="14">
        <v>30</v>
      </c>
      <c r="Q25" s="14">
        <v>0</v>
      </c>
      <c r="R25" s="14">
        <v>0</v>
      </c>
      <c r="S25" s="15" t="s">
        <v>37</v>
      </c>
      <c r="T25" s="14">
        <v>0</v>
      </c>
      <c r="U25" s="15" t="s">
        <v>37</v>
      </c>
      <c r="V25" s="14">
        <v>9</v>
      </c>
      <c r="W25" s="14">
        <v>0</v>
      </c>
      <c r="X25" s="14">
        <v>0</v>
      </c>
      <c r="Y25" s="15" t="s">
        <v>190</v>
      </c>
      <c r="Z25" s="15" t="s">
        <v>37</v>
      </c>
      <c r="AA25" s="14">
        <v>0</v>
      </c>
    </row>
    <row r="26" spans="1:27" ht="13.5" customHeight="1" x14ac:dyDescent="0.2">
      <c r="A26" s="14">
        <v>27</v>
      </c>
      <c r="B26" s="15" t="s">
        <v>27</v>
      </c>
      <c r="C26" s="15" t="s">
        <v>274</v>
      </c>
      <c r="D26" s="14">
        <v>1</v>
      </c>
      <c r="E26" s="15" t="s">
        <v>29</v>
      </c>
      <c r="F26" s="15" t="s">
        <v>30</v>
      </c>
      <c r="G26" s="15" t="s">
        <v>81</v>
      </c>
      <c r="H26" s="16">
        <v>44202.061620370368</v>
      </c>
      <c r="I26" s="15" t="s">
        <v>37</v>
      </c>
      <c r="J26" s="15" t="s">
        <v>275</v>
      </c>
      <c r="K26" s="15" t="s">
        <v>143</v>
      </c>
      <c r="L26" s="16">
        <v>44204</v>
      </c>
      <c r="M26" s="15" t="s">
        <v>184</v>
      </c>
      <c r="N26" s="15" t="s">
        <v>252</v>
      </c>
      <c r="O26" s="15" t="s">
        <v>36</v>
      </c>
      <c r="P26" s="14">
        <v>30</v>
      </c>
      <c r="Q26" s="14">
        <v>0</v>
      </c>
      <c r="R26" s="14">
        <v>0</v>
      </c>
      <c r="S26" s="15" t="s">
        <v>37</v>
      </c>
      <c r="T26" s="14">
        <v>0</v>
      </c>
      <c r="U26" s="15" t="s">
        <v>37</v>
      </c>
      <c r="V26" s="14">
        <v>2</v>
      </c>
      <c r="W26" s="14">
        <v>0</v>
      </c>
      <c r="X26" s="14">
        <v>0</v>
      </c>
      <c r="Y26" s="15" t="s">
        <v>190</v>
      </c>
      <c r="Z26" s="15" t="s">
        <v>37</v>
      </c>
      <c r="AA26" s="14">
        <v>0</v>
      </c>
    </row>
    <row r="27" spans="1:27" ht="13.5" customHeight="1" x14ac:dyDescent="0.2">
      <c r="A27" s="14">
        <v>27</v>
      </c>
      <c r="B27" s="15" t="s">
        <v>27</v>
      </c>
      <c r="C27" s="15" t="s">
        <v>276</v>
      </c>
      <c r="D27" s="14">
        <v>1</v>
      </c>
      <c r="E27" s="15" t="s">
        <v>29</v>
      </c>
      <c r="F27" s="15" t="s">
        <v>30</v>
      </c>
      <c r="G27" s="15" t="s">
        <v>31</v>
      </c>
      <c r="H27" s="16">
        <v>44202.436261574076</v>
      </c>
      <c r="I27" s="15" t="s">
        <v>277</v>
      </c>
      <c r="J27" s="15" t="s">
        <v>278</v>
      </c>
      <c r="K27" s="15" t="s">
        <v>137</v>
      </c>
      <c r="L27" s="16">
        <v>44204</v>
      </c>
      <c r="M27" s="15" t="s">
        <v>184</v>
      </c>
      <c r="N27" s="15" t="s">
        <v>252</v>
      </c>
      <c r="O27" s="15" t="s">
        <v>36</v>
      </c>
      <c r="P27" s="14">
        <v>50</v>
      </c>
      <c r="Q27" s="14">
        <v>0</v>
      </c>
      <c r="R27" s="14">
        <v>0</v>
      </c>
      <c r="S27" s="15" t="s">
        <v>37</v>
      </c>
      <c r="T27" s="14">
        <v>0</v>
      </c>
      <c r="U27" s="15" t="s">
        <v>38</v>
      </c>
      <c r="V27" s="14">
        <v>16</v>
      </c>
      <c r="W27" s="14">
        <v>0</v>
      </c>
      <c r="X27" s="14">
        <v>0</v>
      </c>
      <c r="Y27" s="15" t="s">
        <v>190</v>
      </c>
      <c r="Z27" s="15" t="s">
        <v>37</v>
      </c>
      <c r="AA27" s="14">
        <v>0</v>
      </c>
    </row>
    <row r="28" spans="1:27" ht="13.5" customHeight="1" x14ac:dyDescent="0.2">
      <c r="A28" s="14">
        <v>27</v>
      </c>
      <c r="B28" s="15" t="s">
        <v>27</v>
      </c>
      <c r="C28" s="15" t="s">
        <v>279</v>
      </c>
      <c r="D28" s="14">
        <v>33</v>
      </c>
      <c r="E28" s="15" t="s">
        <v>29</v>
      </c>
      <c r="F28" s="15" t="s">
        <v>30</v>
      </c>
      <c r="G28" s="15" t="s">
        <v>55</v>
      </c>
      <c r="H28" s="16">
        <v>44204.303414351853</v>
      </c>
      <c r="I28" s="15" t="s">
        <v>37</v>
      </c>
      <c r="J28" s="15" t="s">
        <v>280</v>
      </c>
      <c r="K28" s="15" t="s">
        <v>281</v>
      </c>
      <c r="L28" s="16">
        <v>44204</v>
      </c>
      <c r="M28" s="15" t="s">
        <v>248</v>
      </c>
      <c r="N28" s="15" t="s">
        <v>252</v>
      </c>
      <c r="O28" s="15" t="s">
        <v>36</v>
      </c>
      <c r="P28" s="14">
        <v>0.56489999999999996</v>
      </c>
      <c r="Q28" s="14">
        <v>0</v>
      </c>
      <c r="R28" s="14">
        <v>0.16</v>
      </c>
      <c r="S28" s="15" t="s">
        <v>37</v>
      </c>
      <c r="T28" s="14">
        <v>0</v>
      </c>
      <c r="U28" s="15" t="s">
        <v>37</v>
      </c>
      <c r="V28" s="14">
        <v>1</v>
      </c>
      <c r="W28" s="14">
        <v>0</v>
      </c>
      <c r="X28" s="14">
        <v>0</v>
      </c>
      <c r="Y28" s="15" t="s">
        <v>190</v>
      </c>
      <c r="Z28" s="15" t="s">
        <v>37</v>
      </c>
      <c r="AA28" s="14">
        <v>0</v>
      </c>
    </row>
    <row r="29" spans="1:27" ht="13.5" customHeight="1" x14ac:dyDescent="0.2">
      <c r="A29" s="14">
        <v>27</v>
      </c>
      <c r="B29" s="15" t="s">
        <v>27</v>
      </c>
      <c r="C29" s="15" t="s">
        <v>282</v>
      </c>
      <c r="D29" s="14">
        <v>1</v>
      </c>
      <c r="E29" s="15" t="s">
        <v>192</v>
      </c>
      <c r="F29" s="15" t="s">
        <v>193</v>
      </c>
      <c r="G29" s="15" t="s">
        <v>81</v>
      </c>
      <c r="H29" s="16">
        <v>44203.604548611111</v>
      </c>
      <c r="I29" s="15" t="s">
        <v>37</v>
      </c>
      <c r="J29" s="15" t="s">
        <v>283</v>
      </c>
      <c r="K29" s="15" t="s">
        <v>284</v>
      </c>
      <c r="L29" s="16">
        <v>44204</v>
      </c>
      <c r="M29" s="15" t="s">
        <v>189</v>
      </c>
      <c r="N29" s="15" t="s">
        <v>252</v>
      </c>
      <c r="O29" s="15" t="s">
        <v>36</v>
      </c>
      <c r="P29" s="14">
        <v>0.33900000000000002</v>
      </c>
      <c r="Q29" s="14">
        <v>0</v>
      </c>
      <c r="R29" s="14">
        <v>0.13</v>
      </c>
      <c r="S29" s="15" t="s">
        <v>37</v>
      </c>
      <c r="T29" s="14">
        <v>0</v>
      </c>
      <c r="U29" s="15" t="s">
        <v>37</v>
      </c>
      <c r="V29" s="14">
        <v>1</v>
      </c>
      <c r="W29" s="14">
        <v>0</v>
      </c>
      <c r="X29" s="14">
        <v>0</v>
      </c>
      <c r="Y29" s="15" t="s">
        <v>190</v>
      </c>
      <c r="Z29" s="15" t="s">
        <v>37</v>
      </c>
      <c r="AA29" s="14">
        <v>0</v>
      </c>
    </row>
    <row r="30" spans="1:27" ht="13.5" customHeight="1" x14ac:dyDescent="0.2">
      <c r="A30" s="14">
        <v>27</v>
      </c>
      <c r="B30" s="15" t="s">
        <v>27</v>
      </c>
      <c r="C30" s="15" t="s">
        <v>285</v>
      </c>
      <c r="D30" s="14">
        <v>2</v>
      </c>
      <c r="E30" s="15" t="s">
        <v>29</v>
      </c>
      <c r="F30" s="15" t="s">
        <v>30</v>
      </c>
      <c r="G30" s="15" t="s">
        <v>31</v>
      </c>
      <c r="H30" s="16">
        <v>44203.630011574074</v>
      </c>
      <c r="I30" s="15" t="s">
        <v>286</v>
      </c>
      <c r="J30" s="15" t="s">
        <v>150</v>
      </c>
      <c r="K30" s="15" t="s">
        <v>151</v>
      </c>
      <c r="L30" s="16">
        <v>44204</v>
      </c>
      <c r="M30" s="15" t="s">
        <v>184</v>
      </c>
      <c r="N30" s="15" t="s">
        <v>252</v>
      </c>
      <c r="O30" s="15" t="s">
        <v>36</v>
      </c>
      <c r="P30" s="14">
        <v>5500</v>
      </c>
      <c r="Q30" s="14">
        <v>0</v>
      </c>
      <c r="R30" s="14">
        <v>0</v>
      </c>
      <c r="S30" s="15" t="s">
        <v>37</v>
      </c>
      <c r="T30" s="14">
        <v>0</v>
      </c>
      <c r="U30" s="15" t="s">
        <v>38</v>
      </c>
      <c r="V30" s="14">
        <v>9</v>
      </c>
      <c r="W30" s="14">
        <v>0</v>
      </c>
      <c r="X30" s="14">
        <v>0</v>
      </c>
      <c r="Y30" s="15" t="s">
        <v>190</v>
      </c>
      <c r="Z30" s="15" t="s">
        <v>37</v>
      </c>
      <c r="AA30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21"/>
  <sheetViews>
    <sheetView workbookViewId="0">
      <selection activeCell="AA1" sqref="AA1:AA104857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>
        <v>200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28</v>
      </c>
      <c r="D2" s="14">
        <v>14</v>
      </c>
      <c r="E2" s="15" t="s">
        <v>29</v>
      </c>
      <c r="F2" s="15" t="s">
        <v>30</v>
      </c>
      <c r="G2" s="15" t="s">
        <v>31</v>
      </c>
      <c r="H2" s="16">
        <v>44167.371168981481</v>
      </c>
      <c r="I2" s="15" t="s">
        <v>32</v>
      </c>
      <c r="J2" s="15" t="s">
        <v>33</v>
      </c>
      <c r="K2" s="15" t="s">
        <v>34</v>
      </c>
      <c r="L2" s="16">
        <v>44076</v>
      </c>
      <c r="M2" s="15" t="s">
        <v>35</v>
      </c>
      <c r="N2" s="15" t="s">
        <v>35</v>
      </c>
      <c r="O2" s="15" t="s">
        <v>36</v>
      </c>
      <c r="P2" s="14">
        <v>3.3000000000000002E-2</v>
      </c>
      <c r="Q2" s="14">
        <v>0</v>
      </c>
      <c r="R2" s="14">
        <v>1.03</v>
      </c>
      <c r="S2" s="15" t="s">
        <v>37</v>
      </c>
      <c r="T2" s="14">
        <v>0</v>
      </c>
      <c r="U2" s="15" t="s">
        <v>38</v>
      </c>
      <c r="V2" s="14">
        <v>76</v>
      </c>
      <c r="W2" s="14">
        <v>131</v>
      </c>
      <c r="X2" s="14">
        <v>0</v>
      </c>
      <c r="Y2" s="15" t="s">
        <v>37</v>
      </c>
      <c r="Z2" s="15" t="s">
        <v>287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40</v>
      </c>
      <c r="D3" s="14">
        <v>11</v>
      </c>
      <c r="E3" s="15" t="s">
        <v>29</v>
      </c>
      <c r="F3" s="15" t="s">
        <v>30</v>
      </c>
      <c r="G3" s="15" t="s">
        <v>31</v>
      </c>
      <c r="H3" s="16">
        <v>44155.584930555553</v>
      </c>
      <c r="I3" s="15" t="s">
        <v>41</v>
      </c>
      <c r="J3" s="15" t="s">
        <v>42</v>
      </c>
      <c r="K3" s="15" t="s">
        <v>43</v>
      </c>
      <c r="L3" s="16">
        <v>44137</v>
      </c>
      <c r="M3" s="15" t="s">
        <v>44</v>
      </c>
      <c r="N3" s="15" t="s">
        <v>45</v>
      </c>
      <c r="O3" s="15" t="s">
        <v>36</v>
      </c>
      <c r="P3" s="14">
        <v>0.27500000000000002</v>
      </c>
      <c r="Q3" s="14">
        <v>0</v>
      </c>
      <c r="R3" s="14">
        <v>2.04</v>
      </c>
      <c r="S3" s="15" t="s">
        <v>37</v>
      </c>
      <c r="T3" s="14">
        <v>0</v>
      </c>
      <c r="U3" s="15" t="s">
        <v>38</v>
      </c>
      <c r="V3" s="14">
        <v>70</v>
      </c>
      <c r="W3" s="14">
        <v>70</v>
      </c>
      <c r="X3" s="14">
        <v>0</v>
      </c>
      <c r="Y3" s="15" t="s">
        <v>37</v>
      </c>
      <c r="Z3" s="15" t="s">
        <v>288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54</v>
      </c>
      <c r="D4" s="14">
        <v>14</v>
      </c>
      <c r="E4" s="15" t="s">
        <v>29</v>
      </c>
      <c r="F4" s="15" t="s">
        <v>30</v>
      </c>
      <c r="G4" s="15" t="s">
        <v>55</v>
      </c>
      <c r="H4" s="16">
        <v>44162.667615740742</v>
      </c>
      <c r="I4" s="15" t="s">
        <v>37</v>
      </c>
      <c r="J4" s="15" t="s">
        <v>56</v>
      </c>
      <c r="K4" s="15" t="s">
        <v>57</v>
      </c>
      <c r="L4" s="16">
        <v>44158</v>
      </c>
      <c r="M4" s="15" t="s">
        <v>58</v>
      </c>
      <c r="N4" s="15" t="s">
        <v>59</v>
      </c>
      <c r="O4" s="15" t="s">
        <v>36</v>
      </c>
      <c r="P4" s="14">
        <v>1</v>
      </c>
      <c r="Q4" s="14">
        <v>0</v>
      </c>
      <c r="R4" s="14">
        <v>0.5</v>
      </c>
      <c r="S4" s="15" t="s">
        <v>37</v>
      </c>
      <c r="T4" s="14">
        <v>0</v>
      </c>
      <c r="U4" s="15" t="s">
        <v>37</v>
      </c>
      <c r="V4" s="14">
        <v>45</v>
      </c>
      <c r="W4" s="14">
        <v>49</v>
      </c>
      <c r="X4" s="14">
        <v>0</v>
      </c>
      <c r="Y4" s="15" t="s">
        <v>37</v>
      </c>
      <c r="Z4" s="15" t="s">
        <v>289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73</v>
      </c>
      <c r="D5" s="14">
        <v>1</v>
      </c>
      <c r="E5" s="15" t="s">
        <v>29</v>
      </c>
      <c r="F5" s="15" t="s">
        <v>30</v>
      </c>
      <c r="G5" s="15" t="s">
        <v>31</v>
      </c>
      <c r="H5" s="16">
        <v>44203.657858796294</v>
      </c>
      <c r="I5" s="15" t="s">
        <v>122</v>
      </c>
      <c r="J5" s="15" t="s">
        <v>75</v>
      </c>
      <c r="K5" s="15" t="s">
        <v>76</v>
      </c>
      <c r="L5" s="16">
        <v>44169</v>
      </c>
      <c r="M5" s="15" t="s">
        <v>77</v>
      </c>
      <c r="N5" s="15" t="s">
        <v>78</v>
      </c>
      <c r="O5" s="15" t="s">
        <v>36</v>
      </c>
      <c r="P5" s="14">
        <v>100</v>
      </c>
      <c r="Q5" s="14">
        <v>0</v>
      </c>
      <c r="R5" s="14">
        <v>0</v>
      </c>
      <c r="S5" s="15" t="s">
        <v>37</v>
      </c>
      <c r="T5" s="14">
        <v>0</v>
      </c>
      <c r="U5" s="15" t="s">
        <v>38</v>
      </c>
      <c r="V5" s="14">
        <v>42</v>
      </c>
      <c r="W5" s="14">
        <v>38</v>
      </c>
      <c r="X5" s="14">
        <v>0</v>
      </c>
      <c r="Y5" s="15" t="s">
        <v>37</v>
      </c>
      <c r="Z5" s="15" t="s">
        <v>290</v>
      </c>
      <c r="AA5" s="14">
        <v>1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42</v>
      </c>
      <c r="W6" s="14">
        <v>31</v>
      </c>
      <c r="X6" s="14">
        <v>0</v>
      </c>
      <c r="Y6" s="15" t="s">
        <v>37</v>
      </c>
      <c r="Z6" s="15" t="s">
        <v>79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96</v>
      </c>
      <c r="D7" s="14">
        <v>11</v>
      </c>
      <c r="E7" s="15" t="s">
        <v>29</v>
      </c>
      <c r="F7" s="15" t="s">
        <v>30</v>
      </c>
      <c r="G7" s="15" t="s">
        <v>31</v>
      </c>
      <c r="H7" s="16">
        <v>44176.638877314814</v>
      </c>
      <c r="I7" s="15" t="s">
        <v>41</v>
      </c>
      <c r="J7" s="15" t="s">
        <v>97</v>
      </c>
      <c r="K7" s="15" t="s">
        <v>98</v>
      </c>
      <c r="L7" s="16">
        <v>44180</v>
      </c>
      <c r="M7" s="15" t="s">
        <v>85</v>
      </c>
      <c r="N7" s="15" t="s">
        <v>99</v>
      </c>
      <c r="O7" s="15" t="s">
        <v>36</v>
      </c>
      <c r="P7" s="14">
        <v>8.1818000000000002E-2</v>
      </c>
      <c r="Q7" s="14">
        <v>0</v>
      </c>
      <c r="R7" s="14">
        <v>0.67</v>
      </c>
      <c r="S7" s="15" t="s">
        <v>37</v>
      </c>
      <c r="T7" s="14">
        <v>0</v>
      </c>
      <c r="U7" s="15" t="s">
        <v>38</v>
      </c>
      <c r="V7" s="14">
        <v>32</v>
      </c>
      <c r="W7" s="14">
        <v>27</v>
      </c>
      <c r="X7" s="14">
        <v>0</v>
      </c>
      <c r="Y7" s="15" t="s">
        <v>37</v>
      </c>
      <c r="Z7" s="15" t="s">
        <v>86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101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44180.416331018518</v>
      </c>
      <c r="I8" s="15" t="s">
        <v>74</v>
      </c>
      <c r="J8" s="15" t="s">
        <v>102</v>
      </c>
      <c r="K8" s="15" t="s">
        <v>103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900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42</v>
      </c>
      <c r="W8" s="14">
        <v>18</v>
      </c>
      <c r="X8" s="14">
        <v>0</v>
      </c>
      <c r="Y8" s="15" t="s">
        <v>37</v>
      </c>
      <c r="Z8" s="15" t="s">
        <v>169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20</v>
      </c>
      <c r="W9" s="14">
        <v>18</v>
      </c>
      <c r="X9" s="14">
        <v>0</v>
      </c>
      <c r="Y9" s="15" t="s">
        <v>37</v>
      </c>
      <c r="Z9" s="15" t="s">
        <v>169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33</v>
      </c>
      <c r="W10" s="14">
        <v>18</v>
      </c>
      <c r="X10" s="14">
        <v>0</v>
      </c>
      <c r="Y10" s="15" t="s">
        <v>37</v>
      </c>
      <c r="Z10" s="15" t="s">
        <v>169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20</v>
      </c>
      <c r="W11" s="14">
        <v>12</v>
      </c>
      <c r="X11" s="14">
        <v>0</v>
      </c>
      <c r="Y11" s="15" t="s">
        <v>37</v>
      </c>
      <c r="Z11" s="15" t="s">
        <v>170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141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44195.671909722223</v>
      </c>
      <c r="I12" s="15" t="s">
        <v>37</v>
      </c>
      <c r="J12" s="15" t="s">
        <v>142</v>
      </c>
      <c r="K12" s="15" t="s">
        <v>143</v>
      </c>
      <c r="L12" s="16">
        <v>44196</v>
      </c>
      <c r="M12" s="15" t="s">
        <v>138</v>
      </c>
      <c r="N12" s="15" t="s">
        <v>139</v>
      </c>
      <c r="O12" s="15" t="s">
        <v>36</v>
      </c>
      <c r="P12" s="14">
        <v>30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12</v>
      </c>
      <c r="W12" s="14">
        <v>11</v>
      </c>
      <c r="X12" s="14">
        <v>0</v>
      </c>
      <c r="Y12" s="15" t="s">
        <v>37</v>
      </c>
      <c r="Z12" s="15" t="s">
        <v>106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208</v>
      </c>
      <c r="D13" s="14">
        <v>1</v>
      </c>
      <c r="E13" s="15" t="s">
        <v>29</v>
      </c>
      <c r="F13" s="15" t="s">
        <v>30</v>
      </c>
      <c r="G13" s="15" t="s">
        <v>31</v>
      </c>
      <c r="H13" s="16">
        <v>44203.443402777775</v>
      </c>
      <c r="I13" s="15" t="s">
        <v>262</v>
      </c>
      <c r="J13" s="15" t="s">
        <v>209</v>
      </c>
      <c r="K13" s="15" t="s">
        <v>76</v>
      </c>
      <c r="L13" s="16">
        <v>44196</v>
      </c>
      <c r="M13" s="15" t="s">
        <v>138</v>
      </c>
      <c r="N13" s="15" t="s">
        <v>139</v>
      </c>
      <c r="O13" s="15" t="s">
        <v>36</v>
      </c>
      <c r="P13" s="14">
        <v>102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5</v>
      </c>
      <c r="W13" s="14">
        <v>11</v>
      </c>
      <c r="X13" s="14">
        <v>0</v>
      </c>
      <c r="Y13" s="15" t="s">
        <v>37</v>
      </c>
      <c r="Z13" s="15" t="s">
        <v>106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148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44194.491701388892</v>
      </c>
      <c r="I14" s="15" t="s">
        <v>149</v>
      </c>
      <c r="J14" s="15" t="s">
        <v>150</v>
      </c>
      <c r="K14" s="15" t="s">
        <v>151</v>
      </c>
      <c r="L14" s="16">
        <v>44196</v>
      </c>
      <c r="M14" s="15" t="s">
        <v>138</v>
      </c>
      <c r="N14" s="15" t="s">
        <v>139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19</v>
      </c>
      <c r="W14" s="14">
        <v>11</v>
      </c>
      <c r="X14" s="14">
        <v>0</v>
      </c>
      <c r="Y14" s="15" t="s">
        <v>37</v>
      </c>
      <c r="Z14" s="15" t="s">
        <v>106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245</v>
      </c>
      <c r="D15" s="14">
        <v>16</v>
      </c>
      <c r="E15" s="15" t="s">
        <v>29</v>
      </c>
      <c r="F15" s="15" t="s">
        <v>30</v>
      </c>
      <c r="G15" s="15" t="s">
        <v>31</v>
      </c>
      <c r="H15" s="16">
        <v>44200.560023148151</v>
      </c>
      <c r="I15" s="15" t="s">
        <v>41</v>
      </c>
      <c r="J15" s="15" t="s">
        <v>246</v>
      </c>
      <c r="K15" s="15" t="s">
        <v>247</v>
      </c>
      <c r="L15" s="16">
        <v>44203</v>
      </c>
      <c r="M15" s="15" t="s">
        <v>184</v>
      </c>
      <c r="N15" s="15" t="s">
        <v>248</v>
      </c>
      <c r="O15" s="15" t="s">
        <v>36</v>
      </c>
      <c r="P15" s="14">
        <v>0.214</v>
      </c>
      <c r="Q15" s="14">
        <v>0</v>
      </c>
      <c r="R15" s="14">
        <v>1.6099999999999999</v>
      </c>
      <c r="S15" s="15" t="s">
        <v>37</v>
      </c>
      <c r="T15" s="14">
        <v>0</v>
      </c>
      <c r="U15" s="15" t="s">
        <v>38</v>
      </c>
      <c r="V15" s="14">
        <v>21</v>
      </c>
      <c r="W15" s="14">
        <v>4</v>
      </c>
      <c r="X15" s="14">
        <v>0</v>
      </c>
      <c r="Y15" s="15" t="s">
        <v>37</v>
      </c>
      <c r="Z15" s="15" t="s">
        <v>140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274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44202.061620370368</v>
      </c>
      <c r="I16" s="15" t="s">
        <v>37</v>
      </c>
      <c r="J16" s="15" t="s">
        <v>275</v>
      </c>
      <c r="K16" s="15" t="s">
        <v>143</v>
      </c>
      <c r="L16" s="16">
        <v>44204</v>
      </c>
      <c r="M16" s="15" t="s">
        <v>184</v>
      </c>
      <c r="N16" s="15" t="s">
        <v>252</v>
      </c>
      <c r="O16" s="15" t="s">
        <v>36</v>
      </c>
      <c r="P16" s="14">
        <v>30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5</v>
      </c>
      <c r="W16" s="14">
        <v>3</v>
      </c>
      <c r="X16" s="14">
        <v>0</v>
      </c>
      <c r="Y16" s="15" t="s">
        <v>37</v>
      </c>
      <c r="Z16" s="15" t="s">
        <v>269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276</v>
      </c>
      <c r="D17" s="14">
        <v>1</v>
      </c>
      <c r="E17" s="15" t="s">
        <v>29</v>
      </c>
      <c r="F17" s="15" t="s">
        <v>30</v>
      </c>
      <c r="G17" s="15" t="s">
        <v>31</v>
      </c>
      <c r="H17" s="16">
        <v>44202.436261574076</v>
      </c>
      <c r="I17" s="15" t="s">
        <v>277</v>
      </c>
      <c r="J17" s="15" t="s">
        <v>278</v>
      </c>
      <c r="K17" s="15" t="s">
        <v>137</v>
      </c>
      <c r="L17" s="16">
        <v>44204</v>
      </c>
      <c r="M17" s="15" t="s">
        <v>184</v>
      </c>
      <c r="N17" s="15" t="s">
        <v>252</v>
      </c>
      <c r="O17" s="15" t="s">
        <v>36</v>
      </c>
      <c r="P17" s="14">
        <v>50</v>
      </c>
      <c r="Q17" s="14">
        <v>0</v>
      </c>
      <c r="R17" s="14">
        <v>0</v>
      </c>
      <c r="S17" s="15" t="s">
        <v>37</v>
      </c>
      <c r="T17" s="14">
        <v>0</v>
      </c>
      <c r="U17" s="15" t="s">
        <v>38</v>
      </c>
      <c r="V17" s="14">
        <v>19</v>
      </c>
      <c r="W17" s="14">
        <v>3</v>
      </c>
      <c r="X17" s="14">
        <v>0</v>
      </c>
      <c r="Y17" s="15" t="s">
        <v>37</v>
      </c>
      <c r="Z17" s="15" t="s">
        <v>269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285</v>
      </c>
      <c r="D18" s="14">
        <v>2</v>
      </c>
      <c r="E18" s="15" t="s">
        <v>29</v>
      </c>
      <c r="F18" s="15" t="s">
        <v>30</v>
      </c>
      <c r="G18" s="15" t="s">
        <v>31</v>
      </c>
      <c r="H18" s="16">
        <v>44203.630011574074</v>
      </c>
      <c r="I18" s="15" t="s">
        <v>286</v>
      </c>
      <c r="J18" s="15" t="s">
        <v>150</v>
      </c>
      <c r="K18" s="15" t="s">
        <v>151</v>
      </c>
      <c r="L18" s="16">
        <v>44204</v>
      </c>
      <c r="M18" s="15" t="s">
        <v>184</v>
      </c>
      <c r="N18" s="15" t="s">
        <v>252</v>
      </c>
      <c r="O18" s="15" t="s">
        <v>36</v>
      </c>
      <c r="P18" s="14">
        <v>5500</v>
      </c>
      <c r="Q18" s="14">
        <v>0</v>
      </c>
      <c r="R18" s="14">
        <v>0</v>
      </c>
      <c r="S18" s="15" t="s">
        <v>37</v>
      </c>
      <c r="T18" s="14">
        <v>0</v>
      </c>
      <c r="U18" s="15" t="s">
        <v>38</v>
      </c>
      <c r="V18" s="14">
        <v>12</v>
      </c>
      <c r="W18" s="14">
        <v>3</v>
      </c>
      <c r="X18" s="14">
        <v>0</v>
      </c>
      <c r="Y18" s="15" t="s">
        <v>37</v>
      </c>
      <c r="Z18" s="15" t="s">
        <v>269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291</v>
      </c>
      <c r="D19" s="14">
        <v>2</v>
      </c>
      <c r="E19" s="15" t="s">
        <v>192</v>
      </c>
      <c r="F19" s="15" t="s">
        <v>193</v>
      </c>
      <c r="G19" s="15" t="s">
        <v>31</v>
      </c>
      <c r="H19" s="16">
        <v>44203.388148148151</v>
      </c>
      <c r="I19" s="15" t="s">
        <v>41</v>
      </c>
      <c r="J19" s="15" t="s">
        <v>292</v>
      </c>
      <c r="K19" s="15" t="s">
        <v>293</v>
      </c>
      <c r="L19" s="16">
        <v>44207</v>
      </c>
      <c r="M19" s="15" t="s">
        <v>252</v>
      </c>
      <c r="N19" s="15" t="s">
        <v>294</v>
      </c>
      <c r="O19" s="15" t="s">
        <v>36</v>
      </c>
      <c r="P19" s="14">
        <v>5</v>
      </c>
      <c r="Q19" s="14">
        <v>0</v>
      </c>
      <c r="R19" s="14">
        <v>0.15</v>
      </c>
      <c r="S19" s="15" t="s">
        <v>37</v>
      </c>
      <c r="T19" s="14">
        <v>0</v>
      </c>
      <c r="U19" s="15" t="s">
        <v>38</v>
      </c>
      <c r="V19" s="14">
        <v>4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295</v>
      </c>
      <c r="D20" s="14">
        <v>24</v>
      </c>
      <c r="E20" s="15" t="s">
        <v>192</v>
      </c>
      <c r="F20" s="15" t="s">
        <v>193</v>
      </c>
      <c r="G20" s="15" t="s">
        <v>81</v>
      </c>
      <c r="H20" s="16">
        <v>44204.655613425923</v>
      </c>
      <c r="I20" s="15" t="s">
        <v>37</v>
      </c>
      <c r="J20" s="15" t="s">
        <v>296</v>
      </c>
      <c r="K20" s="15" t="s">
        <v>297</v>
      </c>
      <c r="L20" s="16">
        <v>44207</v>
      </c>
      <c r="M20" s="15" t="s">
        <v>252</v>
      </c>
      <c r="N20" s="15" t="s">
        <v>294</v>
      </c>
      <c r="O20" s="15" t="s">
        <v>36</v>
      </c>
      <c r="P20" s="14">
        <v>0.49440000000000001</v>
      </c>
      <c r="Q20" s="14">
        <v>0</v>
      </c>
      <c r="R20" s="14">
        <v>0.12</v>
      </c>
      <c r="S20" s="15" t="s">
        <v>37</v>
      </c>
      <c r="T20" s="14">
        <v>0</v>
      </c>
      <c r="U20" s="15" t="s">
        <v>37</v>
      </c>
      <c r="V20" s="14">
        <v>3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298</v>
      </c>
      <c r="D21" s="14">
        <v>33</v>
      </c>
      <c r="E21" s="15" t="s">
        <v>192</v>
      </c>
      <c r="F21" s="15" t="s">
        <v>193</v>
      </c>
      <c r="G21" s="15" t="s">
        <v>81</v>
      </c>
      <c r="H21" s="16">
        <v>44207.27716435185</v>
      </c>
      <c r="I21" s="15" t="s">
        <v>37</v>
      </c>
      <c r="J21" s="15" t="s">
        <v>299</v>
      </c>
      <c r="K21" s="15" t="s">
        <v>300</v>
      </c>
      <c r="L21" s="16">
        <v>44207</v>
      </c>
      <c r="M21" s="15" t="s">
        <v>252</v>
      </c>
      <c r="N21" s="15" t="s">
        <v>294</v>
      </c>
      <c r="O21" s="15" t="s">
        <v>36</v>
      </c>
      <c r="P21" s="14">
        <v>0.66326700000000005</v>
      </c>
      <c r="Q21" s="14">
        <v>0</v>
      </c>
      <c r="R21" s="14">
        <v>0.2</v>
      </c>
      <c r="S21" s="15" t="s">
        <v>37</v>
      </c>
      <c r="T21" s="14">
        <v>0</v>
      </c>
      <c r="U21" s="15" t="s">
        <v>37</v>
      </c>
      <c r="V21" s="14">
        <v>0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A26"/>
  <sheetViews>
    <sheetView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301</v>
      </c>
      <c r="D2" s="14">
        <v>3</v>
      </c>
      <c r="E2" s="15" t="s">
        <v>29</v>
      </c>
      <c r="F2" s="15" t="s">
        <v>30</v>
      </c>
      <c r="G2" s="15" t="s">
        <v>81</v>
      </c>
      <c r="H2" s="16">
        <v>44208.319351851853</v>
      </c>
      <c r="I2" s="15" t="s">
        <v>37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302</v>
      </c>
      <c r="P2" s="14">
        <v>0.99</v>
      </c>
      <c r="Q2" s="14">
        <v>0.61899999999999999</v>
      </c>
      <c r="R2" s="14">
        <v>5.09</v>
      </c>
      <c r="S2" s="15" t="s">
        <v>37</v>
      </c>
      <c r="T2" s="14">
        <v>0</v>
      </c>
      <c r="U2" s="15" t="s">
        <v>37</v>
      </c>
      <c r="V2" s="14">
        <v>0</v>
      </c>
      <c r="W2" s="14">
        <v>251</v>
      </c>
      <c r="X2" s="14">
        <v>47</v>
      </c>
      <c r="Y2" s="15" t="s">
        <v>37</v>
      </c>
      <c r="Z2" s="15" t="s">
        <v>303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77</v>
      </c>
      <c r="W3" s="14">
        <v>132</v>
      </c>
      <c r="X3" s="14">
        <v>0</v>
      </c>
      <c r="Y3" s="15" t="s">
        <v>37</v>
      </c>
      <c r="Z3" s="15" t="s">
        <v>304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71</v>
      </c>
      <c r="W4" s="14">
        <v>71</v>
      </c>
      <c r="X4" s="14">
        <v>0</v>
      </c>
      <c r="Y4" s="15" t="s">
        <v>37</v>
      </c>
      <c r="Z4" s="15" t="s">
        <v>305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46</v>
      </c>
      <c r="W5" s="14">
        <v>50</v>
      </c>
      <c r="X5" s="14">
        <v>0</v>
      </c>
      <c r="Y5" s="15" t="s">
        <v>37</v>
      </c>
      <c r="Z5" s="15" t="s">
        <v>306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44203.657858796294</v>
      </c>
      <c r="I6" s="15" t="s">
        <v>122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43</v>
      </c>
      <c r="W6" s="14">
        <v>39</v>
      </c>
      <c r="X6" s="14">
        <v>0</v>
      </c>
      <c r="Y6" s="15" t="s">
        <v>37</v>
      </c>
      <c r="Z6" s="15" t="s">
        <v>66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43</v>
      </c>
      <c r="W7" s="14">
        <v>32</v>
      </c>
      <c r="X7" s="14">
        <v>0</v>
      </c>
      <c r="Y7" s="15" t="s">
        <v>37</v>
      </c>
      <c r="Z7" s="15" t="s">
        <v>159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307</v>
      </c>
      <c r="D8" s="14">
        <v>9</v>
      </c>
      <c r="E8" s="15" t="s">
        <v>192</v>
      </c>
      <c r="F8" s="15" t="s">
        <v>193</v>
      </c>
      <c r="G8" s="15" t="s">
        <v>81</v>
      </c>
      <c r="H8" s="16">
        <v>44208.31758101852</v>
      </c>
      <c r="I8" s="15" t="s">
        <v>37</v>
      </c>
      <c r="J8" s="15" t="s">
        <v>308</v>
      </c>
      <c r="K8" s="15" t="s">
        <v>309</v>
      </c>
      <c r="L8" s="16">
        <v>44179</v>
      </c>
      <c r="M8" s="15" t="s">
        <v>90</v>
      </c>
      <c r="N8" s="15" t="s">
        <v>227</v>
      </c>
      <c r="O8" s="15" t="s">
        <v>36</v>
      </c>
      <c r="P8" s="14">
        <v>1.6764000000000001</v>
      </c>
      <c r="Q8" s="14">
        <v>0.90300000000000002</v>
      </c>
      <c r="R8" s="14">
        <v>2.13</v>
      </c>
      <c r="S8" s="15" t="s">
        <v>37</v>
      </c>
      <c r="T8" s="14">
        <v>0</v>
      </c>
      <c r="U8" s="15" t="s">
        <v>37</v>
      </c>
      <c r="V8" s="14">
        <v>0</v>
      </c>
      <c r="W8" s="14">
        <v>29</v>
      </c>
      <c r="X8" s="14">
        <v>0</v>
      </c>
      <c r="Y8" s="15" t="s">
        <v>37</v>
      </c>
      <c r="Z8" s="15" t="s">
        <v>221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96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44176.638877314814</v>
      </c>
      <c r="I9" s="15" t="s">
        <v>41</v>
      </c>
      <c r="J9" s="15" t="s">
        <v>97</v>
      </c>
      <c r="K9" s="15" t="s">
        <v>98</v>
      </c>
      <c r="L9" s="16">
        <v>44180</v>
      </c>
      <c r="M9" s="15" t="s">
        <v>85</v>
      </c>
      <c r="N9" s="15" t="s">
        <v>99</v>
      </c>
      <c r="O9" s="15" t="s">
        <v>36</v>
      </c>
      <c r="P9" s="14">
        <v>8.1818000000000002E-2</v>
      </c>
      <c r="Q9" s="14">
        <v>0</v>
      </c>
      <c r="R9" s="14">
        <v>0.67</v>
      </c>
      <c r="S9" s="15" t="s">
        <v>37</v>
      </c>
      <c r="T9" s="14">
        <v>0</v>
      </c>
      <c r="U9" s="15" t="s">
        <v>38</v>
      </c>
      <c r="V9" s="14">
        <v>33</v>
      </c>
      <c r="W9" s="14">
        <v>28</v>
      </c>
      <c r="X9" s="14">
        <v>0</v>
      </c>
      <c r="Y9" s="15" t="s">
        <v>37</v>
      </c>
      <c r="Z9" s="15" t="s">
        <v>161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310</v>
      </c>
      <c r="D10" s="14">
        <v>16</v>
      </c>
      <c r="E10" s="15" t="s">
        <v>29</v>
      </c>
      <c r="F10" s="15" t="s">
        <v>30</v>
      </c>
      <c r="G10" s="15" t="s">
        <v>311</v>
      </c>
      <c r="H10" s="16">
        <v>44207.695891203701</v>
      </c>
      <c r="I10" s="15" t="s">
        <v>37</v>
      </c>
      <c r="J10" s="15" t="s">
        <v>312</v>
      </c>
      <c r="K10" s="15" t="s">
        <v>313</v>
      </c>
      <c r="L10" s="16">
        <v>44188</v>
      </c>
      <c r="M10" s="15" t="s">
        <v>314</v>
      </c>
      <c r="N10" s="15" t="s">
        <v>120</v>
      </c>
      <c r="O10" s="15" t="s">
        <v>36</v>
      </c>
      <c r="P10" s="14">
        <v>0.26750000000000002</v>
      </c>
      <c r="Q10" s="14">
        <v>0</v>
      </c>
      <c r="R10" s="14">
        <v>1.76</v>
      </c>
      <c r="S10" s="15" t="s">
        <v>37</v>
      </c>
      <c r="T10" s="14">
        <v>0</v>
      </c>
      <c r="U10" s="15" t="s">
        <v>37</v>
      </c>
      <c r="V10" s="14">
        <v>1</v>
      </c>
      <c r="W10" s="14">
        <v>20</v>
      </c>
      <c r="X10" s="14">
        <v>0</v>
      </c>
      <c r="Y10" s="15" t="s">
        <v>37</v>
      </c>
      <c r="Z10" s="15" t="s">
        <v>100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116</v>
      </c>
      <c r="D11" s="14">
        <v>24</v>
      </c>
      <c r="E11" s="15" t="s">
        <v>29</v>
      </c>
      <c r="F11" s="15" t="s">
        <v>30</v>
      </c>
      <c r="G11" s="15" t="s">
        <v>31</v>
      </c>
      <c r="H11" s="16">
        <v>44194.38554398148</v>
      </c>
      <c r="I11" s="15" t="s">
        <v>117</v>
      </c>
      <c r="J11" s="15" t="s">
        <v>118</v>
      </c>
      <c r="K11" s="15" t="s">
        <v>119</v>
      </c>
      <c r="L11" s="16">
        <v>44189</v>
      </c>
      <c r="M11" s="15" t="s">
        <v>120</v>
      </c>
      <c r="N11" s="15" t="s">
        <v>105</v>
      </c>
      <c r="O11" s="15" t="s">
        <v>36</v>
      </c>
      <c r="P11" s="14">
        <v>1</v>
      </c>
      <c r="Q11" s="14">
        <v>0</v>
      </c>
      <c r="R11" s="14">
        <v>0.56000000000000005</v>
      </c>
      <c r="S11" s="15" t="s">
        <v>37</v>
      </c>
      <c r="T11" s="14">
        <v>0</v>
      </c>
      <c r="U11" s="15" t="s">
        <v>38</v>
      </c>
      <c r="V11" s="14">
        <v>21</v>
      </c>
      <c r="W11" s="14">
        <v>19</v>
      </c>
      <c r="X11" s="14">
        <v>0</v>
      </c>
      <c r="Y11" s="15" t="s">
        <v>37</v>
      </c>
      <c r="Z11" s="15" t="s">
        <v>315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121</v>
      </c>
      <c r="D12" s="14">
        <v>80</v>
      </c>
      <c r="E12" s="15" t="s">
        <v>29</v>
      </c>
      <c r="F12" s="15" t="s">
        <v>30</v>
      </c>
      <c r="G12" s="15" t="s">
        <v>31</v>
      </c>
      <c r="H12" s="16">
        <v>44180.713460648149</v>
      </c>
      <c r="I12" s="15" t="s">
        <v>122</v>
      </c>
      <c r="J12" s="15" t="s">
        <v>123</v>
      </c>
      <c r="K12" s="15" t="s">
        <v>124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290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34</v>
      </c>
      <c r="W12" s="14">
        <v>19</v>
      </c>
      <c r="X12" s="14">
        <v>0</v>
      </c>
      <c r="Y12" s="15" t="s">
        <v>37</v>
      </c>
      <c r="Z12" s="15" t="s">
        <v>315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101</v>
      </c>
      <c r="D13" s="14">
        <v>1</v>
      </c>
      <c r="E13" s="15" t="s">
        <v>29</v>
      </c>
      <c r="F13" s="15" t="s">
        <v>30</v>
      </c>
      <c r="G13" s="15" t="s">
        <v>31</v>
      </c>
      <c r="H13" s="16">
        <v>44180.416331018518</v>
      </c>
      <c r="I13" s="15" t="s">
        <v>74</v>
      </c>
      <c r="J13" s="15" t="s">
        <v>102</v>
      </c>
      <c r="K13" s="15" t="s">
        <v>103</v>
      </c>
      <c r="L13" s="16">
        <v>44189</v>
      </c>
      <c r="M13" s="15" t="s">
        <v>104</v>
      </c>
      <c r="N13" s="15" t="s">
        <v>105</v>
      </c>
      <c r="O13" s="15" t="s">
        <v>36</v>
      </c>
      <c r="P13" s="14">
        <v>900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43</v>
      </c>
      <c r="W13" s="14">
        <v>19</v>
      </c>
      <c r="X13" s="14">
        <v>0</v>
      </c>
      <c r="Y13" s="15" t="s">
        <v>37</v>
      </c>
      <c r="Z13" s="15" t="s">
        <v>315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130</v>
      </c>
      <c r="D14" s="14">
        <v>11</v>
      </c>
      <c r="E14" s="15" t="s">
        <v>29</v>
      </c>
      <c r="F14" s="15" t="s">
        <v>30</v>
      </c>
      <c r="G14" s="15" t="s">
        <v>31</v>
      </c>
      <c r="H14" s="16">
        <v>44188.441701388889</v>
      </c>
      <c r="I14" s="15" t="s">
        <v>131</v>
      </c>
      <c r="J14" s="15" t="s">
        <v>132</v>
      </c>
      <c r="K14" s="15" t="s">
        <v>133</v>
      </c>
      <c r="L14" s="16">
        <v>44195</v>
      </c>
      <c r="M14" s="15" t="s">
        <v>134</v>
      </c>
      <c r="N14" s="15" t="s">
        <v>128</v>
      </c>
      <c r="O14" s="15" t="s">
        <v>36</v>
      </c>
      <c r="P14" s="14">
        <v>1</v>
      </c>
      <c r="Q14" s="14">
        <v>0</v>
      </c>
      <c r="R14" s="14">
        <v>3.58</v>
      </c>
      <c r="S14" s="15" t="s">
        <v>37</v>
      </c>
      <c r="T14" s="14">
        <v>0</v>
      </c>
      <c r="U14" s="15" t="s">
        <v>38</v>
      </c>
      <c r="V14" s="14">
        <v>21</v>
      </c>
      <c r="W14" s="14">
        <v>13</v>
      </c>
      <c r="X14" s="14">
        <v>0</v>
      </c>
      <c r="Y14" s="15" t="s">
        <v>37</v>
      </c>
      <c r="Z14" s="15" t="s">
        <v>207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148</v>
      </c>
      <c r="D15" s="14">
        <v>2</v>
      </c>
      <c r="E15" s="15" t="s">
        <v>29</v>
      </c>
      <c r="F15" s="15" t="s">
        <v>30</v>
      </c>
      <c r="G15" s="15" t="s">
        <v>31</v>
      </c>
      <c r="H15" s="16">
        <v>44194.491701388892</v>
      </c>
      <c r="I15" s="15" t="s">
        <v>149</v>
      </c>
      <c r="J15" s="15" t="s">
        <v>150</v>
      </c>
      <c r="K15" s="15" t="s">
        <v>151</v>
      </c>
      <c r="L15" s="16">
        <v>44196</v>
      </c>
      <c r="M15" s="15" t="s">
        <v>138</v>
      </c>
      <c r="N15" s="15" t="s">
        <v>139</v>
      </c>
      <c r="O15" s="15" t="s">
        <v>36</v>
      </c>
      <c r="P15" s="14">
        <v>5500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20</v>
      </c>
      <c r="W15" s="14">
        <v>12</v>
      </c>
      <c r="X15" s="14">
        <v>0</v>
      </c>
      <c r="Y15" s="15" t="s">
        <v>37</v>
      </c>
      <c r="Z15" s="15" t="s">
        <v>170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141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44195.671909722223</v>
      </c>
      <c r="I16" s="15" t="s">
        <v>37</v>
      </c>
      <c r="J16" s="15" t="s">
        <v>142</v>
      </c>
      <c r="K16" s="15" t="s">
        <v>143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30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13</v>
      </c>
      <c r="W16" s="14">
        <v>12</v>
      </c>
      <c r="X16" s="14">
        <v>0</v>
      </c>
      <c r="Y16" s="15" t="s">
        <v>37</v>
      </c>
      <c r="Z16" s="15" t="s">
        <v>170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208</v>
      </c>
      <c r="D17" s="14">
        <v>1</v>
      </c>
      <c r="E17" s="15" t="s">
        <v>29</v>
      </c>
      <c r="F17" s="15" t="s">
        <v>30</v>
      </c>
      <c r="G17" s="15" t="s">
        <v>31</v>
      </c>
      <c r="H17" s="16">
        <v>44203.443402777775</v>
      </c>
      <c r="I17" s="15" t="s">
        <v>262</v>
      </c>
      <c r="J17" s="15" t="s">
        <v>209</v>
      </c>
      <c r="K17" s="15" t="s">
        <v>76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102</v>
      </c>
      <c r="Q17" s="14">
        <v>0</v>
      </c>
      <c r="R17" s="14">
        <v>0</v>
      </c>
      <c r="S17" s="15" t="s">
        <v>37</v>
      </c>
      <c r="T17" s="14">
        <v>0</v>
      </c>
      <c r="U17" s="15" t="s">
        <v>38</v>
      </c>
      <c r="V17" s="14">
        <v>6</v>
      </c>
      <c r="W17" s="14">
        <v>12</v>
      </c>
      <c r="X17" s="14">
        <v>0</v>
      </c>
      <c r="Y17" s="15" t="s">
        <v>37</v>
      </c>
      <c r="Z17" s="15" t="s">
        <v>170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213</v>
      </c>
      <c r="D18" s="14">
        <v>66</v>
      </c>
      <c r="E18" s="15" t="s">
        <v>29</v>
      </c>
      <c r="F18" s="15" t="s">
        <v>30</v>
      </c>
      <c r="G18" s="15" t="s">
        <v>31</v>
      </c>
      <c r="H18" s="16">
        <v>44207.401782407411</v>
      </c>
      <c r="I18" s="15" t="s">
        <v>316</v>
      </c>
      <c r="J18" s="15" t="s">
        <v>214</v>
      </c>
      <c r="K18" s="15" t="s">
        <v>317</v>
      </c>
      <c r="L18" s="16">
        <v>44201</v>
      </c>
      <c r="M18" s="15" t="s">
        <v>128</v>
      </c>
      <c r="N18" s="15" t="s">
        <v>189</v>
      </c>
      <c r="O18" s="15" t="s">
        <v>36</v>
      </c>
      <c r="P18" s="14">
        <v>7.979E-2</v>
      </c>
      <c r="Q18" s="14">
        <v>0</v>
      </c>
      <c r="R18" s="14">
        <v>0.02</v>
      </c>
      <c r="S18" s="15" t="s">
        <v>37</v>
      </c>
      <c r="T18" s="14">
        <v>0</v>
      </c>
      <c r="U18" s="15" t="s">
        <v>38</v>
      </c>
      <c r="V18" s="14">
        <v>7</v>
      </c>
      <c r="W18" s="14">
        <v>7</v>
      </c>
      <c r="X18" s="14">
        <v>0</v>
      </c>
      <c r="Y18" s="15" t="s">
        <v>37</v>
      </c>
      <c r="Z18" s="15" t="s">
        <v>178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318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44208.300694444442</v>
      </c>
      <c r="I19" s="15" t="s">
        <v>37</v>
      </c>
      <c r="J19" s="15" t="s">
        <v>319</v>
      </c>
      <c r="K19" s="15" t="s">
        <v>320</v>
      </c>
      <c r="L19" s="16">
        <v>44203</v>
      </c>
      <c r="M19" s="15" t="s">
        <v>321</v>
      </c>
      <c r="N19" s="15" t="s">
        <v>248</v>
      </c>
      <c r="O19" s="15" t="s">
        <v>36</v>
      </c>
      <c r="P19" s="14">
        <v>400</v>
      </c>
      <c r="Q19" s="14">
        <v>0</v>
      </c>
      <c r="R19" s="14">
        <v>8</v>
      </c>
      <c r="S19" s="15" t="s">
        <v>37</v>
      </c>
      <c r="T19" s="14">
        <v>0</v>
      </c>
      <c r="U19" s="15" t="s">
        <v>37</v>
      </c>
      <c r="V19" s="14">
        <v>0</v>
      </c>
      <c r="W19" s="14">
        <v>5</v>
      </c>
      <c r="X19" s="14">
        <v>0</v>
      </c>
      <c r="Y19" s="15" t="s">
        <v>37</v>
      </c>
      <c r="Z19" s="15" t="s">
        <v>129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285</v>
      </c>
      <c r="D20" s="14">
        <v>2</v>
      </c>
      <c r="E20" s="15" t="s">
        <v>29</v>
      </c>
      <c r="F20" s="15" t="s">
        <v>30</v>
      </c>
      <c r="G20" s="15" t="s">
        <v>31</v>
      </c>
      <c r="H20" s="16">
        <v>44203.630011574074</v>
      </c>
      <c r="I20" s="15" t="s">
        <v>286</v>
      </c>
      <c r="J20" s="15" t="s">
        <v>150</v>
      </c>
      <c r="K20" s="15" t="s">
        <v>151</v>
      </c>
      <c r="L20" s="16">
        <v>44204</v>
      </c>
      <c r="M20" s="15" t="s">
        <v>184</v>
      </c>
      <c r="N20" s="15" t="s">
        <v>252</v>
      </c>
      <c r="O20" s="15" t="s">
        <v>36</v>
      </c>
      <c r="P20" s="14">
        <v>5500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13</v>
      </c>
      <c r="W20" s="14">
        <v>4</v>
      </c>
      <c r="X20" s="14">
        <v>0</v>
      </c>
      <c r="Y20" s="15" t="s">
        <v>37</v>
      </c>
      <c r="Z20" s="15" t="s">
        <v>140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276</v>
      </c>
      <c r="D21" s="14">
        <v>1</v>
      </c>
      <c r="E21" s="15" t="s">
        <v>29</v>
      </c>
      <c r="F21" s="15" t="s">
        <v>30</v>
      </c>
      <c r="G21" s="15" t="s">
        <v>31</v>
      </c>
      <c r="H21" s="16">
        <v>44202.436261574076</v>
      </c>
      <c r="I21" s="15" t="s">
        <v>277</v>
      </c>
      <c r="J21" s="15" t="s">
        <v>278</v>
      </c>
      <c r="K21" s="15" t="s">
        <v>137</v>
      </c>
      <c r="L21" s="16">
        <v>44204</v>
      </c>
      <c r="M21" s="15" t="s">
        <v>184</v>
      </c>
      <c r="N21" s="15" t="s">
        <v>252</v>
      </c>
      <c r="O21" s="15" t="s">
        <v>36</v>
      </c>
      <c r="P21" s="14">
        <v>50</v>
      </c>
      <c r="Q21" s="14">
        <v>0</v>
      </c>
      <c r="R21" s="14">
        <v>0</v>
      </c>
      <c r="S21" s="15" t="s">
        <v>37</v>
      </c>
      <c r="T21" s="14">
        <v>0</v>
      </c>
      <c r="U21" s="15" t="s">
        <v>38</v>
      </c>
      <c r="V21" s="14">
        <v>20</v>
      </c>
      <c r="W21" s="14">
        <v>4</v>
      </c>
      <c r="X21" s="14">
        <v>0</v>
      </c>
      <c r="Y21" s="15" t="s">
        <v>37</v>
      </c>
      <c r="Z21" s="15" t="s">
        <v>140</v>
      </c>
      <c r="AA21" s="14">
        <v>1</v>
      </c>
    </row>
    <row r="22" spans="1:27" ht="13.5" customHeight="1" x14ac:dyDescent="0.2">
      <c r="A22" s="14">
        <v>27</v>
      </c>
      <c r="B22" s="15" t="s">
        <v>27</v>
      </c>
      <c r="C22" s="15" t="s">
        <v>274</v>
      </c>
      <c r="D22" s="14">
        <v>1</v>
      </c>
      <c r="E22" s="15" t="s">
        <v>29</v>
      </c>
      <c r="F22" s="15" t="s">
        <v>30</v>
      </c>
      <c r="G22" s="15" t="s">
        <v>81</v>
      </c>
      <c r="H22" s="16">
        <v>44202.061620370368</v>
      </c>
      <c r="I22" s="15" t="s">
        <v>37</v>
      </c>
      <c r="J22" s="15" t="s">
        <v>275</v>
      </c>
      <c r="K22" s="15" t="s">
        <v>143</v>
      </c>
      <c r="L22" s="16">
        <v>44204</v>
      </c>
      <c r="M22" s="15" t="s">
        <v>184</v>
      </c>
      <c r="N22" s="15" t="s">
        <v>252</v>
      </c>
      <c r="O22" s="15" t="s">
        <v>36</v>
      </c>
      <c r="P22" s="14">
        <v>30</v>
      </c>
      <c r="Q22" s="14">
        <v>0</v>
      </c>
      <c r="R22" s="14">
        <v>0</v>
      </c>
      <c r="S22" s="15" t="s">
        <v>37</v>
      </c>
      <c r="T22" s="14">
        <v>0</v>
      </c>
      <c r="U22" s="15" t="s">
        <v>37</v>
      </c>
      <c r="V22" s="14">
        <v>6</v>
      </c>
      <c r="W22" s="14">
        <v>4</v>
      </c>
      <c r="X22" s="14">
        <v>0</v>
      </c>
      <c r="Y22" s="15" t="s">
        <v>37</v>
      </c>
      <c r="Z22" s="15" t="s">
        <v>140</v>
      </c>
      <c r="AA22" s="14">
        <v>1</v>
      </c>
    </row>
    <row r="23" spans="1:27" ht="13.5" customHeight="1" x14ac:dyDescent="0.2">
      <c r="A23" s="14">
        <v>27</v>
      </c>
      <c r="B23" s="15" t="s">
        <v>27</v>
      </c>
      <c r="C23" s="15" t="s">
        <v>291</v>
      </c>
      <c r="D23" s="14">
        <v>2</v>
      </c>
      <c r="E23" s="15" t="s">
        <v>192</v>
      </c>
      <c r="F23" s="15" t="s">
        <v>193</v>
      </c>
      <c r="G23" s="15" t="s">
        <v>31</v>
      </c>
      <c r="H23" s="16">
        <v>44203.388148148151</v>
      </c>
      <c r="I23" s="15" t="s">
        <v>41</v>
      </c>
      <c r="J23" s="15" t="s">
        <v>292</v>
      </c>
      <c r="K23" s="15" t="s">
        <v>293</v>
      </c>
      <c r="L23" s="16">
        <v>44207</v>
      </c>
      <c r="M23" s="15" t="s">
        <v>252</v>
      </c>
      <c r="N23" s="15" t="s">
        <v>294</v>
      </c>
      <c r="O23" s="15" t="s">
        <v>36</v>
      </c>
      <c r="P23" s="14">
        <v>5</v>
      </c>
      <c r="Q23" s="14">
        <v>0</v>
      </c>
      <c r="R23" s="14">
        <v>0.15</v>
      </c>
      <c r="S23" s="15" t="s">
        <v>37</v>
      </c>
      <c r="T23" s="14">
        <v>0</v>
      </c>
      <c r="U23" s="15" t="s">
        <v>38</v>
      </c>
      <c r="V23" s="14">
        <v>5</v>
      </c>
      <c r="W23" s="14">
        <v>1</v>
      </c>
      <c r="X23" s="14">
        <v>0</v>
      </c>
      <c r="Y23" s="15" t="s">
        <v>185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322</v>
      </c>
      <c r="D24" s="14">
        <v>16</v>
      </c>
      <c r="E24" s="15" t="s">
        <v>29</v>
      </c>
      <c r="F24" s="15" t="s">
        <v>30</v>
      </c>
      <c r="G24" s="15" t="s">
        <v>81</v>
      </c>
      <c r="H24" s="16">
        <v>44208.318182870367</v>
      </c>
      <c r="I24" s="15" t="s">
        <v>37</v>
      </c>
      <c r="J24" s="15" t="s">
        <v>323</v>
      </c>
      <c r="K24" s="15" t="s">
        <v>324</v>
      </c>
      <c r="L24" s="16">
        <v>44207</v>
      </c>
      <c r="M24" s="15" t="s">
        <v>321</v>
      </c>
      <c r="N24" s="15" t="s">
        <v>294</v>
      </c>
      <c r="O24" s="15" t="s">
        <v>36</v>
      </c>
      <c r="P24" s="14">
        <v>1.1563539999999999</v>
      </c>
      <c r="Q24" s="14">
        <v>0</v>
      </c>
      <c r="R24" s="14">
        <v>1.77</v>
      </c>
      <c r="S24" s="15" t="s">
        <v>37</v>
      </c>
      <c r="T24" s="14">
        <v>0</v>
      </c>
      <c r="U24" s="15" t="s">
        <v>37</v>
      </c>
      <c r="V24" s="14">
        <v>0</v>
      </c>
      <c r="W24" s="14">
        <v>1</v>
      </c>
      <c r="X24" s="14">
        <v>0</v>
      </c>
      <c r="Y24" s="15" t="s">
        <v>185</v>
      </c>
      <c r="Z24" s="15" t="s">
        <v>37</v>
      </c>
      <c r="AA24" s="14">
        <v>0</v>
      </c>
    </row>
    <row r="25" spans="1:27" ht="13.5" customHeight="1" x14ac:dyDescent="0.2">
      <c r="A25" s="14">
        <v>27</v>
      </c>
      <c r="B25" s="15" t="s">
        <v>27</v>
      </c>
      <c r="C25" s="15" t="s">
        <v>325</v>
      </c>
      <c r="D25" s="14">
        <v>24</v>
      </c>
      <c r="E25" s="15" t="s">
        <v>192</v>
      </c>
      <c r="F25" s="15" t="s">
        <v>193</v>
      </c>
      <c r="G25" s="15" t="s">
        <v>81</v>
      </c>
      <c r="H25" s="16">
        <v>44207.37127314815</v>
      </c>
      <c r="I25" s="15" t="s">
        <v>37</v>
      </c>
      <c r="J25" s="15" t="s">
        <v>326</v>
      </c>
      <c r="K25" s="15" t="s">
        <v>327</v>
      </c>
      <c r="L25" s="16">
        <v>44208</v>
      </c>
      <c r="M25" s="15" t="s">
        <v>294</v>
      </c>
      <c r="N25" s="15" t="s">
        <v>328</v>
      </c>
      <c r="O25" s="15" t="s">
        <v>36</v>
      </c>
      <c r="P25" s="14">
        <v>8</v>
      </c>
      <c r="Q25" s="14">
        <v>0</v>
      </c>
      <c r="R25" s="14">
        <v>0.31</v>
      </c>
      <c r="S25" s="15" t="s">
        <v>37</v>
      </c>
      <c r="T25" s="14">
        <v>0</v>
      </c>
      <c r="U25" s="15" t="s">
        <v>37</v>
      </c>
      <c r="V25" s="14">
        <v>1</v>
      </c>
      <c r="W25" s="14">
        <v>0</v>
      </c>
      <c r="X25" s="14">
        <v>0</v>
      </c>
      <c r="Y25" s="15" t="s">
        <v>190</v>
      </c>
      <c r="Z25" s="15" t="s">
        <v>37</v>
      </c>
      <c r="AA25" s="14">
        <v>0</v>
      </c>
    </row>
    <row r="26" spans="1:27" ht="13.5" customHeight="1" x14ac:dyDescent="0.2">
      <c r="A26" s="14">
        <v>27</v>
      </c>
      <c r="B26" s="15" t="s">
        <v>27</v>
      </c>
      <c r="C26" s="15" t="s">
        <v>329</v>
      </c>
      <c r="D26" s="14">
        <v>1</v>
      </c>
      <c r="E26" s="15" t="s">
        <v>192</v>
      </c>
      <c r="F26" s="15" t="s">
        <v>193</v>
      </c>
      <c r="G26" s="15" t="s">
        <v>81</v>
      </c>
      <c r="H26" s="16">
        <v>44207.416041666664</v>
      </c>
      <c r="I26" s="15" t="s">
        <v>37</v>
      </c>
      <c r="J26" s="15" t="s">
        <v>330</v>
      </c>
      <c r="K26" s="15" t="s">
        <v>331</v>
      </c>
      <c r="L26" s="16">
        <v>44208</v>
      </c>
      <c r="M26" s="15" t="s">
        <v>328</v>
      </c>
      <c r="N26" s="15" t="s">
        <v>328</v>
      </c>
      <c r="O26" s="15" t="s">
        <v>36</v>
      </c>
      <c r="P26" s="14">
        <v>1.1200000000000001</v>
      </c>
      <c r="Q26" s="14">
        <v>0</v>
      </c>
      <c r="R26" s="14">
        <v>0</v>
      </c>
      <c r="S26" s="15" t="s">
        <v>37</v>
      </c>
      <c r="T26" s="14">
        <v>0</v>
      </c>
      <c r="U26" s="15" t="s">
        <v>37</v>
      </c>
      <c r="V26" s="14">
        <v>1</v>
      </c>
      <c r="W26" s="14">
        <v>0</v>
      </c>
      <c r="X26" s="14">
        <v>0</v>
      </c>
      <c r="Y26" s="15" t="s">
        <v>190</v>
      </c>
      <c r="Z26" s="15" t="s">
        <v>37</v>
      </c>
      <c r="AA26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24"/>
  <sheetViews>
    <sheetView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28</v>
      </c>
      <c r="D2" s="14">
        <v>14</v>
      </c>
      <c r="E2" s="15" t="s">
        <v>29</v>
      </c>
      <c r="F2" s="15" t="s">
        <v>30</v>
      </c>
      <c r="G2" s="15" t="s">
        <v>31</v>
      </c>
      <c r="H2" s="16">
        <v>44167.371168981481</v>
      </c>
      <c r="I2" s="15" t="s">
        <v>32</v>
      </c>
      <c r="J2" s="15" t="s">
        <v>33</v>
      </c>
      <c r="K2" s="15" t="s">
        <v>34</v>
      </c>
      <c r="L2" s="16">
        <v>44076</v>
      </c>
      <c r="M2" s="15" t="s">
        <v>35</v>
      </c>
      <c r="N2" s="15" t="s">
        <v>35</v>
      </c>
      <c r="O2" s="15" t="s">
        <v>36</v>
      </c>
      <c r="P2" s="14">
        <v>3.3000000000000002E-2</v>
      </c>
      <c r="Q2" s="14">
        <v>0</v>
      </c>
      <c r="R2" s="14">
        <v>1.03</v>
      </c>
      <c r="S2" s="15" t="s">
        <v>37</v>
      </c>
      <c r="T2" s="14">
        <v>0</v>
      </c>
      <c r="U2" s="15" t="s">
        <v>38</v>
      </c>
      <c r="V2" s="14">
        <v>78</v>
      </c>
      <c r="W2" s="14">
        <v>133</v>
      </c>
      <c r="X2" s="14">
        <v>0</v>
      </c>
      <c r="Y2" s="15" t="s">
        <v>37</v>
      </c>
      <c r="Z2" s="15" t="s">
        <v>332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40</v>
      </c>
      <c r="D3" s="14">
        <v>11</v>
      </c>
      <c r="E3" s="15" t="s">
        <v>29</v>
      </c>
      <c r="F3" s="15" t="s">
        <v>30</v>
      </c>
      <c r="G3" s="15" t="s">
        <v>31</v>
      </c>
      <c r="H3" s="16">
        <v>44155.584930555553</v>
      </c>
      <c r="I3" s="15" t="s">
        <v>41</v>
      </c>
      <c r="J3" s="15" t="s">
        <v>42</v>
      </c>
      <c r="K3" s="15" t="s">
        <v>43</v>
      </c>
      <c r="L3" s="16">
        <v>44137</v>
      </c>
      <c r="M3" s="15" t="s">
        <v>44</v>
      </c>
      <c r="N3" s="15" t="s">
        <v>45</v>
      </c>
      <c r="O3" s="15" t="s">
        <v>36</v>
      </c>
      <c r="P3" s="14">
        <v>0.27500000000000002</v>
      </c>
      <c r="Q3" s="14">
        <v>0</v>
      </c>
      <c r="R3" s="14">
        <v>2.04</v>
      </c>
      <c r="S3" s="15" t="s">
        <v>37</v>
      </c>
      <c r="T3" s="14">
        <v>0</v>
      </c>
      <c r="U3" s="15" t="s">
        <v>38</v>
      </c>
      <c r="V3" s="14">
        <v>72</v>
      </c>
      <c r="W3" s="14">
        <v>72</v>
      </c>
      <c r="X3" s="14">
        <v>0</v>
      </c>
      <c r="Y3" s="15" t="s">
        <v>37</v>
      </c>
      <c r="Z3" s="15" t="s">
        <v>333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54</v>
      </c>
      <c r="D4" s="14">
        <v>14</v>
      </c>
      <c r="E4" s="15" t="s">
        <v>29</v>
      </c>
      <c r="F4" s="15" t="s">
        <v>30</v>
      </c>
      <c r="G4" s="15" t="s">
        <v>55</v>
      </c>
      <c r="H4" s="16">
        <v>44162.667615740742</v>
      </c>
      <c r="I4" s="15" t="s">
        <v>37</v>
      </c>
      <c r="J4" s="15" t="s">
        <v>56</v>
      </c>
      <c r="K4" s="15" t="s">
        <v>57</v>
      </c>
      <c r="L4" s="16">
        <v>44158</v>
      </c>
      <c r="M4" s="15" t="s">
        <v>58</v>
      </c>
      <c r="N4" s="15" t="s">
        <v>59</v>
      </c>
      <c r="O4" s="15" t="s">
        <v>36</v>
      </c>
      <c r="P4" s="14">
        <v>1</v>
      </c>
      <c r="Q4" s="14">
        <v>0</v>
      </c>
      <c r="R4" s="14">
        <v>0.5</v>
      </c>
      <c r="S4" s="15" t="s">
        <v>37</v>
      </c>
      <c r="T4" s="14">
        <v>0</v>
      </c>
      <c r="U4" s="15" t="s">
        <v>37</v>
      </c>
      <c r="V4" s="14">
        <v>47</v>
      </c>
      <c r="W4" s="14">
        <v>51</v>
      </c>
      <c r="X4" s="14">
        <v>0</v>
      </c>
      <c r="Y4" s="15" t="s">
        <v>37</v>
      </c>
      <c r="Z4" s="15" t="s">
        <v>334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73</v>
      </c>
      <c r="D5" s="14">
        <v>1</v>
      </c>
      <c r="E5" s="15" t="s">
        <v>29</v>
      </c>
      <c r="F5" s="15" t="s">
        <v>30</v>
      </c>
      <c r="G5" s="15" t="s">
        <v>31</v>
      </c>
      <c r="H5" s="16">
        <v>44203.657858796294</v>
      </c>
      <c r="I5" s="15" t="s">
        <v>122</v>
      </c>
      <c r="J5" s="15" t="s">
        <v>75</v>
      </c>
      <c r="K5" s="15" t="s">
        <v>76</v>
      </c>
      <c r="L5" s="16">
        <v>44169</v>
      </c>
      <c r="M5" s="15" t="s">
        <v>77</v>
      </c>
      <c r="N5" s="15" t="s">
        <v>78</v>
      </c>
      <c r="O5" s="15" t="s">
        <v>36</v>
      </c>
      <c r="P5" s="14">
        <v>100</v>
      </c>
      <c r="Q5" s="14">
        <v>0</v>
      </c>
      <c r="R5" s="14">
        <v>0</v>
      </c>
      <c r="S5" s="15" t="s">
        <v>37</v>
      </c>
      <c r="T5" s="14">
        <v>0</v>
      </c>
      <c r="U5" s="15" t="s">
        <v>38</v>
      </c>
      <c r="V5" s="14">
        <v>44</v>
      </c>
      <c r="W5" s="14">
        <v>40</v>
      </c>
      <c r="X5" s="14">
        <v>0</v>
      </c>
      <c r="Y5" s="15" t="s">
        <v>37</v>
      </c>
      <c r="Z5" s="15" t="s">
        <v>157</v>
      </c>
      <c r="AA5" s="14">
        <v>1</v>
      </c>
    </row>
    <row r="6" spans="1:27" ht="13.5" customHeight="1" x14ac:dyDescent="0.2">
      <c r="A6" s="14">
        <v>27</v>
      </c>
      <c r="B6" s="15" t="s">
        <v>27</v>
      </c>
      <c r="C6" s="15" t="s">
        <v>335</v>
      </c>
      <c r="D6" s="14">
        <v>33</v>
      </c>
      <c r="E6" s="15" t="s">
        <v>192</v>
      </c>
      <c r="F6" s="15" t="s">
        <v>193</v>
      </c>
      <c r="G6" s="15" t="s">
        <v>81</v>
      </c>
      <c r="H6" s="16">
        <v>44208.452013888891</v>
      </c>
      <c r="I6" s="15" t="s">
        <v>37</v>
      </c>
      <c r="J6" s="15" t="s">
        <v>336</v>
      </c>
      <c r="K6" s="15" t="s">
        <v>337</v>
      </c>
      <c r="L6" s="16">
        <v>44175</v>
      </c>
      <c r="M6" s="15" t="s">
        <v>90</v>
      </c>
      <c r="N6" s="15" t="s">
        <v>338</v>
      </c>
      <c r="O6" s="15" t="s">
        <v>36</v>
      </c>
      <c r="P6" s="14">
        <v>1</v>
      </c>
      <c r="Q6" s="14">
        <v>0</v>
      </c>
      <c r="R6" s="14">
        <v>0.13</v>
      </c>
      <c r="S6" s="15" t="s">
        <v>37</v>
      </c>
      <c r="T6" s="14">
        <v>0</v>
      </c>
      <c r="U6" s="15" t="s">
        <v>37</v>
      </c>
      <c r="V6" s="14">
        <v>1</v>
      </c>
      <c r="W6" s="14">
        <v>34</v>
      </c>
      <c r="X6" s="14">
        <v>0</v>
      </c>
      <c r="Y6" s="15" t="s">
        <v>37</v>
      </c>
      <c r="Z6" s="15" t="s">
        <v>158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339</v>
      </c>
      <c r="D7" s="14">
        <v>33</v>
      </c>
      <c r="E7" s="15" t="s">
        <v>192</v>
      </c>
      <c r="F7" s="15" t="s">
        <v>193</v>
      </c>
      <c r="G7" s="15" t="s">
        <v>81</v>
      </c>
      <c r="H7" s="16">
        <v>44208.451631944445</v>
      </c>
      <c r="I7" s="15" t="s">
        <v>37</v>
      </c>
      <c r="J7" s="15" t="s">
        <v>336</v>
      </c>
      <c r="K7" s="15" t="s">
        <v>337</v>
      </c>
      <c r="L7" s="16">
        <v>44175</v>
      </c>
      <c r="M7" s="15" t="s">
        <v>90</v>
      </c>
      <c r="N7" s="15" t="s">
        <v>338</v>
      </c>
      <c r="O7" s="15" t="s">
        <v>36</v>
      </c>
      <c r="P7" s="14">
        <v>1</v>
      </c>
      <c r="Q7" s="14">
        <v>0</v>
      </c>
      <c r="R7" s="14">
        <v>0.13</v>
      </c>
      <c r="S7" s="15" t="s">
        <v>37</v>
      </c>
      <c r="T7" s="14">
        <v>0</v>
      </c>
      <c r="U7" s="15" t="s">
        <v>37</v>
      </c>
      <c r="V7" s="14">
        <v>1</v>
      </c>
      <c r="W7" s="14">
        <v>34</v>
      </c>
      <c r="X7" s="14">
        <v>0</v>
      </c>
      <c r="Y7" s="15" t="s">
        <v>37</v>
      </c>
      <c r="Z7" s="15" t="s">
        <v>158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340</v>
      </c>
      <c r="D8" s="14">
        <v>33</v>
      </c>
      <c r="E8" s="15" t="s">
        <v>192</v>
      </c>
      <c r="F8" s="15" t="s">
        <v>193</v>
      </c>
      <c r="G8" s="15" t="s">
        <v>81</v>
      </c>
      <c r="H8" s="16">
        <v>44208.451770833337</v>
      </c>
      <c r="I8" s="15" t="s">
        <v>37</v>
      </c>
      <c r="J8" s="15" t="s">
        <v>336</v>
      </c>
      <c r="K8" s="15" t="s">
        <v>337</v>
      </c>
      <c r="L8" s="16">
        <v>44175</v>
      </c>
      <c r="M8" s="15" t="s">
        <v>90</v>
      </c>
      <c r="N8" s="15" t="s">
        <v>338</v>
      </c>
      <c r="O8" s="15" t="s">
        <v>36</v>
      </c>
      <c r="P8" s="14">
        <v>1</v>
      </c>
      <c r="Q8" s="14">
        <v>0</v>
      </c>
      <c r="R8" s="14">
        <v>0.13</v>
      </c>
      <c r="S8" s="15" t="s">
        <v>37</v>
      </c>
      <c r="T8" s="14">
        <v>0</v>
      </c>
      <c r="U8" s="15" t="s">
        <v>37</v>
      </c>
      <c r="V8" s="14">
        <v>1</v>
      </c>
      <c r="W8" s="14">
        <v>34</v>
      </c>
      <c r="X8" s="14">
        <v>0</v>
      </c>
      <c r="Y8" s="15" t="s">
        <v>37</v>
      </c>
      <c r="Z8" s="15" t="s">
        <v>158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341</v>
      </c>
      <c r="D9" s="14">
        <v>33</v>
      </c>
      <c r="E9" s="15" t="s">
        <v>192</v>
      </c>
      <c r="F9" s="15" t="s">
        <v>193</v>
      </c>
      <c r="G9" s="15" t="s">
        <v>81</v>
      </c>
      <c r="H9" s="16">
        <v>44208.451886574076</v>
      </c>
      <c r="I9" s="15" t="s">
        <v>37</v>
      </c>
      <c r="J9" s="15" t="s">
        <v>336</v>
      </c>
      <c r="K9" s="15" t="s">
        <v>337</v>
      </c>
      <c r="L9" s="16">
        <v>44175</v>
      </c>
      <c r="M9" s="15" t="s">
        <v>90</v>
      </c>
      <c r="N9" s="15" t="s">
        <v>338</v>
      </c>
      <c r="O9" s="15" t="s">
        <v>36</v>
      </c>
      <c r="P9" s="14">
        <v>1</v>
      </c>
      <c r="Q9" s="14">
        <v>0</v>
      </c>
      <c r="R9" s="14">
        <v>0.13</v>
      </c>
      <c r="S9" s="15" t="s">
        <v>37</v>
      </c>
      <c r="T9" s="14">
        <v>0</v>
      </c>
      <c r="U9" s="15" t="s">
        <v>37</v>
      </c>
      <c r="V9" s="14">
        <v>1</v>
      </c>
      <c r="W9" s="14">
        <v>34</v>
      </c>
      <c r="X9" s="14">
        <v>0</v>
      </c>
      <c r="Y9" s="15" t="s">
        <v>37</v>
      </c>
      <c r="Z9" s="15" t="s">
        <v>158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92</v>
      </c>
      <c r="D10" s="14">
        <v>1</v>
      </c>
      <c r="E10" s="15" t="s">
        <v>29</v>
      </c>
      <c r="F10" s="15" t="s">
        <v>30</v>
      </c>
      <c r="G10" s="15" t="s">
        <v>31</v>
      </c>
      <c r="H10" s="16">
        <v>44202.552291666667</v>
      </c>
      <c r="I10" s="15" t="s">
        <v>122</v>
      </c>
      <c r="J10" s="15" t="s">
        <v>75</v>
      </c>
      <c r="K10" s="15" t="s">
        <v>76</v>
      </c>
      <c r="L10" s="16">
        <v>44176</v>
      </c>
      <c r="M10" s="15" t="s">
        <v>93</v>
      </c>
      <c r="N10" s="15" t="s">
        <v>94</v>
      </c>
      <c r="O10" s="15" t="s">
        <v>36</v>
      </c>
      <c r="P10" s="14">
        <v>15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44</v>
      </c>
      <c r="W10" s="14">
        <v>33</v>
      </c>
      <c r="X10" s="14">
        <v>0</v>
      </c>
      <c r="Y10" s="15" t="s">
        <v>37</v>
      </c>
      <c r="Z10" s="15" t="s">
        <v>72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342</v>
      </c>
      <c r="D11" s="14">
        <v>12</v>
      </c>
      <c r="E11" s="15" t="s">
        <v>29</v>
      </c>
      <c r="F11" s="15" t="s">
        <v>30</v>
      </c>
      <c r="G11" s="15" t="s">
        <v>81</v>
      </c>
      <c r="H11" s="16">
        <v>44209.255173611113</v>
      </c>
      <c r="I11" s="15" t="s">
        <v>37</v>
      </c>
      <c r="J11" s="15" t="s">
        <v>343</v>
      </c>
      <c r="K11" s="15" t="s">
        <v>344</v>
      </c>
      <c r="L11" s="16">
        <v>44181</v>
      </c>
      <c r="M11" s="15" t="s">
        <v>90</v>
      </c>
      <c r="N11" s="15" t="s">
        <v>231</v>
      </c>
      <c r="O11" s="15" t="s">
        <v>36</v>
      </c>
      <c r="P11" s="14">
        <v>0.33272499999999999</v>
      </c>
      <c r="Q11" s="14">
        <v>0</v>
      </c>
      <c r="R11" s="14">
        <v>40.39</v>
      </c>
      <c r="S11" s="15" t="s">
        <v>37</v>
      </c>
      <c r="T11" s="14">
        <v>0</v>
      </c>
      <c r="U11" s="15" t="s">
        <v>37</v>
      </c>
      <c r="V11" s="14">
        <v>0</v>
      </c>
      <c r="W11" s="14">
        <v>28</v>
      </c>
      <c r="X11" s="14">
        <v>0</v>
      </c>
      <c r="Y11" s="15" t="s">
        <v>37</v>
      </c>
      <c r="Z11" s="15" t="s">
        <v>161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345</v>
      </c>
      <c r="D12" s="14">
        <v>11</v>
      </c>
      <c r="E12" s="15" t="s">
        <v>29</v>
      </c>
      <c r="F12" s="15" t="s">
        <v>30</v>
      </c>
      <c r="G12" s="15" t="s">
        <v>81</v>
      </c>
      <c r="H12" s="16">
        <v>44208.36414351852</v>
      </c>
      <c r="I12" s="15" t="s">
        <v>37</v>
      </c>
      <c r="J12" s="15" t="s">
        <v>346</v>
      </c>
      <c r="K12" s="15" t="s">
        <v>347</v>
      </c>
      <c r="L12" s="16">
        <v>44182</v>
      </c>
      <c r="M12" s="15" t="s">
        <v>227</v>
      </c>
      <c r="N12" s="15" t="s">
        <v>167</v>
      </c>
      <c r="O12" s="15" t="s">
        <v>36</v>
      </c>
      <c r="P12" s="14">
        <v>0.53500000000000003</v>
      </c>
      <c r="Q12" s="14">
        <v>0</v>
      </c>
      <c r="R12" s="14">
        <v>0.53</v>
      </c>
      <c r="S12" s="15" t="s">
        <v>37</v>
      </c>
      <c r="T12" s="14">
        <v>0</v>
      </c>
      <c r="U12" s="15" t="s">
        <v>37</v>
      </c>
      <c r="V12" s="14">
        <v>1</v>
      </c>
      <c r="W12" s="14">
        <v>27</v>
      </c>
      <c r="X12" s="14">
        <v>0</v>
      </c>
      <c r="Y12" s="15" t="s">
        <v>37</v>
      </c>
      <c r="Z12" s="15" t="s">
        <v>86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116</v>
      </c>
      <c r="D13" s="14">
        <v>24</v>
      </c>
      <c r="E13" s="15" t="s">
        <v>29</v>
      </c>
      <c r="F13" s="15" t="s">
        <v>30</v>
      </c>
      <c r="G13" s="15" t="s">
        <v>31</v>
      </c>
      <c r="H13" s="16">
        <v>44194.38554398148</v>
      </c>
      <c r="I13" s="15" t="s">
        <v>117</v>
      </c>
      <c r="J13" s="15" t="s">
        <v>118</v>
      </c>
      <c r="K13" s="15" t="s">
        <v>119</v>
      </c>
      <c r="L13" s="16">
        <v>44189</v>
      </c>
      <c r="M13" s="15" t="s">
        <v>120</v>
      </c>
      <c r="N13" s="15" t="s">
        <v>105</v>
      </c>
      <c r="O13" s="15" t="s">
        <v>36</v>
      </c>
      <c r="P13" s="14">
        <v>1</v>
      </c>
      <c r="Q13" s="14">
        <v>0</v>
      </c>
      <c r="R13" s="14">
        <v>0.56000000000000005</v>
      </c>
      <c r="S13" s="15" t="s">
        <v>37</v>
      </c>
      <c r="T13" s="14">
        <v>0</v>
      </c>
      <c r="U13" s="15" t="s">
        <v>38</v>
      </c>
      <c r="V13" s="14">
        <v>22</v>
      </c>
      <c r="W13" s="14">
        <v>20</v>
      </c>
      <c r="X13" s="14">
        <v>0</v>
      </c>
      <c r="Y13" s="15" t="s">
        <v>37</v>
      </c>
      <c r="Z13" s="15" t="s">
        <v>100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121</v>
      </c>
      <c r="D14" s="14">
        <v>80</v>
      </c>
      <c r="E14" s="15" t="s">
        <v>29</v>
      </c>
      <c r="F14" s="15" t="s">
        <v>30</v>
      </c>
      <c r="G14" s="15" t="s">
        <v>31</v>
      </c>
      <c r="H14" s="16">
        <v>44180.713460648149</v>
      </c>
      <c r="I14" s="15" t="s">
        <v>122</v>
      </c>
      <c r="J14" s="15" t="s">
        <v>123</v>
      </c>
      <c r="K14" s="15" t="s">
        <v>124</v>
      </c>
      <c r="L14" s="16">
        <v>44189</v>
      </c>
      <c r="M14" s="15" t="s">
        <v>104</v>
      </c>
      <c r="N14" s="15" t="s">
        <v>105</v>
      </c>
      <c r="O14" s="15" t="s">
        <v>36</v>
      </c>
      <c r="P14" s="14">
        <v>290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35</v>
      </c>
      <c r="W14" s="14">
        <v>20</v>
      </c>
      <c r="X14" s="14">
        <v>0</v>
      </c>
      <c r="Y14" s="15" t="s">
        <v>37</v>
      </c>
      <c r="Z14" s="15" t="s">
        <v>100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130</v>
      </c>
      <c r="D15" s="14">
        <v>11</v>
      </c>
      <c r="E15" s="15" t="s">
        <v>29</v>
      </c>
      <c r="F15" s="15" t="s">
        <v>30</v>
      </c>
      <c r="G15" s="15" t="s">
        <v>31</v>
      </c>
      <c r="H15" s="16">
        <v>44188.441701388889</v>
      </c>
      <c r="I15" s="15" t="s">
        <v>131</v>
      </c>
      <c r="J15" s="15" t="s">
        <v>132</v>
      </c>
      <c r="K15" s="15" t="s">
        <v>133</v>
      </c>
      <c r="L15" s="16">
        <v>44195</v>
      </c>
      <c r="M15" s="15" t="s">
        <v>134</v>
      </c>
      <c r="N15" s="15" t="s">
        <v>128</v>
      </c>
      <c r="O15" s="15" t="s">
        <v>36</v>
      </c>
      <c r="P15" s="14">
        <v>1</v>
      </c>
      <c r="Q15" s="14">
        <v>0</v>
      </c>
      <c r="R15" s="14">
        <v>3.58</v>
      </c>
      <c r="S15" s="15" t="s">
        <v>37</v>
      </c>
      <c r="T15" s="14">
        <v>0</v>
      </c>
      <c r="U15" s="15" t="s">
        <v>38</v>
      </c>
      <c r="V15" s="14">
        <v>22</v>
      </c>
      <c r="W15" s="14">
        <v>14</v>
      </c>
      <c r="X15" s="14">
        <v>0</v>
      </c>
      <c r="Y15" s="15" t="s">
        <v>37</v>
      </c>
      <c r="Z15" s="15" t="s">
        <v>235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141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44195.671909722223</v>
      </c>
      <c r="I16" s="15" t="s">
        <v>37</v>
      </c>
      <c r="J16" s="15" t="s">
        <v>142</v>
      </c>
      <c r="K16" s="15" t="s">
        <v>143</v>
      </c>
      <c r="L16" s="16">
        <v>44196</v>
      </c>
      <c r="M16" s="15" t="s">
        <v>138</v>
      </c>
      <c r="N16" s="15" t="s">
        <v>139</v>
      </c>
      <c r="O16" s="15" t="s">
        <v>36</v>
      </c>
      <c r="P16" s="14">
        <v>30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14</v>
      </c>
      <c r="W16" s="14">
        <v>13</v>
      </c>
      <c r="X16" s="14">
        <v>0</v>
      </c>
      <c r="Y16" s="15" t="s">
        <v>37</v>
      </c>
      <c r="Z16" s="15" t="s">
        <v>207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213</v>
      </c>
      <c r="D17" s="14">
        <v>66</v>
      </c>
      <c r="E17" s="15" t="s">
        <v>29</v>
      </c>
      <c r="F17" s="15" t="s">
        <v>30</v>
      </c>
      <c r="G17" s="15" t="s">
        <v>31</v>
      </c>
      <c r="H17" s="16">
        <v>44207.401782407411</v>
      </c>
      <c r="I17" s="15" t="s">
        <v>316</v>
      </c>
      <c r="J17" s="15" t="s">
        <v>214</v>
      </c>
      <c r="K17" s="15" t="s">
        <v>317</v>
      </c>
      <c r="L17" s="16">
        <v>44201</v>
      </c>
      <c r="M17" s="15" t="s">
        <v>128</v>
      </c>
      <c r="N17" s="15" t="s">
        <v>189</v>
      </c>
      <c r="O17" s="15" t="s">
        <v>36</v>
      </c>
      <c r="P17" s="14">
        <v>7.979E-2</v>
      </c>
      <c r="Q17" s="14">
        <v>0</v>
      </c>
      <c r="R17" s="14">
        <v>0.02</v>
      </c>
      <c r="S17" s="15" t="s">
        <v>37</v>
      </c>
      <c r="T17" s="14">
        <v>0</v>
      </c>
      <c r="U17" s="15" t="s">
        <v>38</v>
      </c>
      <c r="V17" s="14">
        <v>8</v>
      </c>
      <c r="W17" s="14">
        <v>8</v>
      </c>
      <c r="X17" s="14">
        <v>0</v>
      </c>
      <c r="Y17" s="15" t="s">
        <v>37</v>
      </c>
      <c r="Z17" s="15" t="s">
        <v>241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348</v>
      </c>
      <c r="D18" s="14">
        <v>33</v>
      </c>
      <c r="E18" s="15" t="s">
        <v>192</v>
      </c>
      <c r="F18" s="15" t="s">
        <v>193</v>
      </c>
      <c r="G18" s="15" t="s">
        <v>81</v>
      </c>
      <c r="H18" s="16">
        <v>44209.254155092596</v>
      </c>
      <c r="I18" s="15" t="s">
        <v>37</v>
      </c>
      <c r="J18" s="15" t="s">
        <v>299</v>
      </c>
      <c r="K18" s="15" t="s">
        <v>300</v>
      </c>
      <c r="L18" s="16">
        <v>44203</v>
      </c>
      <c r="M18" s="15" t="s">
        <v>321</v>
      </c>
      <c r="N18" s="15" t="s">
        <v>248</v>
      </c>
      <c r="O18" s="15" t="s">
        <v>36</v>
      </c>
      <c r="P18" s="14">
        <v>0.98180999999999996</v>
      </c>
      <c r="Q18" s="14">
        <v>0</v>
      </c>
      <c r="R18" s="14">
        <v>0.21</v>
      </c>
      <c r="S18" s="15" t="s">
        <v>37</v>
      </c>
      <c r="T18" s="14">
        <v>0</v>
      </c>
      <c r="U18" s="15" t="s">
        <v>37</v>
      </c>
      <c r="V18" s="14">
        <v>0</v>
      </c>
      <c r="W18" s="14">
        <v>6</v>
      </c>
      <c r="X18" s="14">
        <v>0</v>
      </c>
      <c r="Y18" s="15" t="s">
        <v>37</v>
      </c>
      <c r="Z18" s="15" t="s">
        <v>179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274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44202.061620370368</v>
      </c>
      <c r="I19" s="15" t="s">
        <v>37</v>
      </c>
      <c r="J19" s="15" t="s">
        <v>275</v>
      </c>
      <c r="K19" s="15" t="s">
        <v>143</v>
      </c>
      <c r="L19" s="16">
        <v>44204</v>
      </c>
      <c r="M19" s="15" t="s">
        <v>184</v>
      </c>
      <c r="N19" s="15" t="s">
        <v>252</v>
      </c>
      <c r="O19" s="15" t="s">
        <v>36</v>
      </c>
      <c r="P19" s="14">
        <v>30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7</v>
      </c>
      <c r="W19" s="14">
        <v>5</v>
      </c>
      <c r="X19" s="14">
        <v>0</v>
      </c>
      <c r="Y19" s="15" t="s">
        <v>37</v>
      </c>
      <c r="Z19" s="15" t="s">
        <v>129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276</v>
      </c>
      <c r="D20" s="14">
        <v>1</v>
      </c>
      <c r="E20" s="15" t="s">
        <v>29</v>
      </c>
      <c r="F20" s="15" t="s">
        <v>30</v>
      </c>
      <c r="G20" s="15" t="s">
        <v>31</v>
      </c>
      <c r="H20" s="16">
        <v>44202.436261574076</v>
      </c>
      <c r="I20" s="15" t="s">
        <v>277</v>
      </c>
      <c r="J20" s="15" t="s">
        <v>278</v>
      </c>
      <c r="K20" s="15" t="s">
        <v>137</v>
      </c>
      <c r="L20" s="16">
        <v>44204</v>
      </c>
      <c r="M20" s="15" t="s">
        <v>184</v>
      </c>
      <c r="N20" s="15" t="s">
        <v>252</v>
      </c>
      <c r="O20" s="15" t="s">
        <v>36</v>
      </c>
      <c r="P20" s="14">
        <v>50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21</v>
      </c>
      <c r="W20" s="14">
        <v>5</v>
      </c>
      <c r="X20" s="14">
        <v>0</v>
      </c>
      <c r="Y20" s="15" t="s">
        <v>37</v>
      </c>
      <c r="Z20" s="15" t="s">
        <v>129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291</v>
      </c>
      <c r="D21" s="14">
        <v>2</v>
      </c>
      <c r="E21" s="15" t="s">
        <v>192</v>
      </c>
      <c r="F21" s="15" t="s">
        <v>193</v>
      </c>
      <c r="G21" s="15" t="s">
        <v>31</v>
      </c>
      <c r="H21" s="16">
        <v>44203.388148148151</v>
      </c>
      <c r="I21" s="15" t="s">
        <v>41</v>
      </c>
      <c r="J21" s="15" t="s">
        <v>292</v>
      </c>
      <c r="K21" s="15" t="s">
        <v>293</v>
      </c>
      <c r="L21" s="16">
        <v>44207</v>
      </c>
      <c r="M21" s="15" t="s">
        <v>252</v>
      </c>
      <c r="N21" s="15" t="s">
        <v>294</v>
      </c>
      <c r="O21" s="15" t="s">
        <v>36</v>
      </c>
      <c r="P21" s="14">
        <v>5</v>
      </c>
      <c r="Q21" s="14">
        <v>0</v>
      </c>
      <c r="R21" s="14">
        <v>0.15</v>
      </c>
      <c r="S21" s="15" t="s">
        <v>37</v>
      </c>
      <c r="T21" s="14">
        <v>0</v>
      </c>
      <c r="U21" s="15" t="s">
        <v>38</v>
      </c>
      <c r="V21" s="14">
        <v>6</v>
      </c>
      <c r="W21" s="14">
        <v>2</v>
      </c>
      <c r="X21" s="14">
        <v>0</v>
      </c>
      <c r="Y21" s="15" t="s">
        <v>37</v>
      </c>
      <c r="Z21" s="15" t="s">
        <v>244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349</v>
      </c>
      <c r="D22" s="14">
        <v>24</v>
      </c>
      <c r="E22" s="15" t="s">
        <v>29</v>
      </c>
      <c r="F22" s="15" t="s">
        <v>30</v>
      </c>
      <c r="G22" s="15" t="s">
        <v>81</v>
      </c>
      <c r="H22" s="16">
        <v>44209.253032407411</v>
      </c>
      <c r="I22" s="15" t="s">
        <v>37</v>
      </c>
      <c r="J22" s="15" t="s">
        <v>350</v>
      </c>
      <c r="K22" s="15" t="s">
        <v>351</v>
      </c>
      <c r="L22" s="16">
        <v>44208</v>
      </c>
      <c r="M22" s="15" t="s">
        <v>248</v>
      </c>
      <c r="N22" s="15" t="s">
        <v>328</v>
      </c>
      <c r="O22" s="15" t="s">
        <v>36</v>
      </c>
      <c r="P22" s="14">
        <v>1.2</v>
      </c>
      <c r="Q22" s="14">
        <v>0</v>
      </c>
      <c r="R22" s="14">
        <v>0.25</v>
      </c>
      <c r="S22" s="15" t="s">
        <v>37</v>
      </c>
      <c r="T22" s="14">
        <v>0</v>
      </c>
      <c r="U22" s="15" t="s">
        <v>37</v>
      </c>
      <c r="V22" s="14">
        <v>0</v>
      </c>
      <c r="W22" s="14">
        <v>1</v>
      </c>
      <c r="X22" s="14">
        <v>0</v>
      </c>
      <c r="Y22" s="15" t="s">
        <v>185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352</v>
      </c>
      <c r="D23" s="14">
        <v>24</v>
      </c>
      <c r="E23" s="15" t="s">
        <v>29</v>
      </c>
      <c r="F23" s="15" t="s">
        <v>30</v>
      </c>
      <c r="G23" s="15" t="s">
        <v>31</v>
      </c>
      <c r="H23" s="16">
        <v>44208.349710648145</v>
      </c>
      <c r="I23" s="15" t="s">
        <v>41</v>
      </c>
      <c r="J23" s="15" t="s">
        <v>353</v>
      </c>
      <c r="K23" s="15" t="s">
        <v>354</v>
      </c>
      <c r="L23" s="16">
        <v>44209</v>
      </c>
      <c r="M23" s="15" t="s">
        <v>294</v>
      </c>
      <c r="N23" s="15" t="s">
        <v>355</v>
      </c>
      <c r="O23" s="15" t="s">
        <v>36</v>
      </c>
      <c r="P23" s="14">
        <v>0.16500000000000001</v>
      </c>
      <c r="Q23" s="14">
        <v>0</v>
      </c>
      <c r="R23" s="14">
        <v>0.2</v>
      </c>
      <c r="S23" s="15" t="s">
        <v>37</v>
      </c>
      <c r="T23" s="14">
        <v>0</v>
      </c>
      <c r="U23" s="15" t="s">
        <v>38</v>
      </c>
      <c r="V23" s="14">
        <v>2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356</v>
      </c>
      <c r="D24" s="14">
        <v>16</v>
      </c>
      <c r="E24" s="15" t="s">
        <v>29</v>
      </c>
      <c r="F24" s="15" t="s">
        <v>30</v>
      </c>
      <c r="G24" s="15" t="s">
        <v>31</v>
      </c>
      <c r="H24" s="16">
        <v>44204.406643518516</v>
      </c>
      <c r="I24" s="15" t="s">
        <v>41</v>
      </c>
      <c r="J24" s="15" t="s">
        <v>357</v>
      </c>
      <c r="K24" s="15" t="s">
        <v>358</v>
      </c>
      <c r="L24" s="16">
        <v>44209</v>
      </c>
      <c r="M24" s="15" t="s">
        <v>252</v>
      </c>
      <c r="N24" s="15" t="s">
        <v>355</v>
      </c>
      <c r="O24" s="15" t="s">
        <v>36</v>
      </c>
      <c r="P24" s="14">
        <v>0.33</v>
      </c>
      <c r="Q24" s="14">
        <v>0</v>
      </c>
      <c r="R24" s="14">
        <v>0.32</v>
      </c>
      <c r="S24" s="15" t="s">
        <v>37</v>
      </c>
      <c r="T24" s="14">
        <v>0</v>
      </c>
      <c r="U24" s="15" t="s">
        <v>38</v>
      </c>
      <c r="V24" s="14">
        <v>6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A24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81</v>
      </c>
      <c r="H2" s="16">
        <v>44209.510335648149</v>
      </c>
      <c r="I2" s="15" t="s">
        <v>37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37</v>
      </c>
      <c r="V2" s="14">
        <v>1</v>
      </c>
      <c r="W2" s="14">
        <v>253</v>
      </c>
      <c r="X2" s="14">
        <v>49</v>
      </c>
      <c r="Y2" s="15" t="s">
        <v>37</v>
      </c>
      <c r="Z2" s="15" t="s">
        <v>359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79</v>
      </c>
      <c r="W3" s="14">
        <v>134</v>
      </c>
      <c r="X3" s="14">
        <v>0</v>
      </c>
      <c r="Y3" s="15" t="s">
        <v>37</v>
      </c>
      <c r="Z3" s="15" t="s">
        <v>360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73</v>
      </c>
      <c r="W4" s="14">
        <v>73</v>
      </c>
      <c r="X4" s="14">
        <v>0</v>
      </c>
      <c r="Y4" s="15" t="s">
        <v>37</v>
      </c>
      <c r="Z4" s="15" t="s">
        <v>361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48</v>
      </c>
      <c r="W5" s="14">
        <v>52</v>
      </c>
      <c r="X5" s="14">
        <v>0</v>
      </c>
      <c r="Y5" s="15" t="s">
        <v>37</v>
      </c>
      <c r="Z5" s="15" t="s">
        <v>362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44203.657858796294</v>
      </c>
      <c r="I6" s="15" t="s">
        <v>122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45</v>
      </c>
      <c r="W6" s="14">
        <v>41</v>
      </c>
      <c r="X6" s="14">
        <v>0</v>
      </c>
      <c r="Y6" s="15" t="s">
        <v>37</v>
      </c>
      <c r="Z6" s="15" t="s">
        <v>363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335</v>
      </c>
      <c r="D7" s="14">
        <v>33</v>
      </c>
      <c r="E7" s="15" t="s">
        <v>192</v>
      </c>
      <c r="F7" s="15" t="s">
        <v>193</v>
      </c>
      <c r="G7" s="15" t="s">
        <v>81</v>
      </c>
      <c r="H7" s="16">
        <v>44208.452013888891</v>
      </c>
      <c r="I7" s="15" t="s">
        <v>37</v>
      </c>
      <c r="J7" s="15" t="s">
        <v>336</v>
      </c>
      <c r="K7" s="15" t="s">
        <v>337</v>
      </c>
      <c r="L7" s="16">
        <v>44175</v>
      </c>
      <c r="M7" s="15" t="s">
        <v>90</v>
      </c>
      <c r="N7" s="15" t="s">
        <v>338</v>
      </c>
      <c r="O7" s="15" t="s">
        <v>36</v>
      </c>
      <c r="P7" s="14">
        <v>1</v>
      </c>
      <c r="Q7" s="14">
        <v>0</v>
      </c>
      <c r="R7" s="14">
        <v>0.13</v>
      </c>
      <c r="S7" s="15" t="s">
        <v>37</v>
      </c>
      <c r="T7" s="14">
        <v>0</v>
      </c>
      <c r="U7" s="15" t="s">
        <v>37</v>
      </c>
      <c r="V7" s="14">
        <v>2</v>
      </c>
      <c r="W7" s="14">
        <v>35</v>
      </c>
      <c r="X7" s="14">
        <v>0</v>
      </c>
      <c r="Y7" s="15" t="s">
        <v>37</v>
      </c>
      <c r="Z7" s="15" t="s">
        <v>259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339</v>
      </c>
      <c r="D8" s="14">
        <v>33</v>
      </c>
      <c r="E8" s="15" t="s">
        <v>192</v>
      </c>
      <c r="F8" s="15" t="s">
        <v>193</v>
      </c>
      <c r="G8" s="15" t="s">
        <v>81</v>
      </c>
      <c r="H8" s="16">
        <v>44208.451631944445</v>
      </c>
      <c r="I8" s="15" t="s">
        <v>37</v>
      </c>
      <c r="J8" s="15" t="s">
        <v>336</v>
      </c>
      <c r="K8" s="15" t="s">
        <v>337</v>
      </c>
      <c r="L8" s="16">
        <v>44175</v>
      </c>
      <c r="M8" s="15" t="s">
        <v>90</v>
      </c>
      <c r="N8" s="15" t="s">
        <v>338</v>
      </c>
      <c r="O8" s="15" t="s">
        <v>36</v>
      </c>
      <c r="P8" s="14">
        <v>1</v>
      </c>
      <c r="Q8" s="14">
        <v>0</v>
      </c>
      <c r="R8" s="14">
        <v>0.13</v>
      </c>
      <c r="S8" s="15" t="s">
        <v>37</v>
      </c>
      <c r="T8" s="14">
        <v>0</v>
      </c>
      <c r="U8" s="15" t="s">
        <v>37</v>
      </c>
      <c r="V8" s="14">
        <v>2</v>
      </c>
      <c r="W8" s="14">
        <v>35</v>
      </c>
      <c r="X8" s="14">
        <v>0</v>
      </c>
      <c r="Y8" s="15" t="s">
        <v>37</v>
      </c>
      <c r="Z8" s="15" t="s">
        <v>259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340</v>
      </c>
      <c r="D9" s="14">
        <v>33</v>
      </c>
      <c r="E9" s="15" t="s">
        <v>192</v>
      </c>
      <c r="F9" s="15" t="s">
        <v>193</v>
      </c>
      <c r="G9" s="15" t="s">
        <v>81</v>
      </c>
      <c r="H9" s="16">
        <v>44208.451770833337</v>
      </c>
      <c r="I9" s="15" t="s">
        <v>37</v>
      </c>
      <c r="J9" s="15" t="s">
        <v>336</v>
      </c>
      <c r="K9" s="15" t="s">
        <v>337</v>
      </c>
      <c r="L9" s="16">
        <v>44175</v>
      </c>
      <c r="M9" s="15" t="s">
        <v>90</v>
      </c>
      <c r="N9" s="15" t="s">
        <v>338</v>
      </c>
      <c r="O9" s="15" t="s">
        <v>36</v>
      </c>
      <c r="P9" s="14">
        <v>1</v>
      </c>
      <c r="Q9" s="14">
        <v>0</v>
      </c>
      <c r="R9" s="14">
        <v>0.13</v>
      </c>
      <c r="S9" s="15" t="s">
        <v>37</v>
      </c>
      <c r="T9" s="14">
        <v>0</v>
      </c>
      <c r="U9" s="15" t="s">
        <v>37</v>
      </c>
      <c r="V9" s="14">
        <v>2</v>
      </c>
      <c r="W9" s="14">
        <v>35</v>
      </c>
      <c r="X9" s="14">
        <v>0</v>
      </c>
      <c r="Y9" s="15" t="s">
        <v>37</v>
      </c>
      <c r="Z9" s="15" t="s">
        <v>259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341</v>
      </c>
      <c r="D10" s="14">
        <v>33</v>
      </c>
      <c r="E10" s="15" t="s">
        <v>192</v>
      </c>
      <c r="F10" s="15" t="s">
        <v>193</v>
      </c>
      <c r="G10" s="15" t="s">
        <v>81</v>
      </c>
      <c r="H10" s="16">
        <v>44208.451886574076</v>
      </c>
      <c r="I10" s="15" t="s">
        <v>37</v>
      </c>
      <c r="J10" s="15" t="s">
        <v>336</v>
      </c>
      <c r="K10" s="15" t="s">
        <v>337</v>
      </c>
      <c r="L10" s="16">
        <v>44175</v>
      </c>
      <c r="M10" s="15" t="s">
        <v>90</v>
      </c>
      <c r="N10" s="15" t="s">
        <v>338</v>
      </c>
      <c r="O10" s="15" t="s">
        <v>36</v>
      </c>
      <c r="P10" s="14">
        <v>1</v>
      </c>
      <c r="Q10" s="14">
        <v>0</v>
      </c>
      <c r="R10" s="14">
        <v>0.13</v>
      </c>
      <c r="S10" s="15" t="s">
        <v>37</v>
      </c>
      <c r="T10" s="14">
        <v>0</v>
      </c>
      <c r="U10" s="15" t="s">
        <v>37</v>
      </c>
      <c r="V10" s="14">
        <v>2</v>
      </c>
      <c r="W10" s="14">
        <v>35</v>
      </c>
      <c r="X10" s="14">
        <v>0</v>
      </c>
      <c r="Y10" s="15" t="s">
        <v>37</v>
      </c>
      <c r="Z10" s="15" t="s">
        <v>259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92</v>
      </c>
      <c r="D11" s="14">
        <v>1</v>
      </c>
      <c r="E11" s="15" t="s">
        <v>29</v>
      </c>
      <c r="F11" s="15" t="s">
        <v>30</v>
      </c>
      <c r="G11" s="15" t="s">
        <v>31</v>
      </c>
      <c r="H11" s="16">
        <v>44202.552291666667</v>
      </c>
      <c r="I11" s="15" t="s">
        <v>122</v>
      </c>
      <c r="J11" s="15" t="s">
        <v>75</v>
      </c>
      <c r="K11" s="15" t="s">
        <v>76</v>
      </c>
      <c r="L11" s="16">
        <v>44176</v>
      </c>
      <c r="M11" s="15" t="s">
        <v>93</v>
      </c>
      <c r="N11" s="15" t="s">
        <v>94</v>
      </c>
      <c r="O11" s="15" t="s">
        <v>36</v>
      </c>
      <c r="P11" s="14">
        <v>15</v>
      </c>
      <c r="Q11" s="14">
        <v>0</v>
      </c>
      <c r="R11" s="14">
        <v>0</v>
      </c>
      <c r="S11" s="15" t="s">
        <v>37</v>
      </c>
      <c r="T11" s="14">
        <v>0</v>
      </c>
      <c r="U11" s="15" t="s">
        <v>38</v>
      </c>
      <c r="V11" s="14">
        <v>45</v>
      </c>
      <c r="W11" s="14">
        <v>34</v>
      </c>
      <c r="X11" s="14">
        <v>0</v>
      </c>
      <c r="Y11" s="15" t="s">
        <v>37</v>
      </c>
      <c r="Z11" s="15" t="s">
        <v>158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342</v>
      </c>
      <c r="D12" s="14">
        <v>12</v>
      </c>
      <c r="E12" s="15" t="s">
        <v>29</v>
      </c>
      <c r="F12" s="15" t="s">
        <v>30</v>
      </c>
      <c r="G12" s="15" t="s">
        <v>81</v>
      </c>
      <c r="H12" s="16">
        <v>44209.255173611113</v>
      </c>
      <c r="I12" s="15" t="s">
        <v>37</v>
      </c>
      <c r="J12" s="15" t="s">
        <v>343</v>
      </c>
      <c r="K12" s="15" t="s">
        <v>344</v>
      </c>
      <c r="L12" s="16">
        <v>44181</v>
      </c>
      <c r="M12" s="15" t="s">
        <v>90</v>
      </c>
      <c r="N12" s="15" t="s">
        <v>231</v>
      </c>
      <c r="O12" s="15" t="s">
        <v>36</v>
      </c>
      <c r="P12" s="14">
        <v>0.33272499999999999</v>
      </c>
      <c r="Q12" s="14">
        <v>0</v>
      </c>
      <c r="R12" s="14">
        <v>40.39</v>
      </c>
      <c r="S12" s="15" t="s">
        <v>37</v>
      </c>
      <c r="T12" s="14">
        <v>0</v>
      </c>
      <c r="U12" s="15" t="s">
        <v>37</v>
      </c>
      <c r="V12" s="14">
        <v>1</v>
      </c>
      <c r="W12" s="14">
        <v>29</v>
      </c>
      <c r="X12" s="14">
        <v>0</v>
      </c>
      <c r="Y12" s="15" t="s">
        <v>37</v>
      </c>
      <c r="Z12" s="15" t="s">
        <v>221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345</v>
      </c>
      <c r="D13" s="14">
        <v>11</v>
      </c>
      <c r="E13" s="15" t="s">
        <v>29</v>
      </c>
      <c r="F13" s="15" t="s">
        <v>30</v>
      </c>
      <c r="G13" s="15" t="s">
        <v>81</v>
      </c>
      <c r="H13" s="16">
        <v>44208.36414351852</v>
      </c>
      <c r="I13" s="15" t="s">
        <v>37</v>
      </c>
      <c r="J13" s="15" t="s">
        <v>346</v>
      </c>
      <c r="K13" s="15" t="s">
        <v>347</v>
      </c>
      <c r="L13" s="16">
        <v>44182</v>
      </c>
      <c r="M13" s="15" t="s">
        <v>227</v>
      </c>
      <c r="N13" s="15" t="s">
        <v>167</v>
      </c>
      <c r="O13" s="15" t="s">
        <v>36</v>
      </c>
      <c r="P13" s="14">
        <v>0.53500000000000003</v>
      </c>
      <c r="Q13" s="14">
        <v>0</v>
      </c>
      <c r="R13" s="14">
        <v>0.53</v>
      </c>
      <c r="S13" s="15" t="s">
        <v>37</v>
      </c>
      <c r="T13" s="14">
        <v>0</v>
      </c>
      <c r="U13" s="15" t="s">
        <v>37</v>
      </c>
      <c r="V13" s="14">
        <v>2</v>
      </c>
      <c r="W13" s="14">
        <v>28</v>
      </c>
      <c r="X13" s="14">
        <v>0</v>
      </c>
      <c r="Y13" s="15" t="s">
        <v>37</v>
      </c>
      <c r="Z13" s="15" t="s">
        <v>161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116</v>
      </c>
      <c r="D14" s="14">
        <v>24</v>
      </c>
      <c r="E14" s="15" t="s">
        <v>29</v>
      </c>
      <c r="F14" s="15" t="s">
        <v>30</v>
      </c>
      <c r="G14" s="15" t="s">
        <v>31</v>
      </c>
      <c r="H14" s="16">
        <v>44194.38554398148</v>
      </c>
      <c r="I14" s="15" t="s">
        <v>117</v>
      </c>
      <c r="J14" s="15" t="s">
        <v>118</v>
      </c>
      <c r="K14" s="15" t="s">
        <v>119</v>
      </c>
      <c r="L14" s="16">
        <v>44189</v>
      </c>
      <c r="M14" s="15" t="s">
        <v>120</v>
      </c>
      <c r="N14" s="15" t="s">
        <v>105</v>
      </c>
      <c r="O14" s="15" t="s">
        <v>36</v>
      </c>
      <c r="P14" s="14">
        <v>1</v>
      </c>
      <c r="Q14" s="14">
        <v>0</v>
      </c>
      <c r="R14" s="14">
        <v>0.56000000000000005</v>
      </c>
      <c r="S14" s="15" t="s">
        <v>37</v>
      </c>
      <c r="T14" s="14">
        <v>0</v>
      </c>
      <c r="U14" s="15" t="s">
        <v>38</v>
      </c>
      <c r="V14" s="14">
        <v>23</v>
      </c>
      <c r="W14" s="14">
        <v>21</v>
      </c>
      <c r="X14" s="14">
        <v>0</v>
      </c>
      <c r="Y14" s="15" t="s">
        <v>37</v>
      </c>
      <c r="Z14" s="15" t="s">
        <v>163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121</v>
      </c>
      <c r="D15" s="14">
        <v>80</v>
      </c>
      <c r="E15" s="15" t="s">
        <v>29</v>
      </c>
      <c r="F15" s="15" t="s">
        <v>30</v>
      </c>
      <c r="G15" s="15" t="s">
        <v>31</v>
      </c>
      <c r="H15" s="16">
        <v>44180.713460648149</v>
      </c>
      <c r="I15" s="15" t="s">
        <v>122</v>
      </c>
      <c r="J15" s="15" t="s">
        <v>123</v>
      </c>
      <c r="K15" s="15" t="s">
        <v>124</v>
      </c>
      <c r="L15" s="16">
        <v>44189</v>
      </c>
      <c r="M15" s="15" t="s">
        <v>104</v>
      </c>
      <c r="N15" s="15" t="s">
        <v>105</v>
      </c>
      <c r="O15" s="15" t="s">
        <v>36</v>
      </c>
      <c r="P15" s="14">
        <v>290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36</v>
      </c>
      <c r="W15" s="14">
        <v>21</v>
      </c>
      <c r="X15" s="14">
        <v>0</v>
      </c>
      <c r="Y15" s="15" t="s">
        <v>37</v>
      </c>
      <c r="Z15" s="15" t="s">
        <v>163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130</v>
      </c>
      <c r="D16" s="14">
        <v>11</v>
      </c>
      <c r="E16" s="15" t="s">
        <v>29</v>
      </c>
      <c r="F16" s="15" t="s">
        <v>30</v>
      </c>
      <c r="G16" s="15" t="s">
        <v>31</v>
      </c>
      <c r="H16" s="16">
        <v>44188.441701388889</v>
      </c>
      <c r="I16" s="15" t="s">
        <v>131</v>
      </c>
      <c r="J16" s="15" t="s">
        <v>132</v>
      </c>
      <c r="K16" s="15" t="s">
        <v>133</v>
      </c>
      <c r="L16" s="16">
        <v>44195</v>
      </c>
      <c r="M16" s="15" t="s">
        <v>134</v>
      </c>
      <c r="N16" s="15" t="s">
        <v>128</v>
      </c>
      <c r="O16" s="15" t="s">
        <v>36</v>
      </c>
      <c r="P16" s="14">
        <v>1</v>
      </c>
      <c r="Q16" s="14">
        <v>0</v>
      </c>
      <c r="R16" s="14">
        <v>3.58</v>
      </c>
      <c r="S16" s="15" t="s">
        <v>37</v>
      </c>
      <c r="T16" s="14">
        <v>0</v>
      </c>
      <c r="U16" s="15" t="s">
        <v>38</v>
      </c>
      <c r="V16" s="14">
        <v>23</v>
      </c>
      <c r="W16" s="14">
        <v>15</v>
      </c>
      <c r="X16" s="14">
        <v>0</v>
      </c>
      <c r="Y16" s="15" t="s">
        <v>37</v>
      </c>
      <c r="Z16" s="15" t="s">
        <v>260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141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44195.671909722223</v>
      </c>
      <c r="I17" s="15" t="s">
        <v>37</v>
      </c>
      <c r="J17" s="15" t="s">
        <v>142</v>
      </c>
      <c r="K17" s="15" t="s">
        <v>143</v>
      </c>
      <c r="L17" s="16">
        <v>44196</v>
      </c>
      <c r="M17" s="15" t="s">
        <v>138</v>
      </c>
      <c r="N17" s="15" t="s">
        <v>139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15</v>
      </c>
      <c r="W17" s="14">
        <v>14</v>
      </c>
      <c r="X17" s="14">
        <v>0</v>
      </c>
      <c r="Y17" s="15" t="s">
        <v>37</v>
      </c>
      <c r="Z17" s="15" t="s">
        <v>235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213</v>
      </c>
      <c r="D18" s="14">
        <v>66</v>
      </c>
      <c r="E18" s="15" t="s">
        <v>29</v>
      </c>
      <c r="F18" s="15" t="s">
        <v>30</v>
      </c>
      <c r="G18" s="15" t="s">
        <v>31</v>
      </c>
      <c r="H18" s="16">
        <v>44207.401782407411</v>
      </c>
      <c r="I18" s="15" t="s">
        <v>316</v>
      </c>
      <c r="J18" s="15" t="s">
        <v>214</v>
      </c>
      <c r="K18" s="15" t="s">
        <v>317</v>
      </c>
      <c r="L18" s="16">
        <v>44201</v>
      </c>
      <c r="M18" s="15" t="s">
        <v>128</v>
      </c>
      <c r="N18" s="15" t="s">
        <v>189</v>
      </c>
      <c r="O18" s="15" t="s">
        <v>36</v>
      </c>
      <c r="P18" s="14">
        <v>7.979E-2</v>
      </c>
      <c r="Q18" s="14">
        <v>0</v>
      </c>
      <c r="R18" s="14">
        <v>0.02</v>
      </c>
      <c r="S18" s="15" t="s">
        <v>37</v>
      </c>
      <c r="T18" s="14">
        <v>0</v>
      </c>
      <c r="U18" s="15" t="s">
        <v>38</v>
      </c>
      <c r="V18" s="14">
        <v>9</v>
      </c>
      <c r="W18" s="14">
        <v>9</v>
      </c>
      <c r="X18" s="14">
        <v>0</v>
      </c>
      <c r="Y18" s="15" t="s">
        <v>37</v>
      </c>
      <c r="Z18" s="15" t="s">
        <v>261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274</v>
      </c>
      <c r="D19" s="14">
        <v>1</v>
      </c>
      <c r="E19" s="15" t="s">
        <v>29</v>
      </c>
      <c r="F19" s="15" t="s">
        <v>30</v>
      </c>
      <c r="G19" s="15" t="s">
        <v>81</v>
      </c>
      <c r="H19" s="16">
        <v>44202.061620370368</v>
      </c>
      <c r="I19" s="15" t="s">
        <v>37</v>
      </c>
      <c r="J19" s="15" t="s">
        <v>275</v>
      </c>
      <c r="K19" s="15" t="s">
        <v>143</v>
      </c>
      <c r="L19" s="16">
        <v>44204</v>
      </c>
      <c r="M19" s="15" t="s">
        <v>184</v>
      </c>
      <c r="N19" s="15" t="s">
        <v>252</v>
      </c>
      <c r="O19" s="15" t="s">
        <v>36</v>
      </c>
      <c r="P19" s="14">
        <v>30</v>
      </c>
      <c r="Q19" s="14">
        <v>0</v>
      </c>
      <c r="R19" s="14">
        <v>0</v>
      </c>
      <c r="S19" s="15" t="s">
        <v>37</v>
      </c>
      <c r="T19" s="14">
        <v>0</v>
      </c>
      <c r="U19" s="15" t="s">
        <v>37</v>
      </c>
      <c r="V19" s="14">
        <v>8</v>
      </c>
      <c r="W19" s="14">
        <v>6</v>
      </c>
      <c r="X19" s="14">
        <v>0</v>
      </c>
      <c r="Y19" s="15" t="s">
        <v>37</v>
      </c>
      <c r="Z19" s="15" t="s">
        <v>179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276</v>
      </c>
      <c r="D20" s="14">
        <v>1</v>
      </c>
      <c r="E20" s="15" t="s">
        <v>29</v>
      </c>
      <c r="F20" s="15" t="s">
        <v>30</v>
      </c>
      <c r="G20" s="15" t="s">
        <v>31</v>
      </c>
      <c r="H20" s="16">
        <v>44202.436261574076</v>
      </c>
      <c r="I20" s="15" t="s">
        <v>277</v>
      </c>
      <c r="J20" s="15" t="s">
        <v>278</v>
      </c>
      <c r="K20" s="15" t="s">
        <v>137</v>
      </c>
      <c r="L20" s="16">
        <v>44204</v>
      </c>
      <c r="M20" s="15" t="s">
        <v>184</v>
      </c>
      <c r="N20" s="15" t="s">
        <v>252</v>
      </c>
      <c r="O20" s="15" t="s">
        <v>36</v>
      </c>
      <c r="P20" s="14">
        <v>50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22</v>
      </c>
      <c r="W20" s="14">
        <v>6</v>
      </c>
      <c r="X20" s="14">
        <v>0</v>
      </c>
      <c r="Y20" s="15" t="s">
        <v>37</v>
      </c>
      <c r="Z20" s="15" t="s">
        <v>179</v>
      </c>
      <c r="AA20" s="14">
        <v>1</v>
      </c>
    </row>
    <row r="21" spans="1:27" ht="13.5" customHeight="1" x14ac:dyDescent="0.2">
      <c r="A21" s="14">
        <v>27</v>
      </c>
      <c r="B21" s="15" t="s">
        <v>27</v>
      </c>
      <c r="C21" s="15" t="s">
        <v>291</v>
      </c>
      <c r="D21" s="14">
        <v>2</v>
      </c>
      <c r="E21" s="15" t="s">
        <v>192</v>
      </c>
      <c r="F21" s="15" t="s">
        <v>193</v>
      </c>
      <c r="G21" s="15" t="s">
        <v>31</v>
      </c>
      <c r="H21" s="16">
        <v>44203.388148148151</v>
      </c>
      <c r="I21" s="15" t="s">
        <v>41</v>
      </c>
      <c r="J21" s="15" t="s">
        <v>292</v>
      </c>
      <c r="K21" s="15" t="s">
        <v>293</v>
      </c>
      <c r="L21" s="16">
        <v>44207</v>
      </c>
      <c r="M21" s="15" t="s">
        <v>252</v>
      </c>
      <c r="N21" s="15" t="s">
        <v>294</v>
      </c>
      <c r="O21" s="15" t="s">
        <v>36</v>
      </c>
      <c r="P21" s="14">
        <v>5</v>
      </c>
      <c r="Q21" s="14">
        <v>0</v>
      </c>
      <c r="R21" s="14">
        <v>0.15</v>
      </c>
      <c r="S21" s="15" t="s">
        <v>37</v>
      </c>
      <c r="T21" s="14">
        <v>0</v>
      </c>
      <c r="U21" s="15" t="s">
        <v>38</v>
      </c>
      <c r="V21" s="14">
        <v>7</v>
      </c>
      <c r="W21" s="14">
        <v>3</v>
      </c>
      <c r="X21" s="14">
        <v>0</v>
      </c>
      <c r="Y21" s="15" t="s">
        <v>37</v>
      </c>
      <c r="Z21" s="15" t="s">
        <v>269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349</v>
      </c>
      <c r="D22" s="14">
        <v>24</v>
      </c>
      <c r="E22" s="15" t="s">
        <v>29</v>
      </c>
      <c r="F22" s="15" t="s">
        <v>30</v>
      </c>
      <c r="G22" s="15" t="s">
        <v>81</v>
      </c>
      <c r="H22" s="16">
        <v>44209.253032407411</v>
      </c>
      <c r="I22" s="15" t="s">
        <v>37</v>
      </c>
      <c r="J22" s="15" t="s">
        <v>350</v>
      </c>
      <c r="K22" s="15" t="s">
        <v>351</v>
      </c>
      <c r="L22" s="16">
        <v>44208</v>
      </c>
      <c r="M22" s="15" t="s">
        <v>248</v>
      </c>
      <c r="N22" s="15" t="s">
        <v>328</v>
      </c>
      <c r="O22" s="15" t="s">
        <v>36</v>
      </c>
      <c r="P22" s="14">
        <v>1.2</v>
      </c>
      <c r="Q22" s="14">
        <v>0</v>
      </c>
      <c r="R22" s="14">
        <v>0.25</v>
      </c>
      <c r="S22" s="15" t="s">
        <v>37</v>
      </c>
      <c r="T22" s="14">
        <v>0</v>
      </c>
      <c r="U22" s="15" t="s">
        <v>37</v>
      </c>
      <c r="V22" s="14">
        <v>1</v>
      </c>
      <c r="W22" s="14">
        <v>2</v>
      </c>
      <c r="X22" s="14">
        <v>0</v>
      </c>
      <c r="Y22" s="15" t="s">
        <v>37</v>
      </c>
      <c r="Z22" s="15" t="s">
        <v>244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352</v>
      </c>
      <c r="D23" s="14">
        <v>24</v>
      </c>
      <c r="E23" s="15" t="s">
        <v>29</v>
      </c>
      <c r="F23" s="15" t="s">
        <v>30</v>
      </c>
      <c r="G23" s="15" t="s">
        <v>31</v>
      </c>
      <c r="H23" s="16">
        <v>44208.349710648145</v>
      </c>
      <c r="I23" s="15" t="s">
        <v>41</v>
      </c>
      <c r="J23" s="15" t="s">
        <v>353</v>
      </c>
      <c r="K23" s="15" t="s">
        <v>354</v>
      </c>
      <c r="L23" s="16">
        <v>44209</v>
      </c>
      <c r="M23" s="15" t="s">
        <v>294</v>
      </c>
      <c r="N23" s="15" t="s">
        <v>355</v>
      </c>
      <c r="O23" s="15" t="s">
        <v>36</v>
      </c>
      <c r="P23" s="14">
        <v>0.16500000000000001</v>
      </c>
      <c r="Q23" s="14">
        <v>0</v>
      </c>
      <c r="R23" s="14">
        <v>0.2</v>
      </c>
      <c r="S23" s="15" t="s">
        <v>37</v>
      </c>
      <c r="T23" s="14">
        <v>0</v>
      </c>
      <c r="U23" s="15" t="s">
        <v>38</v>
      </c>
      <c r="V23" s="14">
        <v>3</v>
      </c>
      <c r="W23" s="14">
        <v>1</v>
      </c>
      <c r="X23" s="14">
        <v>0</v>
      </c>
      <c r="Y23" s="15" t="s">
        <v>185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364</v>
      </c>
      <c r="D24" s="14">
        <v>9</v>
      </c>
      <c r="E24" s="15" t="s">
        <v>29</v>
      </c>
      <c r="F24" s="15" t="s">
        <v>30</v>
      </c>
      <c r="G24" s="15" t="s">
        <v>55</v>
      </c>
      <c r="H24" s="16">
        <v>44209.640775462962</v>
      </c>
      <c r="I24" s="15" t="s">
        <v>37</v>
      </c>
      <c r="J24" s="15" t="s">
        <v>365</v>
      </c>
      <c r="K24" s="15" t="s">
        <v>366</v>
      </c>
      <c r="L24" s="16">
        <v>44210</v>
      </c>
      <c r="M24" s="15" t="s">
        <v>294</v>
      </c>
      <c r="N24" s="15" t="s">
        <v>367</v>
      </c>
      <c r="O24" s="15" t="s">
        <v>36</v>
      </c>
      <c r="P24" s="14">
        <v>1.05</v>
      </c>
      <c r="Q24" s="14">
        <v>0</v>
      </c>
      <c r="R24" s="14">
        <v>0.87</v>
      </c>
      <c r="S24" s="15" t="s">
        <v>37</v>
      </c>
      <c r="T24" s="14">
        <v>0</v>
      </c>
      <c r="U24" s="15" t="s">
        <v>37</v>
      </c>
      <c r="V24" s="14">
        <v>1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A24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2</v>
      </c>
      <c r="W2" s="14">
        <v>254</v>
      </c>
      <c r="X2" s="14">
        <v>49</v>
      </c>
      <c r="Y2" s="15" t="s">
        <v>37</v>
      </c>
      <c r="Z2" s="15" t="s">
        <v>369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80</v>
      </c>
      <c r="W3" s="14">
        <v>135</v>
      </c>
      <c r="X3" s="14">
        <v>0</v>
      </c>
      <c r="Y3" s="15" t="s">
        <v>37</v>
      </c>
      <c r="Z3" s="15" t="s">
        <v>370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74</v>
      </c>
      <c r="W4" s="14">
        <v>74</v>
      </c>
      <c r="X4" s="14">
        <v>0</v>
      </c>
      <c r="Y4" s="15" t="s">
        <v>37</v>
      </c>
      <c r="Z4" s="15" t="s">
        <v>371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49</v>
      </c>
      <c r="W5" s="14">
        <v>53</v>
      </c>
      <c r="X5" s="14">
        <v>0</v>
      </c>
      <c r="Y5" s="15" t="s">
        <v>37</v>
      </c>
      <c r="Z5" s="15" t="s">
        <v>372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373</v>
      </c>
      <c r="D6" s="14">
        <v>50</v>
      </c>
      <c r="E6" s="15" t="s">
        <v>29</v>
      </c>
      <c r="F6" s="15" t="s">
        <v>30</v>
      </c>
      <c r="G6" s="15" t="s">
        <v>55</v>
      </c>
      <c r="H6" s="16">
        <v>44210.63553240741</v>
      </c>
      <c r="I6" s="15" t="s">
        <v>37</v>
      </c>
      <c r="J6" s="15" t="s">
        <v>374</v>
      </c>
      <c r="K6" s="15" t="s">
        <v>375</v>
      </c>
      <c r="L6" s="16">
        <v>44162</v>
      </c>
      <c r="M6" s="15" t="s">
        <v>376</v>
      </c>
      <c r="N6" s="15" t="s">
        <v>70</v>
      </c>
      <c r="O6" s="15" t="s">
        <v>36</v>
      </c>
      <c r="P6" s="14">
        <v>0.46</v>
      </c>
      <c r="Q6" s="14">
        <v>0</v>
      </c>
      <c r="R6" s="14">
        <v>6.71</v>
      </c>
      <c r="S6" s="15" t="s">
        <v>37</v>
      </c>
      <c r="T6" s="14">
        <v>0</v>
      </c>
      <c r="U6" s="15" t="s">
        <v>37</v>
      </c>
      <c r="V6" s="14">
        <v>1</v>
      </c>
      <c r="W6" s="14">
        <v>49</v>
      </c>
      <c r="X6" s="14">
        <v>0</v>
      </c>
      <c r="Y6" s="15" t="s">
        <v>37</v>
      </c>
      <c r="Z6" s="15" t="s">
        <v>289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73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44203.657858796294</v>
      </c>
      <c r="I7" s="15" t="s">
        <v>122</v>
      </c>
      <c r="J7" s="15" t="s">
        <v>75</v>
      </c>
      <c r="K7" s="15" t="s">
        <v>76</v>
      </c>
      <c r="L7" s="16">
        <v>44169</v>
      </c>
      <c r="M7" s="15" t="s">
        <v>77</v>
      </c>
      <c r="N7" s="15" t="s">
        <v>78</v>
      </c>
      <c r="O7" s="15" t="s">
        <v>36</v>
      </c>
      <c r="P7" s="14">
        <v>100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46</v>
      </c>
      <c r="W7" s="14">
        <v>42</v>
      </c>
      <c r="X7" s="14">
        <v>0</v>
      </c>
      <c r="Y7" s="15" t="s">
        <v>37</v>
      </c>
      <c r="Z7" s="15" t="s">
        <v>60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44202.552291666667</v>
      </c>
      <c r="I8" s="15" t="s">
        <v>122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46</v>
      </c>
      <c r="W8" s="14">
        <v>35</v>
      </c>
      <c r="X8" s="14">
        <v>0</v>
      </c>
      <c r="Y8" s="15" t="s">
        <v>37</v>
      </c>
      <c r="Z8" s="15" t="s">
        <v>259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377</v>
      </c>
      <c r="D9" s="14">
        <v>11</v>
      </c>
      <c r="E9" s="15" t="s">
        <v>29</v>
      </c>
      <c r="F9" s="15" t="s">
        <v>30</v>
      </c>
      <c r="G9" s="15" t="s">
        <v>81</v>
      </c>
      <c r="H9" s="16">
        <v>44210.525694444441</v>
      </c>
      <c r="I9" s="15" t="s">
        <v>37</v>
      </c>
      <c r="J9" s="15" t="s">
        <v>378</v>
      </c>
      <c r="K9" s="15" t="s">
        <v>379</v>
      </c>
      <c r="L9" s="16">
        <v>44181</v>
      </c>
      <c r="M9" s="15" t="s">
        <v>90</v>
      </c>
      <c r="N9" s="15" t="s">
        <v>231</v>
      </c>
      <c r="O9" s="15" t="s">
        <v>36</v>
      </c>
      <c r="P9" s="14">
        <v>0.33272499999999999</v>
      </c>
      <c r="Q9" s="14">
        <v>0</v>
      </c>
      <c r="R9" s="14">
        <v>40.71</v>
      </c>
      <c r="S9" s="15" t="s">
        <v>37</v>
      </c>
      <c r="T9" s="14">
        <v>0</v>
      </c>
      <c r="U9" s="15" t="s">
        <v>37</v>
      </c>
      <c r="V9" s="14">
        <v>1</v>
      </c>
      <c r="W9" s="14">
        <v>30</v>
      </c>
      <c r="X9" s="14">
        <v>0</v>
      </c>
      <c r="Y9" s="15" t="s">
        <v>37</v>
      </c>
      <c r="Z9" s="15" t="s">
        <v>380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342</v>
      </c>
      <c r="D10" s="14">
        <v>12</v>
      </c>
      <c r="E10" s="15" t="s">
        <v>29</v>
      </c>
      <c r="F10" s="15" t="s">
        <v>30</v>
      </c>
      <c r="G10" s="15" t="s">
        <v>55</v>
      </c>
      <c r="H10" s="16">
        <v>44211.297384259262</v>
      </c>
      <c r="I10" s="15" t="s">
        <v>37</v>
      </c>
      <c r="J10" s="15" t="s">
        <v>343</v>
      </c>
      <c r="K10" s="15" t="s">
        <v>344</v>
      </c>
      <c r="L10" s="16">
        <v>44181</v>
      </c>
      <c r="M10" s="15" t="s">
        <v>90</v>
      </c>
      <c r="N10" s="15" t="s">
        <v>231</v>
      </c>
      <c r="O10" s="15" t="s">
        <v>36</v>
      </c>
      <c r="P10" s="14">
        <v>0.33272499999999999</v>
      </c>
      <c r="Q10" s="14">
        <v>0</v>
      </c>
      <c r="R10" s="14">
        <v>40.39</v>
      </c>
      <c r="S10" s="15" t="s">
        <v>37</v>
      </c>
      <c r="T10" s="14">
        <v>0</v>
      </c>
      <c r="U10" s="15" t="s">
        <v>37</v>
      </c>
      <c r="V10" s="14">
        <v>2</v>
      </c>
      <c r="W10" s="14">
        <v>30</v>
      </c>
      <c r="X10" s="14">
        <v>0</v>
      </c>
      <c r="Y10" s="15" t="s">
        <v>37</v>
      </c>
      <c r="Z10" s="15" t="s">
        <v>380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345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44210.610162037039</v>
      </c>
      <c r="I11" s="15" t="s">
        <v>381</v>
      </c>
      <c r="J11" s="15" t="s">
        <v>346</v>
      </c>
      <c r="K11" s="15" t="s">
        <v>347</v>
      </c>
      <c r="L11" s="16">
        <v>44182</v>
      </c>
      <c r="M11" s="15" t="s">
        <v>227</v>
      </c>
      <c r="N11" s="15" t="s">
        <v>167</v>
      </c>
      <c r="O11" s="15" t="s">
        <v>36</v>
      </c>
      <c r="P11" s="14">
        <v>0.53500000000000003</v>
      </c>
      <c r="Q11" s="14">
        <v>0</v>
      </c>
      <c r="R11" s="14">
        <v>0.53</v>
      </c>
      <c r="S11" s="15" t="s">
        <v>37</v>
      </c>
      <c r="T11" s="14">
        <v>0</v>
      </c>
      <c r="U11" s="15" t="s">
        <v>38</v>
      </c>
      <c r="V11" s="14">
        <v>3</v>
      </c>
      <c r="W11" s="14">
        <v>29</v>
      </c>
      <c r="X11" s="14">
        <v>0</v>
      </c>
      <c r="Y11" s="15" t="s">
        <v>37</v>
      </c>
      <c r="Z11" s="15" t="s">
        <v>221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121</v>
      </c>
      <c r="D12" s="14">
        <v>80</v>
      </c>
      <c r="E12" s="15" t="s">
        <v>29</v>
      </c>
      <c r="F12" s="15" t="s">
        <v>30</v>
      </c>
      <c r="G12" s="15" t="s">
        <v>31</v>
      </c>
      <c r="H12" s="16">
        <v>44180.713460648149</v>
      </c>
      <c r="I12" s="15" t="s">
        <v>122</v>
      </c>
      <c r="J12" s="15" t="s">
        <v>123</v>
      </c>
      <c r="K12" s="15" t="s">
        <v>124</v>
      </c>
      <c r="L12" s="16">
        <v>44189</v>
      </c>
      <c r="M12" s="15" t="s">
        <v>104</v>
      </c>
      <c r="N12" s="15" t="s">
        <v>105</v>
      </c>
      <c r="O12" s="15" t="s">
        <v>36</v>
      </c>
      <c r="P12" s="14">
        <v>290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37</v>
      </c>
      <c r="W12" s="14">
        <v>22</v>
      </c>
      <c r="X12" s="14">
        <v>0</v>
      </c>
      <c r="Y12" s="15" t="s">
        <v>37</v>
      </c>
      <c r="Z12" s="15" t="s">
        <v>206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116</v>
      </c>
      <c r="D13" s="14">
        <v>24</v>
      </c>
      <c r="E13" s="15" t="s">
        <v>29</v>
      </c>
      <c r="F13" s="15" t="s">
        <v>30</v>
      </c>
      <c r="G13" s="15" t="s">
        <v>31</v>
      </c>
      <c r="H13" s="16">
        <v>44194.38554398148</v>
      </c>
      <c r="I13" s="15" t="s">
        <v>117</v>
      </c>
      <c r="J13" s="15" t="s">
        <v>118</v>
      </c>
      <c r="K13" s="15" t="s">
        <v>119</v>
      </c>
      <c r="L13" s="16">
        <v>44189</v>
      </c>
      <c r="M13" s="15" t="s">
        <v>120</v>
      </c>
      <c r="N13" s="15" t="s">
        <v>105</v>
      </c>
      <c r="O13" s="15" t="s">
        <v>36</v>
      </c>
      <c r="P13" s="14">
        <v>1</v>
      </c>
      <c r="Q13" s="14">
        <v>0</v>
      </c>
      <c r="R13" s="14">
        <v>0.56000000000000005</v>
      </c>
      <c r="S13" s="15" t="s">
        <v>37</v>
      </c>
      <c r="T13" s="14">
        <v>0</v>
      </c>
      <c r="U13" s="15" t="s">
        <v>38</v>
      </c>
      <c r="V13" s="14">
        <v>24</v>
      </c>
      <c r="W13" s="14">
        <v>22</v>
      </c>
      <c r="X13" s="14">
        <v>0</v>
      </c>
      <c r="Y13" s="15" t="s">
        <v>37</v>
      </c>
      <c r="Z13" s="15" t="s">
        <v>206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130</v>
      </c>
      <c r="D14" s="14">
        <v>11</v>
      </c>
      <c r="E14" s="15" t="s">
        <v>29</v>
      </c>
      <c r="F14" s="15" t="s">
        <v>30</v>
      </c>
      <c r="G14" s="15" t="s">
        <v>31</v>
      </c>
      <c r="H14" s="16">
        <v>44188.441701388889</v>
      </c>
      <c r="I14" s="15" t="s">
        <v>131</v>
      </c>
      <c r="J14" s="15" t="s">
        <v>132</v>
      </c>
      <c r="K14" s="15" t="s">
        <v>133</v>
      </c>
      <c r="L14" s="16">
        <v>44195</v>
      </c>
      <c r="M14" s="15" t="s">
        <v>134</v>
      </c>
      <c r="N14" s="15" t="s">
        <v>128</v>
      </c>
      <c r="O14" s="15" t="s">
        <v>36</v>
      </c>
      <c r="P14" s="14">
        <v>1</v>
      </c>
      <c r="Q14" s="14">
        <v>0</v>
      </c>
      <c r="R14" s="14">
        <v>3.58</v>
      </c>
      <c r="S14" s="15" t="s">
        <v>37</v>
      </c>
      <c r="T14" s="14">
        <v>0</v>
      </c>
      <c r="U14" s="15" t="s">
        <v>38</v>
      </c>
      <c r="V14" s="14">
        <v>24</v>
      </c>
      <c r="W14" s="14">
        <v>16</v>
      </c>
      <c r="X14" s="14">
        <v>0</v>
      </c>
      <c r="Y14" s="15" t="s">
        <v>37</v>
      </c>
      <c r="Z14" s="15" t="s">
        <v>382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141</v>
      </c>
      <c r="D15" s="14">
        <v>1</v>
      </c>
      <c r="E15" s="15" t="s">
        <v>29</v>
      </c>
      <c r="F15" s="15" t="s">
        <v>30</v>
      </c>
      <c r="G15" s="15" t="s">
        <v>81</v>
      </c>
      <c r="H15" s="16">
        <v>44195.671909722223</v>
      </c>
      <c r="I15" s="15" t="s">
        <v>37</v>
      </c>
      <c r="J15" s="15" t="s">
        <v>142</v>
      </c>
      <c r="K15" s="15" t="s">
        <v>143</v>
      </c>
      <c r="L15" s="16">
        <v>44196</v>
      </c>
      <c r="M15" s="15" t="s">
        <v>138</v>
      </c>
      <c r="N15" s="15" t="s">
        <v>139</v>
      </c>
      <c r="O15" s="15" t="s">
        <v>36</v>
      </c>
      <c r="P15" s="14">
        <v>30</v>
      </c>
      <c r="Q15" s="14">
        <v>0</v>
      </c>
      <c r="R15" s="14">
        <v>0</v>
      </c>
      <c r="S15" s="15" t="s">
        <v>37</v>
      </c>
      <c r="T15" s="14">
        <v>0</v>
      </c>
      <c r="U15" s="15" t="s">
        <v>37</v>
      </c>
      <c r="V15" s="14">
        <v>16</v>
      </c>
      <c r="W15" s="14">
        <v>15</v>
      </c>
      <c r="X15" s="14">
        <v>0</v>
      </c>
      <c r="Y15" s="15" t="s">
        <v>37</v>
      </c>
      <c r="Z15" s="15" t="s">
        <v>260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213</v>
      </c>
      <c r="D16" s="14">
        <v>66</v>
      </c>
      <c r="E16" s="15" t="s">
        <v>29</v>
      </c>
      <c r="F16" s="15" t="s">
        <v>30</v>
      </c>
      <c r="G16" s="15" t="s">
        <v>31</v>
      </c>
      <c r="H16" s="16">
        <v>44207.401782407411</v>
      </c>
      <c r="I16" s="15" t="s">
        <v>316</v>
      </c>
      <c r="J16" s="15" t="s">
        <v>214</v>
      </c>
      <c r="K16" s="15" t="s">
        <v>317</v>
      </c>
      <c r="L16" s="16">
        <v>44201</v>
      </c>
      <c r="M16" s="15" t="s">
        <v>128</v>
      </c>
      <c r="N16" s="15" t="s">
        <v>189</v>
      </c>
      <c r="O16" s="15" t="s">
        <v>36</v>
      </c>
      <c r="P16" s="14">
        <v>7.979E-2</v>
      </c>
      <c r="Q16" s="14">
        <v>0</v>
      </c>
      <c r="R16" s="14">
        <v>0.02</v>
      </c>
      <c r="S16" s="15" t="s">
        <v>37</v>
      </c>
      <c r="T16" s="14">
        <v>0</v>
      </c>
      <c r="U16" s="15" t="s">
        <v>38</v>
      </c>
      <c r="V16" s="14">
        <v>10</v>
      </c>
      <c r="W16" s="14">
        <v>10</v>
      </c>
      <c r="X16" s="14">
        <v>0</v>
      </c>
      <c r="Y16" s="15" t="s">
        <v>37</v>
      </c>
      <c r="Z16" s="15" t="s">
        <v>383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274</v>
      </c>
      <c r="D17" s="14">
        <v>1</v>
      </c>
      <c r="E17" s="15" t="s">
        <v>29</v>
      </c>
      <c r="F17" s="15" t="s">
        <v>30</v>
      </c>
      <c r="G17" s="15" t="s">
        <v>81</v>
      </c>
      <c r="H17" s="16">
        <v>44202.061620370368</v>
      </c>
      <c r="I17" s="15" t="s">
        <v>37</v>
      </c>
      <c r="J17" s="15" t="s">
        <v>275</v>
      </c>
      <c r="K17" s="15" t="s">
        <v>143</v>
      </c>
      <c r="L17" s="16">
        <v>44204</v>
      </c>
      <c r="M17" s="15" t="s">
        <v>184</v>
      </c>
      <c r="N17" s="15" t="s">
        <v>252</v>
      </c>
      <c r="O17" s="15" t="s">
        <v>36</v>
      </c>
      <c r="P17" s="14">
        <v>30</v>
      </c>
      <c r="Q17" s="14">
        <v>0</v>
      </c>
      <c r="R17" s="14">
        <v>0</v>
      </c>
      <c r="S17" s="15" t="s">
        <v>37</v>
      </c>
      <c r="T17" s="14">
        <v>0</v>
      </c>
      <c r="U17" s="15" t="s">
        <v>37</v>
      </c>
      <c r="V17" s="14">
        <v>9</v>
      </c>
      <c r="W17" s="14">
        <v>7</v>
      </c>
      <c r="X17" s="14">
        <v>0</v>
      </c>
      <c r="Y17" s="15" t="s">
        <v>37</v>
      </c>
      <c r="Z17" s="15" t="s">
        <v>178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276</v>
      </c>
      <c r="D18" s="14">
        <v>1</v>
      </c>
      <c r="E18" s="15" t="s">
        <v>29</v>
      </c>
      <c r="F18" s="15" t="s">
        <v>30</v>
      </c>
      <c r="G18" s="15" t="s">
        <v>31</v>
      </c>
      <c r="H18" s="16">
        <v>44202.436261574076</v>
      </c>
      <c r="I18" s="15" t="s">
        <v>277</v>
      </c>
      <c r="J18" s="15" t="s">
        <v>278</v>
      </c>
      <c r="K18" s="15" t="s">
        <v>137</v>
      </c>
      <c r="L18" s="16">
        <v>44204</v>
      </c>
      <c r="M18" s="15" t="s">
        <v>184</v>
      </c>
      <c r="N18" s="15" t="s">
        <v>252</v>
      </c>
      <c r="O18" s="15" t="s">
        <v>36</v>
      </c>
      <c r="P18" s="14">
        <v>50</v>
      </c>
      <c r="Q18" s="14">
        <v>0</v>
      </c>
      <c r="R18" s="14">
        <v>0</v>
      </c>
      <c r="S18" s="15" t="s">
        <v>37</v>
      </c>
      <c r="T18" s="14">
        <v>0</v>
      </c>
      <c r="U18" s="15" t="s">
        <v>38</v>
      </c>
      <c r="V18" s="14">
        <v>23</v>
      </c>
      <c r="W18" s="14">
        <v>7</v>
      </c>
      <c r="X18" s="14">
        <v>0</v>
      </c>
      <c r="Y18" s="15" t="s">
        <v>37</v>
      </c>
      <c r="Z18" s="15" t="s">
        <v>178</v>
      </c>
      <c r="AA18" s="14">
        <v>1</v>
      </c>
    </row>
    <row r="19" spans="1:27" ht="13.5" customHeight="1" x14ac:dyDescent="0.2">
      <c r="A19" s="14">
        <v>27</v>
      </c>
      <c r="B19" s="15" t="s">
        <v>27</v>
      </c>
      <c r="C19" s="15" t="s">
        <v>291</v>
      </c>
      <c r="D19" s="14">
        <v>2</v>
      </c>
      <c r="E19" s="15" t="s">
        <v>192</v>
      </c>
      <c r="F19" s="15" t="s">
        <v>193</v>
      </c>
      <c r="G19" s="15" t="s">
        <v>31</v>
      </c>
      <c r="H19" s="16">
        <v>44203.388148148151</v>
      </c>
      <c r="I19" s="15" t="s">
        <v>41</v>
      </c>
      <c r="J19" s="15" t="s">
        <v>292</v>
      </c>
      <c r="K19" s="15" t="s">
        <v>293</v>
      </c>
      <c r="L19" s="16">
        <v>44207</v>
      </c>
      <c r="M19" s="15" t="s">
        <v>252</v>
      </c>
      <c r="N19" s="15" t="s">
        <v>294</v>
      </c>
      <c r="O19" s="15" t="s">
        <v>36</v>
      </c>
      <c r="P19" s="14">
        <v>5</v>
      </c>
      <c r="Q19" s="14">
        <v>0</v>
      </c>
      <c r="R19" s="14">
        <v>0.15</v>
      </c>
      <c r="S19" s="15" t="s">
        <v>37</v>
      </c>
      <c r="T19" s="14">
        <v>0</v>
      </c>
      <c r="U19" s="15" t="s">
        <v>38</v>
      </c>
      <c r="V19" s="14">
        <v>8</v>
      </c>
      <c r="W19" s="14">
        <v>4</v>
      </c>
      <c r="X19" s="14">
        <v>0</v>
      </c>
      <c r="Y19" s="15" t="s">
        <v>37</v>
      </c>
      <c r="Z19" s="15" t="s">
        <v>140</v>
      </c>
      <c r="AA19" s="14">
        <v>1</v>
      </c>
    </row>
    <row r="20" spans="1:27" ht="13.5" customHeight="1" x14ac:dyDescent="0.2">
      <c r="A20" s="14">
        <v>27</v>
      </c>
      <c r="B20" s="15" t="s">
        <v>27</v>
      </c>
      <c r="C20" s="15" t="s">
        <v>352</v>
      </c>
      <c r="D20" s="14">
        <v>24</v>
      </c>
      <c r="E20" s="15" t="s">
        <v>29</v>
      </c>
      <c r="F20" s="15" t="s">
        <v>30</v>
      </c>
      <c r="G20" s="15" t="s">
        <v>31</v>
      </c>
      <c r="H20" s="16">
        <v>44208.349710648145</v>
      </c>
      <c r="I20" s="15" t="s">
        <v>41</v>
      </c>
      <c r="J20" s="15" t="s">
        <v>353</v>
      </c>
      <c r="K20" s="15" t="s">
        <v>354</v>
      </c>
      <c r="L20" s="16">
        <v>44209</v>
      </c>
      <c r="M20" s="15" t="s">
        <v>294</v>
      </c>
      <c r="N20" s="15" t="s">
        <v>355</v>
      </c>
      <c r="O20" s="15" t="s">
        <v>36</v>
      </c>
      <c r="P20" s="14">
        <v>0.16500000000000001</v>
      </c>
      <c r="Q20" s="14">
        <v>0</v>
      </c>
      <c r="R20" s="14">
        <v>0.2</v>
      </c>
      <c r="S20" s="15" t="s">
        <v>37</v>
      </c>
      <c r="T20" s="14">
        <v>0</v>
      </c>
      <c r="U20" s="15" t="s">
        <v>38</v>
      </c>
      <c r="V20" s="14">
        <v>4</v>
      </c>
      <c r="W20" s="14">
        <v>2</v>
      </c>
      <c r="X20" s="14">
        <v>0</v>
      </c>
      <c r="Y20" s="15" t="s">
        <v>37</v>
      </c>
      <c r="Z20" s="15" t="s">
        <v>244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384</v>
      </c>
      <c r="D21" s="14">
        <v>16</v>
      </c>
      <c r="E21" s="15" t="s">
        <v>29</v>
      </c>
      <c r="F21" s="15" t="s">
        <v>30</v>
      </c>
      <c r="G21" s="15" t="s">
        <v>81</v>
      </c>
      <c r="H21" s="16">
        <v>44210.598819444444</v>
      </c>
      <c r="I21" s="15" t="s">
        <v>37</v>
      </c>
      <c r="J21" s="15" t="s">
        <v>385</v>
      </c>
      <c r="K21" s="15" t="s">
        <v>386</v>
      </c>
      <c r="L21" s="16">
        <v>44210</v>
      </c>
      <c r="M21" s="15" t="s">
        <v>294</v>
      </c>
      <c r="N21" s="15" t="s">
        <v>367</v>
      </c>
      <c r="O21" s="15" t="s">
        <v>36</v>
      </c>
      <c r="P21" s="14">
        <v>0.31878000000000001</v>
      </c>
      <c r="Q21" s="14">
        <v>0</v>
      </c>
      <c r="R21" s="14">
        <v>0.44</v>
      </c>
      <c r="S21" s="15" t="s">
        <v>37</v>
      </c>
      <c r="T21" s="14">
        <v>0</v>
      </c>
      <c r="U21" s="15" t="s">
        <v>37</v>
      </c>
      <c r="V21" s="14">
        <v>1</v>
      </c>
      <c r="W21" s="14">
        <v>1</v>
      </c>
      <c r="X21" s="14">
        <v>0</v>
      </c>
      <c r="Y21" s="15" t="s">
        <v>185</v>
      </c>
      <c r="Z21" s="15" t="s">
        <v>37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387</v>
      </c>
      <c r="D22" s="14">
        <v>1</v>
      </c>
      <c r="E22" s="15" t="s">
        <v>192</v>
      </c>
      <c r="F22" s="15" t="s">
        <v>193</v>
      </c>
      <c r="G22" s="15" t="s">
        <v>81</v>
      </c>
      <c r="H22" s="16">
        <v>44210.464780092596</v>
      </c>
      <c r="I22" s="15" t="s">
        <v>37</v>
      </c>
      <c r="J22" s="15" t="s">
        <v>388</v>
      </c>
      <c r="K22" s="15" t="s">
        <v>389</v>
      </c>
      <c r="L22" s="16">
        <v>44210</v>
      </c>
      <c r="M22" s="15" t="s">
        <v>355</v>
      </c>
      <c r="N22" s="15" t="s">
        <v>367</v>
      </c>
      <c r="O22" s="15" t="s">
        <v>36</v>
      </c>
      <c r="P22" s="14">
        <v>1.1080000000000001</v>
      </c>
      <c r="Q22" s="14">
        <v>0</v>
      </c>
      <c r="R22" s="14">
        <v>0.02</v>
      </c>
      <c r="S22" s="15" t="s">
        <v>37</v>
      </c>
      <c r="T22" s="14">
        <v>0</v>
      </c>
      <c r="U22" s="15" t="s">
        <v>37</v>
      </c>
      <c r="V22" s="14">
        <v>1</v>
      </c>
      <c r="W22" s="14">
        <v>1</v>
      </c>
      <c r="X22" s="14">
        <v>0</v>
      </c>
      <c r="Y22" s="15" t="s">
        <v>185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390</v>
      </c>
      <c r="D23" s="14">
        <v>1</v>
      </c>
      <c r="E23" s="15" t="s">
        <v>29</v>
      </c>
      <c r="F23" s="15" t="s">
        <v>30</v>
      </c>
      <c r="G23" s="15" t="s">
        <v>31</v>
      </c>
      <c r="H23" s="16">
        <v>44203.662534722222</v>
      </c>
      <c r="I23" s="15" t="s">
        <v>122</v>
      </c>
      <c r="J23" s="15" t="s">
        <v>75</v>
      </c>
      <c r="K23" s="15" t="s">
        <v>76</v>
      </c>
      <c r="L23" s="16">
        <v>44211</v>
      </c>
      <c r="M23" s="15" t="s">
        <v>294</v>
      </c>
      <c r="N23" s="15" t="s">
        <v>391</v>
      </c>
      <c r="O23" s="15" t="s">
        <v>36</v>
      </c>
      <c r="P23" s="14">
        <v>100</v>
      </c>
      <c r="Q23" s="14">
        <v>0</v>
      </c>
      <c r="R23" s="14">
        <v>0</v>
      </c>
      <c r="S23" s="15" t="s">
        <v>37</v>
      </c>
      <c r="T23" s="14">
        <v>0</v>
      </c>
      <c r="U23" s="15" t="s">
        <v>38</v>
      </c>
      <c r="V23" s="14">
        <v>43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392</v>
      </c>
      <c r="D24" s="14">
        <v>2</v>
      </c>
      <c r="E24" s="15" t="s">
        <v>29</v>
      </c>
      <c r="F24" s="15" t="s">
        <v>30</v>
      </c>
      <c r="G24" s="15" t="s">
        <v>31</v>
      </c>
      <c r="H24" s="16">
        <v>44210.624016203707</v>
      </c>
      <c r="I24" s="15" t="s">
        <v>393</v>
      </c>
      <c r="J24" s="15" t="s">
        <v>150</v>
      </c>
      <c r="K24" s="15" t="s">
        <v>151</v>
      </c>
      <c r="L24" s="16">
        <v>44211</v>
      </c>
      <c r="M24" s="15" t="s">
        <v>294</v>
      </c>
      <c r="N24" s="15" t="s">
        <v>391</v>
      </c>
      <c r="O24" s="15" t="s">
        <v>36</v>
      </c>
      <c r="P24" s="14">
        <v>5500</v>
      </c>
      <c r="Q24" s="14">
        <v>0</v>
      </c>
      <c r="R24" s="14">
        <v>0</v>
      </c>
      <c r="S24" s="15" t="s">
        <v>37</v>
      </c>
      <c r="T24" s="14">
        <v>0</v>
      </c>
      <c r="U24" s="15" t="s">
        <v>38</v>
      </c>
      <c r="V24" s="14">
        <v>1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20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5</v>
      </c>
      <c r="W2" s="14">
        <v>257</v>
      </c>
      <c r="X2" s="14">
        <v>49</v>
      </c>
      <c r="Y2" s="15" t="s">
        <v>37</v>
      </c>
      <c r="Z2" s="15" t="s">
        <v>394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83</v>
      </c>
      <c r="W3" s="14">
        <v>138</v>
      </c>
      <c r="X3" s="14">
        <v>0</v>
      </c>
      <c r="Y3" s="15" t="s">
        <v>37</v>
      </c>
      <c r="Z3" s="15" t="s">
        <v>395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77</v>
      </c>
      <c r="W4" s="14">
        <v>77</v>
      </c>
      <c r="X4" s="14">
        <v>0</v>
      </c>
      <c r="Y4" s="15" t="s">
        <v>37</v>
      </c>
      <c r="Z4" s="15" t="s">
        <v>396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52</v>
      </c>
      <c r="W5" s="14">
        <v>56</v>
      </c>
      <c r="X5" s="14">
        <v>0</v>
      </c>
      <c r="Y5" s="15" t="s">
        <v>37</v>
      </c>
      <c r="Z5" s="15" t="s">
        <v>397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73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44203.657858796294</v>
      </c>
      <c r="I6" s="15" t="s">
        <v>122</v>
      </c>
      <c r="J6" s="15" t="s">
        <v>75</v>
      </c>
      <c r="K6" s="15" t="s">
        <v>76</v>
      </c>
      <c r="L6" s="16">
        <v>44169</v>
      </c>
      <c r="M6" s="15" t="s">
        <v>77</v>
      </c>
      <c r="N6" s="15" t="s">
        <v>78</v>
      </c>
      <c r="O6" s="15" t="s">
        <v>36</v>
      </c>
      <c r="P6" s="14">
        <v>100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49</v>
      </c>
      <c r="W6" s="14">
        <v>45</v>
      </c>
      <c r="X6" s="14">
        <v>0</v>
      </c>
      <c r="Y6" s="15" t="s">
        <v>37</v>
      </c>
      <c r="Z6" s="15" t="s">
        <v>220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49</v>
      </c>
      <c r="W7" s="14">
        <v>38</v>
      </c>
      <c r="X7" s="14">
        <v>0</v>
      </c>
      <c r="Y7" s="15" t="s">
        <v>37</v>
      </c>
      <c r="Z7" s="15" t="s">
        <v>290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345</v>
      </c>
      <c r="D8" s="14">
        <v>11</v>
      </c>
      <c r="E8" s="15" t="s">
        <v>29</v>
      </c>
      <c r="F8" s="15" t="s">
        <v>30</v>
      </c>
      <c r="G8" s="15" t="s">
        <v>31</v>
      </c>
      <c r="H8" s="16">
        <v>44210.610162037039</v>
      </c>
      <c r="I8" s="15" t="s">
        <v>381</v>
      </c>
      <c r="J8" s="15" t="s">
        <v>346</v>
      </c>
      <c r="K8" s="15" t="s">
        <v>347</v>
      </c>
      <c r="L8" s="16">
        <v>44182</v>
      </c>
      <c r="M8" s="15" t="s">
        <v>227</v>
      </c>
      <c r="N8" s="15" t="s">
        <v>167</v>
      </c>
      <c r="O8" s="15" t="s">
        <v>36</v>
      </c>
      <c r="P8" s="14">
        <v>0.53500000000000003</v>
      </c>
      <c r="Q8" s="14">
        <v>0</v>
      </c>
      <c r="R8" s="14">
        <v>0.53</v>
      </c>
      <c r="S8" s="15" t="s">
        <v>37</v>
      </c>
      <c r="T8" s="14">
        <v>0</v>
      </c>
      <c r="U8" s="15" t="s">
        <v>38</v>
      </c>
      <c r="V8" s="14">
        <v>6</v>
      </c>
      <c r="W8" s="14">
        <v>32</v>
      </c>
      <c r="X8" s="14">
        <v>0</v>
      </c>
      <c r="Y8" s="15" t="s">
        <v>37</v>
      </c>
      <c r="Z8" s="15" t="s">
        <v>159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27</v>
      </c>
      <c r="W9" s="14">
        <v>25</v>
      </c>
      <c r="X9" s="14">
        <v>0</v>
      </c>
      <c r="Y9" s="15" t="s">
        <v>37</v>
      </c>
      <c r="Z9" s="15" t="s">
        <v>162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40</v>
      </c>
      <c r="W10" s="14">
        <v>25</v>
      </c>
      <c r="X10" s="14">
        <v>0</v>
      </c>
      <c r="Y10" s="15" t="s">
        <v>37</v>
      </c>
      <c r="Z10" s="15" t="s">
        <v>162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27</v>
      </c>
      <c r="W11" s="14">
        <v>19</v>
      </c>
      <c r="X11" s="14">
        <v>0</v>
      </c>
      <c r="Y11" s="15" t="s">
        <v>37</v>
      </c>
      <c r="Z11" s="15" t="s">
        <v>315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141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44195.671909722223</v>
      </c>
      <c r="I12" s="15" t="s">
        <v>37</v>
      </c>
      <c r="J12" s="15" t="s">
        <v>142</v>
      </c>
      <c r="K12" s="15" t="s">
        <v>143</v>
      </c>
      <c r="L12" s="16">
        <v>44196</v>
      </c>
      <c r="M12" s="15" t="s">
        <v>138</v>
      </c>
      <c r="N12" s="15" t="s">
        <v>139</v>
      </c>
      <c r="O12" s="15" t="s">
        <v>36</v>
      </c>
      <c r="P12" s="14">
        <v>30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19</v>
      </c>
      <c r="W12" s="14">
        <v>18</v>
      </c>
      <c r="X12" s="14">
        <v>0</v>
      </c>
      <c r="Y12" s="15" t="s">
        <v>37</v>
      </c>
      <c r="Z12" s="15" t="s">
        <v>169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213</v>
      </c>
      <c r="D13" s="14">
        <v>66</v>
      </c>
      <c r="E13" s="15" t="s">
        <v>29</v>
      </c>
      <c r="F13" s="15" t="s">
        <v>30</v>
      </c>
      <c r="G13" s="15" t="s">
        <v>31</v>
      </c>
      <c r="H13" s="16">
        <v>44207.401782407411</v>
      </c>
      <c r="I13" s="15" t="s">
        <v>316</v>
      </c>
      <c r="J13" s="15" t="s">
        <v>214</v>
      </c>
      <c r="K13" s="15" t="s">
        <v>317</v>
      </c>
      <c r="L13" s="16">
        <v>44201</v>
      </c>
      <c r="M13" s="15" t="s">
        <v>128</v>
      </c>
      <c r="N13" s="15" t="s">
        <v>189</v>
      </c>
      <c r="O13" s="15" t="s">
        <v>36</v>
      </c>
      <c r="P13" s="14">
        <v>7.979E-2</v>
      </c>
      <c r="Q13" s="14">
        <v>0</v>
      </c>
      <c r="R13" s="14">
        <v>0.02</v>
      </c>
      <c r="S13" s="15" t="s">
        <v>37</v>
      </c>
      <c r="T13" s="14">
        <v>0</v>
      </c>
      <c r="U13" s="15" t="s">
        <v>38</v>
      </c>
      <c r="V13" s="14">
        <v>13</v>
      </c>
      <c r="W13" s="14">
        <v>13</v>
      </c>
      <c r="X13" s="14">
        <v>0</v>
      </c>
      <c r="Y13" s="15" t="s">
        <v>37</v>
      </c>
      <c r="Z13" s="15" t="s">
        <v>207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274</v>
      </c>
      <c r="D14" s="14">
        <v>1</v>
      </c>
      <c r="E14" s="15" t="s">
        <v>29</v>
      </c>
      <c r="F14" s="15" t="s">
        <v>30</v>
      </c>
      <c r="G14" s="15" t="s">
        <v>81</v>
      </c>
      <c r="H14" s="16">
        <v>44202.061620370368</v>
      </c>
      <c r="I14" s="15" t="s">
        <v>37</v>
      </c>
      <c r="J14" s="15" t="s">
        <v>275</v>
      </c>
      <c r="K14" s="15" t="s">
        <v>143</v>
      </c>
      <c r="L14" s="16">
        <v>44204</v>
      </c>
      <c r="M14" s="15" t="s">
        <v>184</v>
      </c>
      <c r="N14" s="15" t="s">
        <v>252</v>
      </c>
      <c r="O14" s="15" t="s">
        <v>36</v>
      </c>
      <c r="P14" s="14">
        <v>30</v>
      </c>
      <c r="Q14" s="14">
        <v>0</v>
      </c>
      <c r="R14" s="14">
        <v>0</v>
      </c>
      <c r="S14" s="15" t="s">
        <v>37</v>
      </c>
      <c r="T14" s="14">
        <v>0</v>
      </c>
      <c r="U14" s="15" t="s">
        <v>37</v>
      </c>
      <c r="V14" s="14">
        <v>12</v>
      </c>
      <c r="W14" s="14">
        <v>10</v>
      </c>
      <c r="X14" s="14">
        <v>0</v>
      </c>
      <c r="Y14" s="15" t="s">
        <v>37</v>
      </c>
      <c r="Z14" s="15" t="s">
        <v>383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276</v>
      </c>
      <c r="D15" s="14">
        <v>1</v>
      </c>
      <c r="E15" s="15" t="s">
        <v>29</v>
      </c>
      <c r="F15" s="15" t="s">
        <v>30</v>
      </c>
      <c r="G15" s="15" t="s">
        <v>31</v>
      </c>
      <c r="H15" s="16">
        <v>44202.436261574076</v>
      </c>
      <c r="I15" s="15" t="s">
        <v>277</v>
      </c>
      <c r="J15" s="15" t="s">
        <v>278</v>
      </c>
      <c r="K15" s="15" t="s">
        <v>137</v>
      </c>
      <c r="L15" s="16">
        <v>44204</v>
      </c>
      <c r="M15" s="15" t="s">
        <v>184</v>
      </c>
      <c r="N15" s="15" t="s">
        <v>252</v>
      </c>
      <c r="O15" s="15" t="s">
        <v>36</v>
      </c>
      <c r="P15" s="14">
        <v>50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26</v>
      </c>
      <c r="W15" s="14">
        <v>10</v>
      </c>
      <c r="X15" s="14">
        <v>0</v>
      </c>
      <c r="Y15" s="15" t="s">
        <v>37</v>
      </c>
      <c r="Z15" s="15" t="s">
        <v>383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291</v>
      </c>
      <c r="D16" s="14">
        <v>2</v>
      </c>
      <c r="E16" s="15" t="s">
        <v>192</v>
      </c>
      <c r="F16" s="15" t="s">
        <v>193</v>
      </c>
      <c r="G16" s="15" t="s">
        <v>31</v>
      </c>
      <c r="H16" s="16">
        <v>44203.388148148151</v>
      </c>
      <c r="I16" s="15" t="s">
        <v>41</v>
      </c>
      <c r="J16" s="15" t="s">
        <v>292</v>
      </c>
      <c r="K16" s="15" t="s">
        <v>293</v>
      </c>
      <c r="L16" s="16">
        <v>44207</v>
      </c>
      <c r="M16" s="15" t="s">
        <v>252</v>
      </c>
      <c r="N16" s="15" t="s">
        <v>294</v>
      </c>
      <c r="O16" s="15" t="s">
        <v>36</v>
      </c>
      <c r="P16" s="14">
        <v>5</v>
      </c>
      <c r="Q16" s="14">
        <v>0</v>
      </c>
      <c r="R16" s="14">
        <v>0.15</v>
      </c>
      <c r="S16" s="15" t="s">
        <v>37</v>
      </c>
      <c r="T16" s="14">
        <v>0</v>
      </c>
      <c r="U16" s="15" t="s">
        <v>38</v>
      </c>
      <c r="V16" s="14">
        <v>11</v>
      </c>
      <c r="W16" s="14">
        <v>7</v>
      </c>
      <c r="X16" s="14">
        <v>0</v>
      </c>
      <c r="Y16" s="15" t="s">
        <v>37</v>
      </c>
      <c r="Z16" s="15" t="s">
        <v>178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398</v>
      </c>
      <c r="D17" s="14">
        <v>1</v>
      </c>
      <c r="E17" s="15" t="s">
        <v>192</v>
      </c>
      <c r="F17" s="15" t="s">
        <v>193</v>
      </c>
      <c r="G17" s="15" t="s">
        <v>81</v>
      </c>
      <c r="H17" s="16">
        <v>44211.431400462963</v>
      </c>
      <c r="I17" s="15" t="s">
        <v>37</v>
      </c>
      <c r="J17" s="15" t="s">
        <v>399</v>
      </c>
      <c r="K17" s="15" t="s">
        <v>400</v>
      </c>
      <c r="L17" s="16">
        <v>44209</v>
      </c>
      <c r="M17" s="15" t="s">
        <v>328</v>
      </c>
      <c r="N17" s="15" t="s">
        <v>355</v>
      </c>
      <c r="O17" s="15" t="s">
        <v>36</v>
      </c>
      <c r="P17" s="14">
        <v>1.5</v>
      </c>
      <c r="Q17" s="14">
        <v>0</v>
      </c>
      <c r="R17" s="14">
        <v>0.2</v>
      </c>
      <c r="S17" s="15" t="s">
        <v>37</v>
      </c>
      <c r="T17" s="14">
        <v>0</v>
      </c>
      <c r="U17" s="15" t="s">
        <v>37</v>
      </c>
      <c r="V17" s="14">
        <v>3</v>
      </c>
      <c r="W17" s="14">
        <v>5</v>
      </c>
      <c r="X17" s="14">
        <v>0</v>
      </c>
      <c r="Y17" s="15" t="s">
        <v>37</v>
      </c>
      <c r="Z17" s="15" t="s">
        <v>129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384</v>
      </c>
      <c r="D18" s="14">
        <v>16</v>
      </c>
      <c r="E18" s="15" t="s">
        <v>29</v>
      </c>
      <c r="F18" s="15" t="s">
        <v>30</v>
      </c>
      <c r="G18" s="15" t="s">
        <v>55</v>
      </c>
      <c r="H18" s="16">
        <v>44211.636967592596</v>
      </c>
      <c r="I18" s="15" t="s">
        <v>37</v>
      </c>
      <c r="J18" s="15" t="s">
        <v>385</v>
      </c>
      <c r="K18" s="15" t="s">
        <v>386</v>
      </c>
      <c r="L18" s="16">
        <v>44210</v>
      </c>
      <c r="M18" s="15" t="s">
        <v>294</v>
      </c>
      <c r="N18" s="15" t="s">
        <v>367</v>
      </c>
      <c r="O18" s="15" t="s">
        <v>36</v>
      </c>
      <c r="P18" s="14">
        <v>0.31878000000000001</v>
      </c>
      <c r="Q18" s="14">
        <v>0</v>
      </c>
      <c r="R18" s="14">
        <v>0.44</v>
      </c>
      <c r="S18" s="15" t="s">
        <v>37</v>
      </c>
      <c r="T18" s="14">
        <v>0</v>
      </c>
      <c r="U18" s="15" t="s">
        <v>37</v>
      </c>
      <c r="V18" s="14">
        <v>4</v>
      </c>
      <c r="W18" s="14">
        <v>4</v>
      </c>
      <c r="X18" s="14">
        <v>0</v>
      </c>
      <c r="Y18" s="15" t="s">
        <v>37</v>
      </c>
      <c r="Z18" s="15" t="s">
        <v>140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390</v>
      </c>
      <c r="D19" s="14">
        <v>1</v>
      </c>
      <c r="E19" s="15" t="s">
        <v>29</v>
      </c>
      <c r="F19" s="15" t="s">
        <v>30</v>
      </c>
      <c r="G19" s="15" t="s">
        <v>31</v>
      </c>
      <c r="H19" s="16">
        <v>44211.559803240743</v>
      </c>
      <c r="I19" s="15" t="s">
        <v>242</v>
      </c>
      <c r="J19" s="15" t="s">
        <v>75</v>
      </c>
      <c r="K19" s="15" t="s">
        <v>76</v>
      </c>
      <c r="L19" s="16">
        <v>44211</v>
      </c>
      <c r="M19" s="15" t="s">
        <v>294</v>
      </c>
      <c r="N19" s="15" t="s">
        <v>391</v>
      </c>
      <c r="O19" s="15" t="s">
        <v>36</v>
      </c>
      <c r="P19" s="14">
        <v>100</v>
      </c>
      <c r="Q19" s="14">
        <v>0</v>
      </c>
      <c r="R19" s="14">
        <v>0</v>
      </c>
      <c r="S19" s="15" t="s">
        <v>37</v>
      </c>
      <c r="T19" s="14">
        <v>0</v>
      </c>
      <c r="U19" s="15" t="s">
        <v>38</v>
      </c>
      <c r="V19" s="14">
        <v>46</v>
      </c>
      <c r="W19" s="14">
        <v>3</v>
      </c>
      <c r="X19" s="14">
        <v>0</v>
      </c>
      <c r="Y19" s="15" t="s">
        <v>37</v>
      </c>
      <c r="Z19" s="15" t="s">
        <v>269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392</v>
      </c>
      <c r="D20" s="14">
        <v>2</v>
      </c>
      <c r="E20" s="15" t="s">
        <v>29</v>
      </c>
      <c r="F20" s="15" t="s">
        <v>30</v>
      </c>
      <c r="G20" s="15" t="s">
        <v>31</v>
      </c>
      <c r="H20" s="16">
        <v>44210.624016203707</v>
      </c>
      <c r="I20" s="15" t="s">
        <v>393</v>
      </c>
      <c r="J20" s="15" t="s">
        <v>150</v>
      </c>
      <c r="K20" s="15" t="s">
        <v>151</v>
      </c>
      <c r="L20" s="16">
        <v>44211</v>
      </c>
      <c r="M20" s="15" t="s">
        <v>294</v>
      </c>
      <c r="N20" s="15" t="s">
        <v>391</v>
      </c>
      <c r="O20" s="15" t="s">
        <v>36</v>
      </c>
      <c r="P20" s="14">
        <v>5500</v>
      </c>
      <c r="Q20" s="14">
        <v>0</v>
      </c>
      <c r="R20" s="14">
        <v>0</v>
      </c>
      <c r="S20" s="15" t="s">
        <v>37</v>
      </c>
      <c r="T20" s="14">
        <v>0</v>
      </c>
      <c r="U20" s="15" t="s">
        <v>38</v>
      </c>
      <c r="V20" s="14">
        <v>4</v>
      </c>
      <c r="W20" s="14">
        <v>3</v>
      </c>
      <c r="X20" s="14">
        <v>0</v>
      </c>
      <c r="Y20" s="15" t="s">
        <v>37</v>
      </c>
      <c r="Z20" s="15" t="s">
        <v>269</v>
      </c>
      <c r="AA20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A17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401</v>
      </c>
      <c r="D2" s="14">
        <v>14</v>
      </c>
      <c r="E2" s="15" t="s">
        <v>29</v>
      </c>
      <c r="F2" s="15" t="s">
        <v>30</v>
      </c>
      <c r="G2" s="15" t="s">
        <v>55</v>
      </c>
      <c r="H2" s="16">
        <v>44214.669629629629</v>
      </c>
      <c r="I2" s="15" t="s">
        <v>37</v>
      </c>
      <c r="J2" s="15" t="s">
        <v>402</v>
      </c>
      <c r="K2" s="15" t="s">
        <v>403</v>
      </c>
      <c r="L2" s="16">
        <v>43903</v>
      </c>
      <c r="M2" s="15" t="s">
        <v>404</v>
      </c>
      <c r="N2" s="15" t="s">
        <v>405</v>
      </c>
      <c r="O2" s="15" t="s">
        <v>201</v>
      </c>
      <c r="P2" s="14">
        <v>0.96299999999999997</v>
      </c>
      <c r="Q2" s="14">
        <v>0.49399999999999999</v>
      </c>
      <c r="R2" s="14">
        <v>3.46</v>
      </c>
      <c r="S2" s="15" t="s">
        <v>37</v>
      </c>
      <c r="T2" s="14">
        <v>0</v>
      </c>
      <c r="U2" s="15" t="s">
        <v>37</v>
      </c>
      <c r="V2" s="14">
        <v>1</v>
      </c>
      <c r="W2" s="14">
        <v>312</v>
      </c>
      <c r="X2" s="14">
        <v>49</v>
      </c>
      <c r="Y2" s="15" t="s">
        <v>37</v>
      </c>
      <c r="Z2" s="15" t="s">
        <v>406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196</v>
      </c>
      <c r="D3" s="14">
        <v>3</v>
      </c>
      <c r="E3" s="15" t="s">
        <v>29</v>
      </c>
      <c r="F3" s="15" t="s">
        <v>30</v>
      </c>
      <c r="G3" s="15" t="s">
        <v>31</v>
      </c>
      <c r="H3" s="16">
        <v>44210.456990740742</v>
      </c>
      <c r="I3" s="15" t="s">
        <v>368</v>
      </c>
      <c r="J3" s="15" t="s">
        <v>197</v>
      </c>
      <c r="K3" s="15" t="s">
        <v>198</v>
      </c>
      <c r="L3" s="16">
        <v>43957</v>
      </c>
      <c r="M3" s="15" t="s">
        <v>199</v>
      </c>
      <c r="N3" s="15" t="s">
        <v>200</v>
      </c>
      <c r="O3" s="15" t="s">
        <v>201</v>
      </c>
      <c r="P3" s="14">
        <v>5.5</v>
      </c>
      <c r="Q3" s="14">
        <v>1.927</v>
      </c>
      <c r="R3" s="14">
        <v>6.29</v>
      </c>
      <c r="S3" s="15" t="s">
        <v>37</v>
      </c>
      <c r="T3" s="14">
        <v>0</v>
      </c>
      <c r="U3" s="15" t="s">
        <v>38</v>
      </c>
      <c r="V3" s="14">
        <v>6</v>
      </c>
      <c r="W3" s="14">
        <v>258</v>
      </c>
      <c r="X3" s="14">
        <v>49</v>
      </c>
      <c r="Y3" s="15" t="s">
        <v>37</v>
      </c>
      <c r="Z3" s="15" t="s">
        <v>407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28</v>
      </c>
      <c r="D4" s="14">
        <v>14</v>
      </c>
      <c r="E4" s="15" t="s">
        <v>29</v>
      </c>
      <c r="F4" s="15" t="s">
        <v>30</v>
      </c>
      <c r="G4" s="15" t="s">
        <v>31</v>
      </c>
      <c r="H4" s="16">
        <v>44167.371168981481</v>
      </c>
      <c r="I4" s="15" t="s">
        <v>32</v>
      </c>
      <c r="J4" s="15" t="s">
        <v>33</v>
      </c>
      <c r="K4" s="15" t="s">
        <v>34</v>
      </c>
      <c r="L4" s="16">
        <v>44076</v>
      </c>
      <c r="M4" s="15" t="s">
        <v>35</v>
      </c>
      <c r="N4" s="15" t="s">
        <v>35</v>
      </c>
      <c r="O4" s="15" t="s">
        <v>36</v>
      </c>
      <c r="P4" s="14">
        <v>3.3000000000000002E-2</v>
      </c>
      <c r="Q4" s="14">
        <v>0</v>
      </c>
      <c r="R4" s="14">
        <v>1.03</v>
      </c>
      <c r="S4" s="15" t="s">
        <v>37</v>
      </c>
      <c r="T4" s="14">
        <v>0</v>
      </c>
      <c r="U4" s="15" t="s">
        <v>38</v>
      </c>
      <c r="V4" s="14">
        <v>84</v>
      </c>
      <c r="W4" s="14">
        <v>139</v>
      </c>
      <c r="X4" s="14">
        <v>0</v>
      </c>
      <c r="Y4" s="15" t="s">
        <v>37</v>
      </c>
      <c r="Z4" s="15" t="s">
        <v>408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40</v>
      </c>
      <c r="D5" s="14">
        <v>11</v>
      </c>
      <c r="E5" s="15" t="s">
        <v>29</v>
      </c>
      <c r="F5" s="15" t="s">
        <v>30</v>
      </c>
      <c r="G5" s="15" t="s">
        <v>31</v>
      </c>
      <c r="H5" s="16">
        <v>44155.584930555553</v>
      </c>
      <c r="I5" s="15" t="s">
        <v>41</v>
      </c>
      <c r="J5" s="15" t="s">
        <v>42</v>
      </c>
      <c r="K5" s="15" t="s">
        <v>43</v>
      </c>
      <c r="L5" s="16">
        <v>44137</v>
      </c>
      <c r="M5" s="15" t="s">
        <v>44</v>
      </c>
      <c r="N5" s="15" t="s">
        <v>45</v>
      </c>
      <c r="O5" s="15" t="s">
        <v>36</v>
      </c>
      <c r="P5" s="14">
        <v>0.27500000000000002</v>
      </c>
      <c r="Q5" s="14">
        <v>0</v>
      </c>
      <c r="R5" s="14">
        <v>2.04</v>
      </c>
      <c r="S5" s="15" t="s">
        <v>37</v>
      </c>
      <c r="T5" s="14">
        <v>0</v>
      </c>
      <c r="U5" s="15" t="s">
        <v>38</v>
      </c>
      <c r="V5" s="14">
        <v>78</v>
      </c>
      <c r="W5" s="14">
        <v>78</v>
      </c>
      <c r="X5" s="14">
        <v>0</v>
      </c>
      <c r="Y5" s="15" t="s">
        <v>37</v>
      </c>
      <c r="Z5" s="15" t="s">
        <v>409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54</v>
      </c>
      <c r="D6" s="14">
        <v>14</v>
      </c>
      <c r="E6" s="15" t="s">
        <v>29</v>
      </c>
      <c r="F6" s="15" t="s">
        <v>30</v>
      </c>
      <c r="G6" s="15" t="s">
        <v>55</v>
      </c>
      <c r="H6" s="16">
        <v>44162.667615740742</v>
      </c>
      <c r="I6" s="15" t="s">
        <v>37</v>
      </c>
      <c r="J6" s="15" t="s">
        <v>56</v>
      </c>
      <c r="K6" s="15" t="s">
        <v>57</v>
      </c>
      <c r="L6" s="16">
        <v>44158</v>
      </c>
      <c r="M6" s="15" t="s">
        <v>58</v>
      </c>
      <c r="N6" s="15" t="s">
        <v>59</v>
      </c>
      <c r="O6" s="15" t="s">
        <v>36</v>
      </c>
      <c r="P6" s="14">
        <v>1</v>
      </c>
      <c r="Q6" s="14">
        <v>0</v>
      </c>
      <c r="R6" s="14">
        <v>0.5</v>
      </c>
      <c r="S6" s="15" t="s">
        <v>37</v>
      </c>
      <c r="T6" s="14">
        <v>0</v>
      </c>
      <c r="U6" s="15" t="s">
        <v>37</v>
      </c>
      <c r="V6" s="14">
        <v>53</v>
      </c>
      <c r="W6" s="14">
        <v>57</v>
      </c>
      <c r="X6" s="14">
        <v>0</v>
      </c>
      <c r="Y6" s="15" t="s">
        <v>37</v>
      </c>
      <c r="Z6" s="15" t="s">
        <v>410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50</v>
      </c>
      <c r="W7" s="14">
        <v>39</v>
      </c>
      <c r="X7" s="14">
        <v>0</v>
      </c>
      <c r="Y7" s="15" t="s">
        <v>37</v>
      </c>
      <c r="Z7" s="15" t="s">
        <v>66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116</v>
      </c>
      <c r="D8" s="14">
        <v>24</v>
      </c>
      <c r="E8" s="15" t="s">
        <v>29</v>
      </c>
      <c r="F8" s="15" t="s">
        <v>30</v>
      </c>
      <c r="G8" s="15" t="s">
        <v>31</v>
      </c>
      <c r="H8" s="16">
        <v>44194.38554398148</v>
      </c>
      <c r="I8" s="15" t="s">
        <v>117</v>
      </c>
      <c r="J8" s="15" t="s">
        <v>118</v>
      </c>
      <c r="K8" s="15" t="s">
        <v>119</v>
      </c>
      <c r="L8" s="16">
        <v>44189</v>
      </c>
      <c r="M8" s="15" t="s">
        <v>120</v>
      </c>
      <c r="N8" s="15" t="s">
        <v>105</v>
      </c>
      <c r="O8" s="15" t="s">
        <v>36</v>
      </c>
      <c r="P8" s="14">
        <v>1</v>
      </c>
      <c r="Q8" s="14">
        <v>0</v>
      </c>
      <c r="R8" s="14">
        <v>0.56000000000000005</v>
      </c>
      <c r="S8" s="15" t="s">
        <v>37</v>
      </c>
      <c r="T8" s="14">
        <v>0</v>
      </c>
      <c r="U8" s="15" t="s">
        <v>38</v>
      </c>
      <c r="V8" s="14">
        <v>28</v>
      </c>
      <c r="W8" s="14">
        <v>26</v>
      </c>
      <c r="X8" s="14">
        <v>0</v>
      </c>
      <c r="Y8" s="15" t="s">
        <v>37</v>
      </c>
      <c r="Z8" s="15" t="s">
        <v>91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121</v>
      </c>
      <c r="D9" s="14">
        <v>80</v>
      </c>
      <c r="E9" s="15" t="s">
        <v>29</v>
      </c>
      <c r="F9" s="15" t="s">
        <v>30</v>
      </c>
      <c r="G9" s="15" t="s">
        <v>31</v>
      </c>
      <c r="H9" s="16">
        <v>44180.713460648149</v>
      </c>
      <c r="I9" s="15" t="s">
        <v>122</v>
      </c>
      <c r="J9" s="15" t="s">
        <v>123</v>
      </c>
      <c r="K9" s="15" t="s">
        <v>124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290</v>
      </c>
      <c r="Q9" s="14">
        <v>0</v>
      </c>
      <c r="R9" s="14">
        <v>0</v>
      </c>
      <c r="S9" s="15" t="s">
        <v>37</v>
      </c>
      <c r="T9" s="14">
        <v>0</v>
      </c>
      <c r="U9" s="15" t="s">
        <v>38</v>
      </c>
      <c r="V9" s="14">
        <v>41</v>
      </c>
      <c r="W9" s="14">
        <v>26</v>
      </c>
      <c r="X9" s="14">
        <v>0</v>
      </c>
      <c r="Y9" s="15" t="s">
        <v>37</v>
      </c>
      <c r="Z9" s="15" t="s">
        <v>91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130</v>
      </c>
      <c r="D10" s="14">
        <v>11</v>
      </c>
      <c r="E10" s="15" t="s">
        <v>29</v>
      </c>
      <c r="F10" s="15" t="s">
        <v>30</v>
      </c>
      <c r="G10" s="15" t="s">
        <v>31</v>
      </c>
      <c r="H10" s="16">
        <v>44188.441701388889</v>
      </c>
      <c r="I10" s="15" t="s">
        <v>131</v>
      </c>
      <c r="J10" s="15" t="s">
        <v>132</v>
      </c>
      <c r="K10" s="15" t="s">
        <v>133</v>
      </c>
      <c r="L10" s="16">
        <v>44195</v>
      </c>
      <c r="M10" s="15" t="s">
        <v>134</v>
      </c>
      <c r="N10" s="15" t="s">
        <v>128</v>
      </c>
      <c r="O10" s="15" t="s">
        <v>36</v>
      </c>
      <c r="P10" s="14">
        <v>1</v>
      </c>
      <c r="Q10" s="14">
        <v>0</v>
      </c>
      <c r="R10" s="14">
        <v>3.58</v>
      </c>
      <c r="S10" s="15" t="s">
        <v>37</v>
      </c>
      <c r="T10" s="14">
        <v>0</v>
      </c>
      <c r="U10" s="15" t="s">
        <v>38</v>
      </c>
      <c r="V10" s="14">
        <v>28</v>
      </c>
      <c r="W10" s="14">
        <v>20</v>
      </c>
      <c r="X10" s="14">
        <v>0</v>
      </c>
      <c r="Y10" s="15" t="s">
        <v>37</v>
      </c>
      <c r="Z10" s="15" t="s">
        <v>100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411</v>
      </c>
      <c r="D11" s="14">
        <v>1</v>
      </c>
      <c r="E11" s="15" t="s">
        <v>192</v>
      </c>
      <c r="F11" s="15" t="s">
        <v>193</v>
      </c>
      <c r="G11" s="15" t="s">
        <v>81</v>
      </c>
      <c r="H11" s="16">
        <v>44215.321620370371</v>
      </c>
      <c r="I11" s="15" t="s">
        <v>37</v>
      </c>
      <c r="J11" s="15" t="s">
        <v>388</v>
      </c>
      <c r="K11" s="15" t="s">
        <v>389</v>
      </c>
      <c r="L11" s="16">
        <v>44202</v>
      </c>
      <c r="M11" s="15" t="s">
        <v>189</v>
      </c>
      <c r="N11" s="15" t="s">
        <v>321</v>
      </c>
      <c r="O11" s="15" t="s">
        <v>36</v>
      </c>
      <c r="P11" s="14">
        <v>10</v>
      </c>
      <c r="Q11" s="14">
        <v>0</v>
      </c>
      <c r="R11" s="14">
        <v>0.18</v>
      </c>
      <c r="S11" s="15" t="s">
        <v>37</v>
      </c>
      <c r="T11" s="14">
        <v>0</v>
      </c>
      <c r="U11" s="15" t="s">
        <v>37</v>
      </c>
      <c r="V11" s="14">
        <v>0</v>
      </c>
      <c r="W11" s="14">
        <v>13</v>
      </c>
      <c r="X11" s="14">
        <v>0</v>
      </c>
      <c r="Y11" s="15" t="s">
        <v>37</v>
      </c>
      <c r="Z11" s="15" t="s">
        <v>207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274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44202.061620370368</v>
      </c>
      <c r="I12" s="15" t="s">
        <v>37</v>
      </c>
      <c r="J12" s="15" t="s">
        <v>275</v>
      </c>
      <c r="K12" s="15" t="s">
        <v>143</v>
      </c>
      <c r="L12" s="16">
        <v>44204</v>
      </c>
      <c r="M12" s="15" t="s">
        <v>184</v>
      </c>
      <c r="N12" s="15" t="s">
        <v>252</v>
      </c>
      <c r="O12" s="15" t="s">
        <v>36</v>
      </c>
      <c r="P12" s="14">
        <v>30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13</v>
      </c>
      <c r="W12" s="14">
        <v>11</v>
      </c>
      <c r="X12" s="14">
        <v>0</v>
      </c>
      <c r="Y12" s="15" t="s">
        <v>37</v>
      </c>
      <c r="Z12" s="15" t="s">
        <v>106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412</v>
      </c>
      <c r="D13" s="14">
        <v>5</v>
      </c>
      <c r="E13" s="15" t="s">
        <v>29</v>
      </c>
      <c r="F13" s="15" t="s">
        <v>30</v>
      </c>
      <c r="G13" s="15" t="s">
        <v>81</v>
      </c>
      <c r="H13" s="16">
        <v>44215.321817129632</v>
      </c>
      <c r="I13" s="15" t="s">
        <v>37</v>
      </c>
      <c r="J13" s="15" t="s">
        <v>413</v>
      </c>
      <c r="K13" s="15" t="s">
        <v>414</v>
      </c>
      <c r="L13" s="16">
        <v>44207</v>
      </c>
      <c r="M13" s="15" t="s">
        <v>294</v>
      </c>
      <c r="N13" s="15" t="s">
        <v>294</v>
      </c>
      <c r="O13" s="15" t="s">
        <v>36</v>
      </c>
      <c r="P13" s="14">
        <v>1.43</v>
      </c>
      <c r="Q13" s="14">
        <v>0</v>
      </c>
      <c r="R13" s="14">
        <v>1.43</v>
      </c>
      <c r="S13" s="15" t="s">
        <v>37</v>
      </c>
      <c r="T13" s="14">
        <v>0</v>
      </c>
      <c r="U13" s="15" t="s">
        <v>37</v>
      </c>
      <c r="V13" s="14">
        <v>0</v>
      </c>
      <c r="W13" s="14">
        <v>8</v>
      </c>
      <c r="X13" s="14">
        <v>0</v>
      </c>
      <c r="Y13" s="15" t="s">
        <v>37</v>
      </c>
      <c r="Z13" s="15" t="s">
        <v>241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291</v>
      </c>
      <c r="D14" s="14">
        <v>2</v>
      </c>
      <c r="E14" s="15" t="s">
        <v>192</v>
      </c>
      <c r="F14" s="15" t="s">
        <v>193</v>
      </c>
      <c r="G14" s="15" t="s">
        <v>31</v>
      </c>
      <c r="H14" s="16">
        <v>44203.388148148151</v>
      </c>
      <c r="I14" s="15" t="s">
        <v>41</v>
      </c>
      <c r="J14" s="15" t="s">
        <v>292</v>
      </c>
      <c r="K14" s="15" t="s">
        <v>293</v>
      </c>
      <c r="L14" s="16">
        <v>44207</v>
      </c>
      <c r="M14" s="15" t="s">
        <v>252</v>
      </c>
      <c r="N14" s="15" t="s">
        <v>294</v>
      </c>
      <c r="O14" s="15" t="s">
        <v>36</v>
      </c>
      <c r="P14" s="14">
        <v>5</v>
      </c>
      <c r="Q14" s="14">
        <v>0</v>
      </c>
      <c r="R14" s="14">
        <v>0.15</v>
      </c>
      <c r="S14" s="15" t="s">
        <v>37</v>
      </c>
      <c r="T14" s="14">
        <v>0</v>
      </c>
      <c r="U14" s="15" t="s">
        <v>38</v>
      </c>
      <c r="V14" s="14">
        <v>12</v>
      </c>
      <c r="W14" s="14">
        <v>8</v>
      </c>
      <c r="X14" s="14">
        <v>0</v>
      </c>
      <c r="Y14" s="15" t="s">
        <v>37</v>
      </c>
      <c r="Z14" s="15" t="s">
        <v>241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392</v>
      </c>
      <c r="D15" s="14">
        <v>2</v>
      </c>
      <c r="E15" s="15" t="s">
        <v>29</v>
      </c>
      <c r="F15" s="15" t="s">
        <v>30</v>
      </c>
      <c r="G15" s="15" t="s">
        <v>31</v>
      </c>
      <c r="H15" s="16">
        <v>44210.624016203707</v>
      </c>
      <c r="I15" s="15" t="s">
        <v>393</v>
      </c>
      <c r="J15" s="15" t="s">
        <v>150</v>
      </c>
      <c r="K15" s="15" t="s">
        <v>151</v>
      </c>
      <c r="L15" s="16">
        <v>44211</v>
      </c>
      <c r="M15" s="15" t="s">
        <v>294</v>
      </c>
      <c r="N15" s="15" t="s">
        <v>391</v>
      </c>
      <c r="O15" s="15" t="s">
        <v>36</v>
      </c>
      <c r="P15" s="14">
        <v>5500</v>
      </c>
      <c r="Q15" s="14">
        <v>0</v>
      </c>
      <c r="R15" s="14">
        <v>0</v>
      </c>
      <c r="S15" s="15" t="s">
        <v>37</v>
      </c>
      <c r="T15" s="14">
        <v>0</v>
      </c>
      <c r="U15" s="15" t="s">
        <v>38</v>
      </c>
      <c r="V15" s="14">
        <v>5</v>
      </c>
      <c r="W15" s="14">
        <v>4</v>
      </c>
      <c r="X15" s="14">
        <v>0</v>
      </c>
      <c r="Y15" s="15" t="s">
        <v>37</v>
      </c>
      <c r="Z15" s="15" t="s">
        <v>140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415</v>
      </c>
      <c r="D16" s="14">
        <v>24</v>
      </c>
      <c r="E16" s="15" t="s">
        <v>29</v>
      </c>
      <c r="F16" s="15" t="s">
        <v>30</v>
      </c>
      <c r="G16" s="15" t="s">
        <v>55</v>
      </c>
      <c r="H16" s="16">
        <v>44214.597974537035</v>
      </c>
      <c r="I16" s="15" t="s">
        <v>37</v>
      </c>
      <c r="J16" s="15" t="s">
        <v>416</v>
      </c>
      <c r="K16" s="15" t="s">
        <v>417</v>
      </c>
      <c r="L16" s="16">
        <v>44214</v>
      </c>
      <c r="M16" s="15" t="s">
        <v>355</v>
      </c>
      <c r="N16" s="15" t="s">
        <v>418</v>
      </c>
      <c r="O16" s="15" t="s">
        <v>36</v>
      </c>
      <c r="P16" s="14">
        <v>0.19</v>
      </c>
      <c r="Q16" s="14">
        <v>0</v>
      </c>
      <c r="R16" s="14">
        <v>0.28000000000000003</v>
      </c>
      <c r="S16" s="15" t="s">
        <v>37</v>
      </c>
      <c r="T16" s="14">
        <v>0</v>
      </c>
      <c r="U16" s="15" t="s">
        <v>37</v>
      </c>
      <c r="V16" s="14">
        <v>1</v>
      </c>
      <c r="W16" s="14">
        <v>1</v>
      </c>
      <c r="X16" s="14">
        <v>0</v>
      </c>
      <c r="Y16" s="15" t="s">
        <v>185</v>
      </c>
      <c r="Z16" s="15" t="s">
        <v>37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419</v>
      </c>
      <c r="D17" s="14">
        <v>12</v>
      </c>
      <c r="E17" s="15" t="s">
        <v>29</v>
      </c>
      <c r="F17" s="15" t="s">
        <v>30</v>
      </c>
      <c r="G17" s="15" t="s">
        <v>55</v>
      </c>
      <c r="H17" s="16">
        <v>44215.298101851855</v>
      </c>
      <c r="I17" s="15" t="s">
        <v>37</v>
      </c>
      <c r="J17" s="15" t="s">
        <v>420</v>
      </c>
      <c r="K17" s="15" t="s">
        <v>421</v>
      </c>
      <c r="L17" s="16">
        <v>44215</v>
      </c>
      <c r="M17" s="15" t="s">
        <v>367</v>
      </c>
      <c r="N17" s="15" t="s">
        <v>422</v>
      </c>
      <c r="O17" s="15" t="s">
        <v>36</v>
      </c>
      <c r="P17" s="14">
        <v>2.1</v>
      </c>
      <c r="Q17" s="14">
        <v>0</v>
      </c>
      <c r="R17" s="14">
        <v>1.45</v>
      </c>
      <c r="S17" s="15" t="s">
        <v>37</v>
      </c>
      <c r="T17" s="14">
        <v>0</v>
      </c>
      <c r="U17" s="15" t="s">
        <v>37</v>
      </c>
      <c r="V17" s="14">
        <v>1</v>
      </c>
      <c r="W17" s="14">
        <v>0</v>
      </c>
      <c r="X17" s="14">
        <v>0</v>
      </c>
      <c r="Y17" s="15" t="s">
        <v>190</v>
      </c>
      <c r="Z17" s="15" t="s">
        <v>37</v>
      </c>
      <c r="AA17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A17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customWidth="1"/>
  </cols>
  <sheetData>
    <row r="1" spans="1:27" ht="13.5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</row>
    <row r="2" spans="1:27" ht="13.5" customHeight="1" x14ac:dyDescent="0.2">
      <c r="A2" s="18">
        <v>27</v>
      </c>
      <c r="B2" s="19" t="s">
        <v>27</v>
      </c>
      <c r="C2" s="19" t="s">
        <v>423</v>
      </c>
      <c r="D2" s="18">
        <v>18</v>
      </c>
      <c r="E2" s="19" t="s">
        <v>29</v>
      </c>
      <c r="F2" s="19" t="s">
        <v>30</v>
      </c>
      <c r="G2" s="19" t="s">
        <v>55</v>
      </c>
      <c r="H2" s="20">
        <v>44215.677222222221</v>
      </c>
      <c r="I2" s="19" t="s">
        <v>37</v>
      </c>
      <c r="J2" s="19" t="s">
        <v>424</v>
      </c>
      <c r="K2" s="19" t="s">
        <v>425</v>
      </c>
      <c r="L2" s="20">
        <v>43941</v>
      </c>
      <c r="M2" s="19" t="s">
        <v>426</v>
      </c>
      <c r="N2" s="19" t="s">
        <v>427</v>
      </c>
      <c r="O2" s="19" t="s">
        <v>201</v>
      </c>
      <c r="P2" s="18">
        <v>1.1000000000000001</v>
      </c>
      <c r="Q2" s="18">
        <v>1.044</v>
      </c>
      <c r="R2" s="18">
        <v>2.2000000000000002</v>
      </c>
      <c r="S2" s="19" t="s">
        <v>37</v>
      </c>
      <c r="T2" s="18">
        <v>0</v>
      </c>
      <c r="U2" s="19" t="s">
        <v>37</v>
      </c>
      <c r="V2" s="18">
        <v>1</v>
      </c>
      <c r="W2" s="18">
        <v>275</v>
      </c>
      <c r="X2" s="18">
        <v>49</v>
      </c>
      <c r="Y2" s="19" t="s">
        <v>37</v>
      </c>
      <c r="Z2" s="19" t="s">
        <v>428</v>
      </c>
      <c r="AA2" s="18">
        <v>0</v>
      </c>
    </row>
    <row r="3" spans="1:27" ht="13.5" customHeight="1" x14ac:dyDescent="0.2">
      <c r="A3" s="18">
        <v>27</v>
      </c>
      <c r="B3" s="19" t="s">
        <v>27</v>
      </c>
      <c r="C3" s="19" t="s">
        <v>196</v>
      </c>
      <c r="D3" s="18">
        <v>3</v>
      </c>
      <c r="E3" s="19" t="s">
        <v>29</v>
      </c>
      <c r="F3" s="19" t="s">
        <v>30</v>
      </c>
      <c r="G3" s="19" t="s">
        <v>31</v>
      </c>
      <c r="H3" s="20">
        <v>44210.456990740742</v>
      </c>
      <c r="I3" s="19" t="s">
        <v>368</v>
      </c>
      <c r="J3" s="19" t="s">
        <v>197</v>
      </c>
      <c r="K3" s="19" t="s">
        <v>198</v>
      </c>
      <c r="L3" s="20">
        <v>43957</v>
      </c>
      <c r="M3" s="19" t="s">
        <v>199</v>
      </c>
      <c r="N3" s="19" t="s">
        <v>200</v>
      </c>
      <c r="O3" s="19" t="s">
        <v>201</v>
      </c>
      <c r="P3" s="18">
        <v>5.5</v>
      </c>
      <c r="Q3" s="18">
        <v>1.927</v>
      </c>
      <c r="R3" s="18">
        <v>6.29</v>
      </c>
      <c r="S3" s="19" t="s">
        <v>37</v>
      </c>
      <c r="T3" s="18">
        <v>0</v>
      </c>
      <c r="U3" s="19" t="s">
        <v>38</v>
      </c>
      <c r="V3" s="18">
        <v>7</v>
      </c>
      <c r="W3" s="18">
        <v>259</v>
      </c>
      <c r="X3" s="18">
        <v>49</v>
      </c>
      <c r="Y3" s="19" t="s">
        <v>37</v>
      </c>
      <c r="Z3" s="19" t="s">
        <v>429</v>
      </c>
      <c r="AA3" s="18">
        <v>0</v>
      </c>
    </row>
    <row r="4" spans="1:27" ht="13.5" customHeight="1" x14ac:dyDescent="0.2">
      <c r="A4" s="18">
        <v>27</v>
      </c>
      <c r="B4" s="19" t="s">
        <v>27</v>
      </c>
      <c r="C4" s="19" t="s">
        <v>28</v>
      </c>
      <c r="D4" s="18">
        <v>14</v>
      </c>
      <c r="E4" s="19" t="s">
        <v>29</v>
      </c>
      <c r="F4" s="19" t="s">
        <v>30</v>
      </c>
      <c r="G4" s="19" t="s">
        <v>31</v>
      </c>
      <c r="H4" s="20">
        <v>44167.371168981481</v>
      </c>
      <c r="I4" s="19" t="s">
        <v>32</v>
      </c>
      <c r="J4" s="19" t="s">
        <v>33</v>
      </c>
      <c r="K4" s="19" t="s">
        <v>34</v>
      </c>
      <c r="L4" s="20">
        <v>44076</v>
      </c>
      <c r="M4" s="19" t="s">
        <v>35</v>
      </c>
      <c r="N4" s="19" t="s">
        <v>35</v>
      </c>
      <c r="O4" s="19" t="s">
        <v>36</v>
      </c>
      <c r="P4" s="18">
        <v>3.3000000000000002E-2</v>
      </c>
      <c r="Q4" s="18">
        <v>0</v>
      </c>
      <c r="R4" s="18">
        <v>1.03</v>
      </c>
      <c r="S4" s="19" t="s">
        <v>37</v>
      </c>
      <c r="T4" s="18">
        <v>0</v>
      </c>
      <c r="U4" s="19" t="s">
        <v>38</v>
      </c>
      <c r="V4" s="18">
        <v>85</v>
      </c>
      <c r="W4" s="18">
        <v>140</v>
      </c>
      <c r="X4" s="18">
        <v>0</v>
      </c>
      <c r="Y4" s="19" t="s">
        <v>37</v>
      </c>
      <c r="Z4" s="19" t="s">
        <v>430</v>
      </c>
      <c r="AA4" s="18">
        <v>0</v>
      </c>
    </row>
    <row r="5" spans="1:27" ht="13.5" customHeight="1" x14ac:dyDescent="0.2">
      <c r="A5" s="18">
        <v>27</v>
      </c>
      <c r="B5" s="19" t="s">
        <v>27</v>
      </c>
      <c r="C5" s="19" t="s">
        <v>40</v>
      </c>
      <c r="D5" s="18">
        <v>11</v>
      </c>
      <c r="E5" s="19" t="s">
        <v>29</v>
      </c>
      <c r="F5" s="19" t="s">
        <v>30</v>
      </c>
      <c r="G5" s="19" t="s">
        <v>31</v>
      </c>
      <c r="H5" s="20">
        <v>44155.584930555553</v>
      </c>
      <c r="I5" s="19" t="s">
        <v>41</v>
      </c>
      <c r="J5" s="19" t="s">
        <v>42</v>
      </c>
      <c r="K5" s="19" t="s">
        <v>43</v>
      </c>
      <c r="L5" s="20">
        <v>44137</v>
      </c>
      <c r="M5" s="19" t="s">
        <v>44</v>
      </c>
      <c r="N5" s="19" t="s">
        <v>45</v>
      </c>
      <c r="O5" s="19" t="s">
        <v>36</v>
      </c>
      <c r="P5" s="18">
        <v>0.27500000000000002</v>
      </c>
      <c r="Q5" s="18">
        <v>0</v>
      </c>
      <c r="R5" s="18">
        <v>2.04</v>
      </c>
      <c r="S5" s="19" t="s">
        <v>37</v>
      </c>
      <c r="T5" s="18">
        <v>0</v>
      </c>
      <c r="U5" s="19" t="s">
        <v>38</v>
      </c>
      <c r="V5" s="18">
        <v>79</v>
      </c>
      <c r="W5" s="18">
        <v>79</v>
      </c>
      <c r="X5" s="18">
        <v>0</v>
      </c>
      <c r="Y5" s="19" t="s">
        <v>37</v>
      </c>
      <c r="Z5" s="19" t="s">
        <v>431</v>
      </c>
      <c r="AA5" s="18">
        <v>0</v>
      </c>
    </row>
    <row r="6" spans="1:27" ht="13.5" customHeight="1" x14ac:dyDescent="0.2">
      <c r="A6" s="18">
        <v>27</v>
      </c>
      <c r="B6" s="19" t="s">
        <v>27</v>
      </c>
      <c r="C6" s="19" t="s">
        <v>54</v>
      </c>
      <c r="D6" s="18">
        <v>14</v>
      </c>
      <c r="E6" s="19" t="s">
        <v>29</v>
      </c>
      <c r="F6" s="19" t="s">
        <v>30</v>
      </c>
      <c r="G6" s="19" t="s">
        <v>55</v>
      </c>
      <c r="H6" s="20">
        <v>44162.667615740742</v>
      </c>
      <c r="I6" s="19" t="s">
        <v>37</v>
      </c>
      <c r="J6" s="19" t="s">
        <v>56</v>
      </c>
      <c r="K6" s="19" t="s">
        <v>57</v>
      </c>
      <c r="L6" s="20">
        <v>44158</v>
      </c>
      <c r="M6" s="19" t="s">
        <v>58</v>
      </c>
      <c r="N6" s="19" t="s">
        <v>59</v>
      </c>
      <c r="O6" s="19" t="s">
        <v>36</v>
      </c>
      <c r="P6" s="18">
        <v>1</v>
      </c>
      <c r="Q6" s="18">
        <v>0</v>
      </c>
      <c r="R6" s="18">
        <v>0.5</v>
      </c>
      <c r="S6" s="19" t="s">
        <v>37</v>
      </c>
      <c r="T6" s="18">
        <v>0</v>
      </c>
      <c r="U6" s="19" t="s">
        <v>37</v>
      </c>
      <c r="V6" s="18">
        <v>54</v>
      </c>
      <c r="W6" s="18">
        <v>58</v>
      </c>
      <c r="X6" s="18">
        <v>0</v>
      </c>
      <c r="Y6" s="19" t="s">
        <v>37</v>
      </c>
      <c r="Z6" s="19" t="s">
        <v>432</v>
      </c>
      <c r="AA6" s="18">
        <v>0</v>
      </c>
    </row>
    <row r="7" spans="1:27" ht="13.5" customHeight="1" x14ac:dyDescent="0.2">
      <c r="A7" s="18">
        <v>27</v>
      </c>
      <c r="B7" s="19" t="s">
        <v>27</v>
      </c>
      <c r="C7" s="19" t="s">
        <v>92</v>
      </c>
      <c r="D7" s="18">
        <v>1</v>
      </c>
      <c r="E7" s="19" t="s">
        <v>29</v>
      </c>
      <c r="F7" s="19" t="s">
        <v>30</v>
      </c>
      <c r="G7" s="19" t="s">
        <v>31</v>
      </c>
      <c r="H7" s="20">
        <v>44202.552291666667</v>
      </c>
      <c r="I7" s="19" t="s">
        <v>122</v>
      </c>
      <c r="J7" s="19" t="s">
        <v>75</v>
      </c>
      <c r="K7" s="19" t="s">
        <v>76</v>
      </c>
      <c r="L7" s="20">
        <v>44176</v>
      </c>
      <c r="M7" s="19" t="s">
        <v>93</v>
      </c>
      <c r="N7" s="19" t="s">
        <v>94</v>
      </c>
      <c r="O7" s="19" t="s">
        <v>36</v>
      </c>
      <c r="P7" s="18">
        <v>15</v>
      </c>
      <c r="Q7" s="18">
        <v>0</v>
      </c>
      <c r="R7" s="18">
        <v>0</v>
      </c>
      <c r="S7" s="19" t="s">
        <v>37</v>
      </c>
      <c r="T7" s="18">
        <v>0</v>
      </c>
      <c r="U7" s="19" t="s">
        <v>38</v>
      </c>
      <c r="V7" s="18">
        <v>51</v>
      </c>
      <c r="W7" s="18">
        <v>40</v>
      </c>
      <c r="X7" s="18">
        <v>0</v>
      </c>
      <c r="Y7" s="19" t="s">
        <v>37</v>
      </c>
      <c r="Z7" s="19" t="s">
        <v>157</v>
      </c>
      <c r="AA7" s="18">
        <v>1</v>
      </c>
    </row>
    <row r="8" spans="1:27" ht="13.5" customHeight="1" x14ac:dyDescent="0.2">
      <c r="A8" s="18">
        <v>27</v>
      </c>
      <c r="B8" s="19" t="s">
        <v>27</v>
      </c>
      <c r="C8" s="19" t="s">
        <v>116</v>
      </c>
      <c r="D8" s="18">
        <v>24</v>
      </c>
      <c r="E8" s="19" t="s">
        <v>29</v>
      </c>
      <c r="F8" s="19" t="s">
        <v>30</v>
      </c>
      <c r="G8" s="19" t="s">
        <v>31</v>
      </c>
      <c r="H8" s="20">
        <v>44194.38554398148</v>
      </c>
      <c r="I8" s="19" t="s">
        <v>117</v>
      </c>
      <c r="J8" s="19" t="s">
        <v>118</v>
      </c>
      <c r="K8" s="19" t="s">
        <v>119</v>
      </c>
      <c r="L8" s="20">
        <v>44189</v>
      </c>
      <c r="M8" s="19" t="s">
        <v>120</v>
      </c>
      <c r="N8" s="19" t="s">
        <v>105</v>
      </c>
      <c r="O8" s="19" t="s">
        <v>36</v>
      </c>
      <c r="P8" s="18">
        <v>1</v>
      </c>
      <c r="Q8" s="18">
        <v>0</v>
      </c>
      <c r="R8" s="18">
        <v>0.56000000000000005</v>
      </c>
      <c r="S8" s="19" t="s">
        <v>37</v>
      </c>
      <c r="T8" s="18">
        <v>0</v>
      </c>
      <c r="U8" s="19" t="s">
        <v>38</v>
      </c>
      <c r="V8" s="18">
        <v>29</v>
      </c>
      <c r="W8" s="18">
        <v>27</v>
      </c>
      <c r="X8" s="18">
        <v>0</v>
      </c>
      <c r="Y8" s="19" t="s">
        <v>37</v>
      </c>
      <c r="Z8" s="19" t="s">
        <v>86</v>
      </c>
      <c r="AA8" s="18">
        <v>1</v>
      </c>
    </row>
    <row r="9" spans="1:27" ht="13.5" customHeight="1" x14ac:dyDescent="0.2">
      <c r="A9" s="18">
        <v>27</v>
      </c>
      <c r="B9" s="19" t="s">
        <v>27</v>
      </c>
      <c r="C9" s="19" t="s">
        <v>121</v>
      </c>
      <c r="D9" s="18">
        <v>80</v>
      </c>
      <c r="E9" s="19" t="s">
        <v>29</v>
      </c>
      <c r="F9" s="19" t="s">
        <v>30</v>
      </c>
      <c r="G9" s="19" t="s">
        <v>31</v>
      </c>
      <c r="H9" s="20">
        <v>44180.713460648149</v>
      </c>
      <c r="I9" s="19" t="s">
        <v>122</v>
      </c>
      <c r="J9" s="19" t="s">
        <v>123</v>
      </c>
      <c r="K9" s="19" t="s">
        <v>124</v>
      </c>
      <c r="L9" s="20">
        <v>44189</v>
      </c>
      <c r="M9" s="19" t="s">
        <v>104</v>
      </c>
      <c r="N9" s="19" t="s">
        <v>105</v>
      </c>
      <c r="O9" s="19" t="s">
        <v>36</v>
      </c>
      <c r="P9" s="18">
        <v>290</v>
      </c>
      <c r="Q9" s="18">
        <v>0</v>
      </c>
      <c r="R9" s="18">
        <v>0</v>
      </c>
      <c r="S9" s="19" t="s">
        <v>37</v>
      </c>
      <c r="T9" s="18">
        <v>0</v>
      </c>
      <c r="U9" s="19" t="s">
        <v>38</v>
      </c>
      <c r="V9" s="18">
        <v>42</v>
      </c>
      <c r="W9" s="18">
        <v>27</v>
      </c>
      <c r="X9" s="18">
        <v>0</v>
      </c>
      <c r="Y9" s="19" t="s">
        <v>37</v>
      </c>
      <c r="Z9" s="19" t="s">
        <v>86</v>
      </c>
      <c r="AA9" s="18">
        <v>1</v>
      </c>
    </row>
    <row r="10" spans="1:27" ht="13.5" customHeight="1" x14ac:dyDescent="0.2">
      <c r="A10" s="18">
        <v>27</v>
      </c>
      <c r="B10" s="19" t="s">
        <v>27</v>
      </c>
      <c r="C10" s="19" t="s">
        <v>433</v>
      </c>
      <c r="D10" s="18">
        <v>24</v>
      </c>
      <c r="E10" s="19" t="s">
        <v>29</v>
      </c>
      <c r="F10" s="19" t="s">
        <v>30</v>
      </c>
      <c r="G10" s="19" t="s">
        <v>81</v>
      </c>
      <c r="H10" s="20">
        <v>44215.683379629627</v>
      </c>
      <c r="I10" s="19" t="s">
        <v>37</v>
      </c>
      <c r="J10" s="19" t="s">
        <v>434</v>
      </c>
      <c r="K10" s="19" t="s">
        <v>435</v>
      </c>
      <c r="L10" s="20">
        <v>44195</v>
      </c>
      <c r="M10" s="19" t="s">
        <v>105</v>
      </c>
      <c r="N10" s="19" t="s">
        <v>128</v>
      </c>
      <c r="O10" s="19" t="s">
        <v>36</v>
      </c>
      <c r="P10" s="18">
        <v>0.42699999999999999</v>
      </c>
      <c r="Q10" s="18">
        <v>0</v>
      </c>
      <c r="R10" s="18">
        <v>0.25</v>
      </c>
      <c r="S10" s="19" t="s">
        <v>37</v>
      </c>
      <c r="T10" s="18">
        <v>0</v>
      </c>
      <c r="U10" s="19" t="s">
        <v>37</v>
      </c>
      <c r="V10" s="18">
        <v>1</v>
      </c>
      <c r="W10" s="18">
        <v>21</v>
      </c>
      <c r="X10" s="18">
        <v>0</v>
      </c>
      <c r="Y10" s="19" t="s">
        <v>37</v>
      </c>
      <c r="Z10" s="19" t="s">
        <v>163</v>
      </c>
      <c r="AA10" s="18">
        <v>0</v>
      </c>
    </row>
    <row r="11" spans="1:27" ht="13.5" customHeight="1" x14ac:dyDescent="0.2">
      <c r="A11" s="18">
        <v>27</v>
      </c>
      <c r="B11" s="19" t="s">
        <v>27</v>
      </c>
      <c r="C11" s="19" t="s">
        <v>130</v>
      </c>
      <c r="D11" s="18">
        <v>11</v>
      </c>
      <c r="E11" s="19" t="s">
        <v>29</v>
      </c>
      <c r="F11" s="19" t="s">
        <v>30</v>
      </c>
      <c r="G11" s="19" t="s">
        <v>31</v>
      </c>
      <c r="H11" s="20">
        <v>44188.441701388889</v>
      </c>
      <c r="I11" s="19" t="s">
        <v>131</v>
      </c>
      <c r="J11" s="19" t="s">
        <v>132</v>
      </c>
      <c r="K11" s="19" t="s">
        <v>133</v>
      </c>
      <c r="L11" s="20">
        <v>44195</v>
      </c>
      <c r="M11" s="19" t="s">
        <v>134</v>
      </c>
      <c r="N11" s="19" t="s">
        <v>128</v>
      </c>
      <c r="O11" s="19" t="s">
        <v>36</v>
      </c>
      <c r="P11" s="18">
        <v>1</v>
      </c>
      <c r="Q11" s="18">
        <v>0</v>
      </c>
      <c r="R11" s="18">
        <v>3.58</v>
      </c>
      <c r="S11" s="19" t="s">
        <v>37</v>
      </c>
      <c r="T11" s="18">
        <v>0</v>
      </c>
      <c r="U11" s="19" t="s">
        <v>38</v>
      </c>
      <c r="V11" s="18">
        <v>29</v>
      </c>
      <c r="W11" s="18">
        <v>21</v>
      </c>
      <c r="X11" s="18">
        <v>0</v>
      </c>
      <c r="Y11" s="19" t="s">
        <v>37</v>
      </c>
      <c r="Z11" s="19" t="s">
        <v>163</v>
      </c>
      <c r="AA11" s="18">
        <v>1</v>
      </c>
    </row>
    <row r="12" spans="1:27" ht="13.5" customHeight="1" x14ac:dyDescent="0.2">
      <c r="A12" s="18">
        <v>27</v>
      </c>
      <c r="B12" s="19" t="s">
        <v>27</v>
      </c>
      <c r="C12" s="19" t="s">
        <v>436</v>
      </c>
      <c r="D12" s="18">
        <v>24</v>
      </c>
      <c r="E12" s="19" t="s">
        <v>29</v>
      </c>
      <c r="F12" s="19" t="s">
        <v>30</v>
      </c>
      <c r="G12" s="19" t="s">
        <v>81</v>
      </c>
      <c r="H12" s="20">
        <v>44216.389328703706</v>
      </c>
      <c r="I12" s="19" t="s">
        <v>37</v>
      </c>
      <c r="J12" s="19" t="s">
        <v>118</v>
      </c>
      <c r="K12" s="19" t="s">
        <v>119</v>
      </c>
      <c r="L12" s="20">
        <v>44209</v>
      </c>
      <c r="M12" s="19" t="s">
        <v>294</v>
      </c>
      <c r="N12" s="19" t="s">
        <v>355</v>
      </c>
      <c r="O12" s="19" t="s">
        <v>36</v>
      </c>
      <c r="P12" s="18">
        <v>1</v>
      </c>
      <c r="Q12" s="18">
        <v>0</v>
      </c>
      <c r="R12" s="18">
        <v>0.56000000000000005</v>
      </c>
      <c r="S12" s="19" t="s">
        <v>37</v>
      </c>
      <c r="T12" s="18">
        <v>0</v>
      </c>
      <c r="U12" s="19" t="s">
        <v>37</v>
      </c>
      <c r="V12" s="18">
        <v>0</v>
      </c>
      <c r="W12" s="18">
        <v>7</v>
      </c>
      <c r="X12" s="18">
        <v>0</v>
      </c>
      <c r="Y12" s="19" t="s">
        <v>37</v>
      </c>
      <c r="Z12" s="19" t="s">
        <v>178</v>
      </c>
      <c r="AA12" s="18">
        <v>0</v>
      </c>
    </row>
    <row r="13" spans="1:27" ht="13.5" customHeight="1" x14ac:dyDescent="0.2">
      <c r="A13" s="18">
        <v>27</v>
      </c>
      <c r="B13" s="19" t="s">
        <v>27</v>
      </c>
      <c r="C13" s="19" t="s">
        <v>437</v>
      </c>
      <c r="D13" s="18">
        <v>1</v>
      </c>
      <c r="E13" s="19" t="s">
        <v>192</v>
      </c>
      <c r="F13" s="19" t="s">
        <v>193</v>
      </c>
      <c r="G13" s="19" t="s">
        <v>81</v>
      </c>
      <c r="H13" s="20">
        <v>44215.664375</v>
      </c>
      <c r="I13" s="19" t="s">
        <v>37</v>
      </c>
      <c r="J13" s="19" t="s">
        <v>438</v>
      </c>
      <c r="K13" s="19" t="s">
        <v>439</v>
      </c>
      <c r="L13" s="20">
        <v>44210</v>
      </c>
      <c r="M13" s="19" t="s">
        <v>355</v>
      </c>
      <c r="N13" s="19" t="s">
        <v>367</v>
      </c>
      <c r="O13" s="19" t="s">
        <v>36</v>
      </c>
      <c r="P13" s="18">
        <v>5.3423999999999996</v>
      </c>
      <c r="Q13" s="18">
        <v>0</v>
      </c>
      <c r="R13" s="18">
        <v>0.14000000000000001</v>
      </c>
      <c r="S13" s="19" t="s">
        <v>37</v>
      </c>
      <c r="T13" s="18">
        <v>0</v>
      </c>
      <c r="U13" s="19" t="s">
        <v>37</v>
      </c>
      <c r="V13" s="18">
        <v>1</v>
      </c>
      <c r="W13" s="18">
        <v>6</v>
      </c>
      <c r="X13" s="18">
        <v>0</v>
      </c>
      <c r="Y13" s="19" t="s">
        <v>37</v>
      </c>
      <c r="Z13" s="19" t="s">
        <v>179</v>
      </c>
      <c r="AA13" s="18">
        <v>0</v>
      </c>
    </row>
    <row r="14" spans="1:27" ht="13.5" customHeight="1" x14ac:dyDescent="0.2">
      <c r="A14" s="18">
        <v>27</v>
      </c>
      <c r="B14" s="19" t="s">
        <v>27</v>
      </c>
      <c r="C14" s="19" t="s">
        <v>392</v>
      </c>
      <c r="D14" s="18">
        <v>2</v>
      </c>
      <c r="E14" s="19" t="s">
        <v>29</v>
      </c>
      <c r="F14" s="19" t="s">
        <v>30</v>
      </c>
      <c r="G14" s="19" t="s">
        <v>31</v>
      </c>
      <c r="H14" s="20">
        <v>44210.624016203707</v>
      </c>
      <c r="I14" s="19" t="s">
        <v>393</v>
      </c>
      <c r="J14" s="19" t="s">
        <v>150</v>
      </c>
      <c r="K14" s="19" t="s">
        <v>151</v>
      </c>
      <c r="L14" s="20">
        <v>44211</v>
      </c>
      <c r="M14" s="19" t="s">
        <v>294</v>
      </c>
      <c r="N14" s="19" t="s">
        <v>391</v>
      </c>
      <c r="O14" s="19" t="s">
        <v>36</v>
      </c>
      <c r="P14" s="18">
        <v>5500</v>
      </c>
      <c r="Q14" s="18">
        <v>0</v>
      </c>
      <c r="R14" s="18">
        <v>0</v>
      </c>
      <c r="S14" s="19" t="s">
        <v>37</v>
      </c>
      <c r="T14" s="18">
        <v>0</v>
      </c>
      <c r="U14" s="19" t="s">
        <v>38</v>
      </c>
      <c r="V14" s="18">
        <v>6</v>
      </c>
      <c r="W14" s="18">
        <v>5</v>
      </c>
      <c r="X14" s="18">
        <v>0</v>
      </c>
      <c r="Y14" s="19" t="s">
        <v>37</v>
      </c>
      <c r="Z14" s="19" t="s">
        <v>129</v>
      </c>
      <c r="AA14" s="18">
        <v>1</v>
      </c>
    </row>
    <row r="15" spans="1:27" ht="13.5" customHeight="1" x14ac:dyDescent="0.2">
      <c r="A15" s="18">
        <v>27</v>
      </c>
      <c r="B15" s="19" t="s">
        <v>27</v>
      </c>
      <c r="C15" s="19" t="s">
        <v>440</v>
      </c>
      <c r="D15" s="18">
        <v>24</v>
      </c>
      <c r="E15" s="19" t="s">
        <v>192</v>
      </c>
      <c r="F15" s="19" t="s">
        <v>193</v>
      </c>
      <c r="G15" s="19" t="s">
        <v>81</v>
      </c>
      <c r="H15" s="20">
        <v>44215.672291666669</v>
      </c>
      <c r="I15" s="19" t="s">
        <v>37</v>
      </c>
      <c r="J15" s="19" t="s">
        <v>326</v>
      </c>
      <c r="K15" s="19" t="s">
        <v>327</v>
      </c>
      <c r="L15" s="20">
        <v>44214</v>
      </c>
      <c r="M15" s="19" t="s">
        <v>391</v>
      </c>
      <c r="N15" s="19" t="s">
        <v>418</v>
      </c>
      <c r="O15" s="19" t="s">
        <v>36</v>
      </c>
      <c r="P15" s="18">
        <v>4.4349999999999996</v>
      </c>
      <c r="Q15" s="18">
        <v>0</v>
      </c>
      <c r="R15" s="18">
        <v>0.25</v>
      </c>
      <c r="S15" s="19" t="s">
        <v>37</v>
      </c>
      <c r="T15" s="18">
        <v>0</v>
      </c>
      <c r="U15" s="19" t="s">
        <v>37</v>
      </c>
      <c r="V15" s="18">
        <v>1</v>
      </c>
      <c r="W15" s="18">
        <v>2</v>
      </c>
      <c r="X15" s="18">
        <v>0</v>
      </c>
      <c r="Y15" s="19" t="s">
        <v>37</v>
      </c>
      <c r="Z15" s="19" t="s">
        <v>244</v>
      </c>
      <c r="AA15" s="18">
        <v>0</v>
      </c>
    </row>
    <row r="16" spans="1:27" ht="13.5" customHeight="1" x14ac:dyDescent="0.2">
      <c r="A16" s="18">
        <v>27</v>
      </c>
      <c r="B16" s="19" t="s">
        <v>27</v>
      </c>
      <c r="C16" s="19" t="s">
        <v>441</v>
      </c>
      <c r="D16" s="18">
        <v>16</v>
      </c>
      <c r="E16" s="19" t="s">
        <v>29</v>
      </c>
      <c r="F16" s="19" t="s">
        <v>30</v>
      </c>
      <c r="G16" s="19" t="s">
        <v>81</v>
      </c>
      <c r="H16" s="20">
        <v>44216.388240740744</v>
      </c>
      <c r="I16" s="19" t="s">
        <v>37</v>
      </c>
      <c r="J16" s="19" t="s">
        <v>442</v>
      </c>
      <c r="K16" s="19" t="s">
        <v>443</v>
      </c>
      <c r="L16" s="20">
        <v>44214</v>
      </c>
      <c r="M16" s="19" t="s">
        <v>355</v>
      </c>
      <c r="N16" s="19" t="s">
        <v>418</v>
      </c>
      <c r="O16" s="19" t="s">
        <v>36</v>
      </c>
      <c r="P16" s="18">
        <v>0.49090499999999998</v>
      </c>
      <c r="Q16" s="18">
        <v>0</v>
      </c>
      <c r="R16" s="18">
        <v>1.78</v>
      </c>
      <c r="S16" s="19" t="s">
        <v>37</v>
      </c>
      <c r="T16" s="18">
        <v>0</v>
      </c>
      <c r="U16" s="19" t="s">
        <v>37</v>
      </c>
      <c r="V16" s="18">
        <v>0</v>
      </c>
      <c r="W16" s="18">
        <v>2</v>
      </c>
      <c r="X16" s="18">
        <v>0</v>
      </c>
      <c r="Y16" s="19" t="s">
        <v>37</v>
      </c>
      <c r="Z16" s="19" t="s">
        <v>244</v>
      </c>
      <c r="AA16" s="18">
        <v>0</v>
      </c>
    </row>
    <row r="17" spans="1:27" ht="13.5" customHeight="1" x14ac:dyDescent="0.2">
      <c r="A17" s="18">
        <v>27</v>
      </c>
      <c r="B17" s="19" t="s">
        <v>27</v>
      </c>
      <c r="C17" s="19" t="s">
        <v>444</v>
      </c>
      <c r="D17" s="18">
        <v>9</v>
      </c>
      <c r="E17" s="19" t="s">
        <v>29</v>
      </c>
      <c r="F17" s="19" t="s">
        <v>30</v>
      </c>
      <c r="G17" s="19" t="s">
        <v>81</v>
      </c>
      <c r="H17" s="20">
        <v>44216.388124999998</v>
      </c>
      <c r="I17" s="19" t="s">
        <v>37</v>
      </c>
      <c r="J17" s="19" t="s">
        <v>445</v>
      </c>
      <c r="K17" s="19" t="s">
        <v>446</v>
      </c>
      <c r="L17" s="20">
        <v>44216</v>
      </c>
      <c r="M17" s="19" t="s">
        <v>391</v>
      </c>
      <c r="N17" s="19" t="s">
        <v>447</v>
      </c>
      <c r="O17" s="19" t="s">
        <v>36</v>
      </c>
      <c r="P17" s="18">
        <v>3.21</v>
      </c>
      <c r="Q17" s="18">
        <v>0</v>
      </c>
      <c r="R17" s="18">
        <v>0.98</v>
      </c>
      <c r="S17" s="19" t="s">
        <v>37</v>
      </c>
      <c r="T17" s="18">
        <v>0</v>
      </c>
      <c r="U17" s="19" t="s">
        <v>37</v>
      </c>
      <c r="V17" s="18">
        <v>0</v>
      </c>
      <c r="W17" s="18">
        <v>0</v>
      </c>
      <c r="X17" s="18">
        <v>0</v>
      </c>
      <c r="Y17" s="19" t="s">
        <v>190</v>
      </c>
      <c r="Z17" s="19" t="s">
        <v>37</v>
      </c>
      <c r="AA17" s="18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A13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8</v>
      </c>
      <c r="W2" s="14">
        <v>260</v>
      </c>
      <c r="X2" s="14">
        <v>49</v>
      </c>
      <c r="Y2" s="15" t="s">
        <v>37</v>
      </c>
      <c r="Z2" s="15" t="s">
        <v>448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86</v>
      </c>
      <c r="W3" s="14">
        <v>141</v>
      </c>
      <c r="X3" s="14">
        <v>0</v>
      </c>
      <c r="Y3" s="15" t="s">
        <v>37</v>
      </c>
      <c r="Z3" s="15" t="s">
        <v>449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80</v>
      </c>
      <c r="W4" s="14">
        <v>80</v>
      </c>
      <c r="X4" s="14">
        <v>0</v>
      </c>
      <c r="Y4" s="15" t="s">
        <v>37</v>
      </c>
      <c r="Z4" s="15" t="s">
        <v>450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55</v>
      </c>
      <c r="W5" s="14">
        <v>59</v>
      </c>
      <c r="X5" s="14">
        <v>0</v>
      </c>
      <c r="Y5" s="15" t="s">
        <v>37</v>
      </c>
      <c r="Z5" s="15" t="s">
        <v>451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52</v>
      </c>
      <c r="W6" s="14">
        <v>41</v>
      </c>
      <c r="X6" s="14">
        <v>0</v>
      </c>
      <c r="Y6" s="15" t="s">
        <v>37</v>
      </c>
      <c r="Z6" s="15" t="s">
        <v>363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116</v>
      </c>
      <c r="D7" s="14">
        <v>24</v>
      </c>
      <c r="E7" s="15" t="s">
        <v>29</v>
      </c>
      <c r="F7" s="15" t="s">
        <v>30</v>
      </c>
      <c r="G7" s="15" t="s">
        <v>31</v>
      </c>
      <c r="H7" s="16">
        <v>44194.38554398148</v>
      </c>
      <c r="I7" s="15" t="s">
        <v>117</v>
      </c>
      <c r="J7" s="15" t="s">
        <v>118</v>
      </c>
      <c r="K7" s="15" t="s">
        <v>119</v>
      </c>
      <c r="L7" s="16">
        <v>44189</v>
      </c>
      <c r="M7" s="15" t="s">
        <v>120</v>
      </c>
      <c r="N7" s="15" t="s">
        <v>105</v>
      </c>
      <c r="O7" s="15" t="s">
        <v>36</v>
      </c>
      <c r="P7" s="14">
        <v>1</v>
      </c>
      <c r="Q7" s="14">
        <v>0</v>
      </c>
      <c r="R7" s="14">
        <v>0.56000000000000005</v>
      </c>
      <c r="S7" s="15" t="s">
        <v>37</v>
      </c>
      <c r="T7" s="14">
        <v>0</v>
      </c>
      <c r="U7" s="15" t="s">
        <v>38</v>
      </c>
      <c r="V7" s="14">
        <v>30</v>
      </c>
      <c r="W7" s="14">
        <v>28</v>
      </c>
      <c r="X7" s="14">
        <v>0</v>
      </c>
      <c r="Y7" s="15" t="s">
        <v>37</v>
      </c>
      <c r="Z7" s="15" t="s">
        <v>161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43</v>
      </c>
      <c r="W8" s="14">
        <v>28</v>
      </c>
      <c r="X8" s="14">
        <v>0</v>
      </c>
      <c r="Y8" s="15" t="s">
        <v>37</v>
      </c>
      <c r="Z8" s="15" t="s">
        <v>161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130</v>
      </c>
      <c r="D9" s="14">
        <v>11</v>
      </c>
      <c r="E9" s="15" t="s">
        <v>29</v>
      </c>
      <c r="F9" s="15" t="s">
        <v>30</v>
      </c>
      <c r="G9" s="15" t="s">
        <v>31</v>
      </c>
      <c r="H9" s="16">
        <v>44188.441701388889</v>
      </c>
      <c r="I9" s="15" t="s">
        <v>131</v>
      </c>
      <c r="J9" s="15" t="s">
        <v>132</v>
      </c>
      <c r="K9" s="15" t="s">
        <v>133</v>
      </c>
      <c r="L9" s="16">
        <v>44195</v>
      </c>
      <c r="M9" s="15" t="s">
        <v>134</v>
      </c>
      <c r="N9" s="15" t="s">
        <v>128</v>
      </c>
      <c r="O9" s="15" t="s">
        <v>36</v>
      </c>
      <c r="P9" s="14">
        <v>1</v>
      </c>
      <c r="Q9" s="14">
        <v>0</v>
      </c>
      <c r="R9" s="14">
        <v>3.58</v>
      </c>
      <c r="S9" s="15" t="s">
        <v>37</v>
      </c>
      <c r="T9" s="14">
        <v>0</v>
      </c>
      <c r="U9" s="15" t="s">
        <v>38</v>
      </c>
      <c r="V9" s="14">
        <v>30</v>
      </c>
      <c r="W9" s="14">
        <v>22</v>
      </c>
      <c r="X9" s="14">
        <v>0</v>
      </c>
      <c r="Y9" s="15" t="s">
        <v>37</v>
      </c>
      <c r="Z9" s="15" t="s">
        <v>206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436</v>
      </c>
      <c r="D10" s="14">
        <v>24</v>
      </c>
      <c r="E10" s="15" t="s">
        <v>29</v>
      </c>
      <c r="F10" s="15" t="s">
        <v>30</v>
      </c>
      <c r="G10" s="15" t="s">
        <v>31</v>
      </c>
      <c r="H10" s="16">
        <v>44216.861886574072</v>
      </c>
      <c r="I10" s="15" t="s">
        <v>452</v>
      </c>
      <c r="J10" s="15" t="s">
        <v>118</v>
      </c>
      <c r="K10" s="15" t="s">
        <v>119</v>
      </c>
      <c r="L10" s="16">
        <v>44209</v>
      </c>
      <c r="M10" s="15" t="s">
        <v>294</v>
      </c>
      <c r="N10" s="15" t="s">
        <v>355</v>
      </c>
      <c r="O10" s="15" t="s">
        <v>36</v>
      </c>
      <c r="P10" s="14">
        <v>1</v>
      </c>
      <c r="Q10" s="14">
        <v>0</v>
      </c>
      <c r="R10" s="14">
        <v>0.56000000000000005</v>
      </c>
      <c r="S10" s="15" t="s">
        <v>37</v>
      </c>
      <c r="T10" s="14">
        <v>0</v>
      </c>
      <c r="U10" s="15" t="s">
        <v>38</v>
      </c>
      <c r="V10" s="14">
        <v>1</v>
      </c>
      <c r="W10" s="14">
        <v>8</v>
      </c>
      <c r="X10" s="14">
        <v>0</v>
      </c>
      <c r="Y10" s="15" t="s">
        <v>37</v>
      </c>
      <c r="Z10" s="15" t="s">
        <v>241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392</v>
      </c>
      <c r="D11" s="14">
        <v>2</v>
      </c>
      <c r="E11" s="15" t="s">
        <v>29</v>
      </c>
      <c r="F11" s="15" t="s">
        <v>30</v>
      </c>
      <c r="G11" s="15" t="s">
        <v>31</v>
      </c>
      <c r="H11" s="16">
        <v>44210.624016203707</v>
      </c>
      <c r="I11" s="15" t="s">
        <v>393</v>
      </c>
      <c r="J11" s="15" t="s">
        <v>150</v>
      </c>
      <c r="K11" s="15" t="s">
        <v>151</v>
      </c>
      <c r="L11" s="16">
        <v>44211</v>
      </c>
      <c r="M11" s="15" t="s">
        <v>294</v>
      </c>
      <c r="N11" s="15" t="s">
        <v>391</v>
      </c>
      <c r="O11" s="15" t="s">
        <v>36</v>
      </c>
      <c r="P11" s="14">
        <v>5500</v>
      </c>
      <c r="Q11" s="14">
        <v>0</v>
      </c>
      <c r="R11" s="14">
        <v>0</v>
      </c>
      <c r="S11" s="15" t="s">
        <v>37</v>
      </c>
      <c r="T11" s="14">
        <v>0</v>
      </c>
      <c r="U11" s="15" t="s">
        <v>38</v>
      </c>
      <c r="V11" s="14">
        <v>7</v>
      </c>
      <c r="W11" s="14">
        <v>6</v>
      </c>
      <c r="X11" s="14">
        <v>0</v>
      </c>
      <c r="Y11" s="15" t="s">
        <v>37</v>
      </c>
      <c r="Z11" s="15" t="s">
        <v>179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453</v>
      </c>
      <c r="D12" s="14">
        <v>24</v>
      </c>
      <c r="E12" s="15" t="s">
        <v>192</v>
      </c>
      <c r="F12" s="15" t="s">
        <v>193</v>
      </c>
      <c r="G12" s="15" t="s">
        <v>81</v>
      </c>
      <c r="H12" s="16">
        <v>44216.67523148148</v>
      </c>
      <c r="I12" s="15" t="s">
        <v>37</v>
      </c>
      <c r="J12" s="15" t="s">
        <v>454</v>
      </c>
      <c r="K12" s="15" t="s">
        <v>455</v>
      </c>
      <c r="L12" s="16">
        <v>44215</v>
      </c>
      <c r="M12" s="15" t="s">
        <v>418</v>
      </c>
      <c r="N12" s="15" t="s">
        <v>422</v>
      </c>
      <c r="O12" s="15" t="s">
        <v>36</v>
      </c>
      <c r="P12" s="14">
        <v>15.359</v>
      </c>
      <c r="Q12" s="14">
        <v>0</v>
      </c>
      <c r="R12" s="14">
        <v>0.68</v>
      </c>
      <c r="S12" s="15" t="s">
        <v>37</v>
      </c>
      <c r="T12" s="14">
        <v>0</v>
      </c>
      <c r="U12" s="15" t="s">
        <v>37</v>
      </c>
      <c r="V12" s="14">
        <v>1</v>
      </c>
      <c r="W12" s="14">
        <v>2</v>
      </c>
      <c r="X12" s="14">
        <v>0</v>
      </c>
      <c r="Y12" s="15" t="s">
        <v>37</v>
      </c>
      <c r="Z12" s="15" t="s">
        <v>244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444</v>
      </c>
      <c r="D13" s="14">
        <v>9</v>
      </c>
      <c r="E13" s="15" t="s">
        <v>192</v>
      </c>
      <c r="F13" s="15" t="s">
        <v>193</v>
      </c>
      <c r="G13" s="15" t="s">
        <v>55</v>
      </c>
      <c r="H13" s="16">
        <v>44216.452337962961</v>
      </c>
      <c r="I13" s="15" t="s">
        <v>37</v>
      </c>
      <c r="J13" s="15" t="s">
        <v>445</v>
      </c>
      <c r="K13" s="15" t="s">
        <v>446</v>
      </c>
      <c r="L13" s="16">
        <v>44216</v>
      </c>
      <c r="M13" s="15" t="s">
        <v>391</v>
      </c>
      <c r="N13" s="15" t="s">
        <v>447</v>
      </c>
      <c r="O13" s="15" t="s">
        <v>36</v>
      </c>
      <c r="P13" s="14">
        <v>3.21</v>
      </c>
      <c r="Q13" s="14">
        <v>0</v>
      </c>
      <c r="R13" s="14">
        <v>0.98</v>
      </c>
      <c r="S13" s="15" t="s">
        <v>37</v>
      </c>
      <c r="T13" s="14">
        <v>0</v>
      </c>
      <c r="U13" s="15" t="s">
        <v>37</v>
      </c>
      <c r="V13" s="14">
        <v>1</v>
      </c>
      <c r="W13" s="14">
        <v>1</v>
      </c>
      <c r="X13" s="14">
        <v>0</v>
      </c>
      <c r="Y13" s="15" t="s">
        <v>185</v>
      </c>
      <c r="Z13" s="15" t="s">
        <v>37</v>
      </c>
      <c r="AA13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A20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9</v>
      </c>
      <c r="W2" s="14">
        <v>261</v>
      </c>
      <c r="X2" s="14">
        <v>49</v>
      </c>
      <c r="Y2" s="15" t="s">
        <v>37</v>
      </c>
      <c r="Z2" s="15" t="s">
        <v>456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87</v>
      </c>
      <c r="W3" s="14">
        <v>142</v>
      </c>
      <c r="X3" s="14">
        <v>0</v>
      </c>
      <c r="Y3" s="15" t="s">
        <v>37</v>
      </c>
      <c r="Z3" s="15" t="s">
        <v>457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81</v>
      </c>
      <c r="W4" s="14">
        <v>81</v>
      </c>
      <c r="X4" s="14">
        <v>0</v>
      </c>
      <c r="Y4" s="15" t="s">
        <v>37</v>
      </c>
      <c r="Z4" s="15" t="s">
        <v>458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56</v>
      </c>
      <c r="W5" s="14">
        <v>60</v>
      </c>
      <c r="X5" s="14">
        <v>0</v>
      </c>
      <c r="Y5" s="15" t="s">
        <v>37</v>
      </c>
      <c r="Z5" s="15" t="s">
        <v>459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53</v>
      </c>
      <c r="W6" s="14">
        <v>42</v>
      </c>
      <c r="X6" s="14">
        <v>0</v>
      </c>
      <c r="Y6" s="15" t="s">
        <v>37</v>
      </c>
      <c r="Z6" s="15" t="s">
        <v>60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460</v>
      </c>
      <c r="D7" s="14">
        <v>1</v>
      </c>
      <c r="E7" s="15" t="s">
        <v>29</v>
      </c>
      <c r="F7" s="15" t="s">
        <v>30</v>
      </c>
      <c r="G7" s="15" t="s">
        <v>81</v>
      </c>
      <c r="H7" s="16">
        <v>44217.822905092595</v>
      </c>
      <c r="I7" s="15" t="s">
        <v>37</v>
      </c>
      <c r="J7" s="15" t="s">
        <v>102</v>
      </c>
      <c r="K7" s="15" t="s">
        <v>103</v>
      </c>
      <c r="L7" s="16">
        <v>44189</v>
      </c>
      <c r="M7" s="15" t="s">
        <v>104</v>
      </c>
      <c r="N7" s="15" t="s">
        <v>105</v>
      </c>
      <c r="O7" s="15" t="s">
        <v>36</v>
      </c>
      <c r="P7" s="14">
        <v>60</v>
      </c>
      <c r="Q7" s="14">
        <v>0</v>
      </c>
      <c r="R7" s="14">
        <v>0</v>
      </c>
      <c r="S7" s="15" t="s">
        <v>37</v>
      </c>
      <c r="T7" s="14">
        <v>0</v>
      </c>
      <c r="U7" s="15" t="s">
        <v>37</v>
      </c>
      <c r="V7" s="14">
        <v>1</v>
      </c>
      <c r="W7" s="14">
        <v>29</v>
      </c>
      <c r="X7" s="14">
        <v>0</v>
      </c>
      <c r="Y7" s="15" t="s">
        <v>37</v>
      </c>
      <c r="Z7" s="15" t="s">
        <v>221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44</v>
      </c>
      <c r="W8" s="14">
        <v>29</v>
      </c>
      <c r="X8" s="14">
        <v>0</v>
      </c>
      <c r="Y8" s="15" t="s">
        <v>37</v>
      </c>
      <c r="Z8" s="15" t="s">
        <v>221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31</v>
      </c>
      <c r="W9" s="14">
        <v>29</v>
      </c>
      <c r="X9" s="14">
        <v>0</v>
      </c>
      <c r="Y9" s="15" t="s">
        <v>37</v>
      </c>
      <c r="Z9" s="15" t="s">
        <v>221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461</v>
      </c>
      <c r="D10" s="14">
        <v>1</v>
      </c>
      <c r="E10" s="15" t="s">
        <v>29</v>
      </c>
      <c r="F10" s="15" t="s">
        <v>30</v>
      </c>
      <c r="G10" s="15" t="s">
        <v>81</v>
      </c>
      <c r="H10" s="16">
        <v>44217.816967592589</v>
      </c>
      <c r="I10" s="15" t="s">
        <v>37</v>
      </c>
      <c r="J10" s="15" t="s">
        <v>462</v>
      </c>
      <c r="K10" s="15" t="s">
        <v>463</v>
      </c>
      <c r="L10" s="16">
        <v>44190</v>
      </c>
      <c r="M10" s="15" t="s">
        <v>104</v>
      </c>
      <c r="N10" s="15" t="s">
        <v>174</v>
      </c>
      <c r="O10" s="15" t="s">
        <v>36</v>
      </c>
      <c r="P10" s="14">
        <v>50</v>
      </c>
      <c r="Q10" s="14">
        <v>0</v>
      </c>
      <c r="R10" s="14">
        <v>0</v>
      </c>
      <c r="S10" s="15" t="s">
        <v>37</v>
      </c>
      <c r="T10" s="14">
        <v>0</v>
      </c>
      <c r="U10" s="15" t="s">
        <v>37</v>
      </c>
      <c r="V10" s="14">
        <v>1</v>
      </c>
      <c r="W10" s="14">
        <v>28</v>
      </c>
      <c r="X10" s="14">
        <v>0</v>
      </c>
      <c r="Y10" s="15" t="s">
        <v>37</v>
      </c>
      <c r="Z10" s="15" t="s">
        <v>161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31</v>
      </c>
      <c r="W11" s="14">
        <v>23</v>
      </c>
      <c r="X11" s="14">
        <v>0</v>
      </c>
      <c r="Y11" s="15" t="s">
        <v>37</v>
      </c>
      <c r="Z11" s="15" t="s">
        <v>222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436</v>
      </c>
      <c r="D12" s="14">
        <v>24</v>
      </c>
      <c r="E12" s="15" t="s">
        <v>29</v>
      </c>
      <c r="F12" s="15" t="s">
        <v>30</v>
      </c>
      <c r="G12" s="15" t="s">
        <v>31</v>
      </c>
      <c r="H12" s="16">
        <v>44216.861886574072</v>
      </c>
      <c r="I12" s="15" t="s">
        <v>452</v>
      </c>
      <c r="J12" s="15" t="s">
        <v>118</v>
      </c>
      <c r="K12" s="15" t="s">
        <v>119</v>
      </c>
      <c r="L12" s="16">
        <v>44209</v>
      </c>
      <c r="M12" s="15" t="s">
        <v>294</v>
      </c>
      <c r="N12" s="15" t="s">
        <v>355</v>
      </c>
      <c r="O12" s="15" t="s">
        <v>36</v>
      </c>
      <c r="P12" s="14">
        <v>1</v>
      </c>
      <c r="Q12" s="14">
        <v>0</v>
      </c>
      <c r="R12" s="14">
        <v>0.56000000000000005</v>
      </c>
      <c r="S12" s="15" t="s">
        <v>37</v>
      </c>
      <c r="T12" s="14">
        <v>0</v>
      </c>
      <c r="U12" s="15" t="s">
        <v>38</v>
      </c>
      <c r="V12" s="14">
        <v>2</v>
      </c>
      <c r="W12" s="14">
        <v>9</v>
      </c>
      <c r="X12" s="14">
        <v>0</v>
      </c>
      <c r="Y12" s="15" t="s">
        <v>37</v>
      </c>
      <c r="Z12" s="15" t="s">
        <v>261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392</v>
      </c>
      <c r="D13" s="14">
        <v>2</v>
      </c>
      <c r="E13" s="15" t="s">
        <v>29</v>
      </c>
      <c r="F13" s="15" t="s">
        <v>30</v>
      </c>
      <c r="G13" s="15" t="s">
        <v>31</v>
      </c>
      <c r="H13" s="16">
        <v>44210.624016203707</v>
      </c>
      <c r="I13" s="15" t="s">
        <v>393</v>
      </c>
      <c r="J13" s="15" t="s">
        <v>150</v>
      </c>
      <c r="K13" s="15" t="s">
        <v>151</v>
      </c>
      <c r="L13" s="16">
        <v>44211</v>
      </c>
      <c r="M13" s="15" t="s">
        <v>294</v>
      </c>
      <c r="N13" s="15" t="s">
        <v>391</v>
      </c>
      <c r="O13" s="15" t="s">
        <v>36</v>
      </c>
      <c r="P13" s="14">
        <v>5500</v>
      </c>
      <c r="Q13" s="14">
        <v>0</v>
      </c>
      <c r="R13" s="14">
        <v>0</v>
      </c>
      <c r="S13" s="15" t="s">
        <v>37</v>
      </c>
      <c r="T13" s="14">
        <v>0</v>
      </c>
      <c r="U13" s="15" t="s">
        <v>38</v>
      </c>
      <c r="V13" s="14">
        <v>8</v>
      </c>
      <c r="W13" s="14">
        <v>7</v>
      </c>
      <c r="X13" s="14">
        <v>0</v>
      </c>
      <c r="Y13" s="15" t="s">
        <v>37</v>
      </c>
      <c r="Z13" s="15" t="s">
        <v>178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464</v>
      </c>
      <c r="D14" s="14">
        <v>24</v>
      </c>
      <c r="E14" s="15" t="s">
        <v>192</v>
      </c>
      <c r="F14" s="15" t="s">
        <v>193</v>
      </c>
      <c r="G14" s="15" t="s">
        <v>81</v>
      </c>
      <c r="H14" s="16">
        <v>44217.724398148152</v>
      </c>
      <c r="I14" s="15" t="s">
        <v>37</v>
      </c>
      <c r="J14" s="15" t="s">
        <v>465</v>
      </c>
      <c r="K14" s="15" t="s">
        <v>466</v>
      </c>
      <c r="L14" s="16">
        <v>44215</v>
      </c>
      <c r="M14" s="15" t="s">
        <v>418</v>
      </c>
      <c r="N14" s="15" t="s">
        <v>422</v>
      </c>
      <c r="O14" s="15" t="s">
        <v>36</v>
      </c>
      <c r="P14" s="14">
        <v>5.306</v>
      </c>
      <c r="Q14" s="14">
        <v>0</v>
      </c>
      <c r="R14" s="14">
        <v>0.21</v>
      </c>
      <c r="S14" s="15" t="s">
        <v>37</v>
      </c>
      <c r="T14" s="14">
        <v>0</v>
      </c>
      <c r="U14" s="15" t="s">
        <v>37</v>
      </c>
      <c r="V14" s="14">
        <v>1</v>
      </c>
      <c r="W14" s="14">
        <v>3</v>
      </c>
      <c r="X14" s="14">
        <v>0</v>
      </c>
      <c r="Y14" s="15" t="s">
        <v>37</v>
      </c>
      <c r="Z14" s="15" t="s">
        <v>269</v>
      </c>
      <c r="AA14" s="14">
        <v>0</v>
      </c>
    </row>
    <row r="15" spans="1:27" ht="13.5" customHeight="1" x14ac:dyDescent="0.2">
      <c r="A15" s="14">
        <v>27</v>
      </c>
      <c r="B15" s="15" t="s">
        <v>27</v>
      </c>
      <c r="C15" s="15" t="s">
        <v>467</v>
      </c>
      <c r="D15" s="14">
        <v>24</v>
      </c>
      <c r="E15" s="15" t="s">
        <v>192</v>
      </c>
      <c r="F15" s="15" t="s">
        <v>193</v>
      </c>
      <c r="G15" s="15" t="s">
        <v>81</v>
      </c>
      <c r="H15" s="16">
        <v>44217.6403587963</v>
      </c>
      <c r="I15" s="15" t="s">
        <v>37</v>
      </c>
      <c r="J15" s="15" t="s">
        <v>468</v>
      </c>
      <c r="K15" s="15" t="s">
        <v>469</v>
      </c>
      <c r="L15" s="16">
        <v>44216</v>
      </c>
      <c r="M15" s="15" t="s">
        <v>422</v>
      </c>
      <c r="N15" s="15" t="s">
        <v>447</v>
      </c>
      <c r="O15" s="15" t="s">
        <v>36</v>
      </c>
      <c r="P15" s="14">
        <v>0.26750000000000002</v>
      </c>
      <c r="Q15" s="14">
        <v>0</v>
      </c>
      <c r="R15" s="14">
        <v>0.13</v>
      </c>
      <c r="S15" s="15" t="s">
        <v>37</v>
      </c>
      <c r="T15" s="14">
        <v>0</v>
      </c>
      <c r="U15" s="15" t="s">
        <v>37</v>
      </c>
      <c r="V15" s="14">
        <v>1</v>
      </c>
      <c r="W15" s="14">
        <v>2</v>
      </c>
      <c r="X15" s="14">
        <v>0</v>
      </c>
      <c r="Y15" s="15" t="s">
        <v>37</v>
      </c>
      <c r="Z15" s="15" t="s">
        <v>244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470</v>
      </c>
      <c r="D16" s="14">
        <v>19</v>
      </c>
      <c r="E16" s="15" t="s">
        <v>192</v>
      </c>
      <c r="F16" s="15" t="s">
        <v>193</v>
      </c>
      <c r="G16" s="15" t="s">
        <v>81</v>
      </c>
      <c r="H16" s="16">
        <v>44217.663090277776</v>
      </c>
      <c r="I16" s="15" t="s">
        <v>37</v>
      </c>
      <c r="J16" s="15" t="s">
        <v>471</v>
      </c>
      <c r="K16" s="15" t="s">
        <v>472</v>
      </c>
      <c r="L16" s="16">
        <v>44217</v>
      </c>
      <c r="M16" s="15" t="s">
        <v>447</v>
      </c>
      <c r="N16" s="15" t="s">
        <v>473</v>
      </c>
      <c r="O16" s="15" t="s">
        <v>36</v>
      </c>
      <c r="P16" s="14">
        <v>2.5749999999999999E-2</v>
      </c>
      <c r="Q16" s="14">
        <v>0</v>
      </c>
      <c r="R16" s="14">
        <v>0.26</v>
      </c>
      <c r="S16" s="15" t="s">
        <v>37</v>
      </c>
      <c r="T16" s="14">
        <v>0</v>
      </c>
      <c r="U16" s="15" t="s">
        <v>37</v>
      </c>
      <c r="V16" s="14">
        <v>1</v>
      </c>
      <c r="W16" s="14">
        <v>1</v>
      </c>
      <c r="X16" s="14">
        <v>0</v>
      </c>
      <c r="Y16" s="15" t="s">
        <v>185</v>
      </c>
      <c r="Z16" s="15" t="s">
        <v>37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474</v>
      </c>
      <c r="D17" s="14">
        <v>24</v>
      </c>
      <c r="E17" s="15" t="s">
        <v>29</v>
      </c>
      <c r="F17" s="15" t="s">
        <v>30</v>
      </c>
      <c r="G17" s="15" t="s">
        <v>55</v>
      </c>
      <c r="H17" s="16">
        <v>44218.328564814816</v>
      </c>
      <c r="I17" s="15" t="s">
        <v>37</v>
      </c>
      <c r="J17" s="15" t="s">
        <v>475</v>
      </c>
      <c r="K17" s="15" t="s">
        <v>476</v>
      </c>
      <c r="L17" s="16">
        <v>44217</v>
      </c>
      <c r="M17" s="15" t="s">
        <v>422</v>
      </c>
      <c r="N17" s="15" t="s">
        <v>473</v>
      </c>
      <c r="O17" s="15" t="s">
        <v>36</v>
      </c>
      <c r="P17" s="14">
        <v>5.1499999999999997E-2</v>
      </c>
      <c r="Q17" s="14">
        <v>0</v>
      </c>
      <c r="R17" s="14">
        <v>0.16</v>
      </c>
      <c r="S17" s="15" t="s">
        <v>37</v>
      </c>
      <c r="T17" s="14">
        <v>0</v>
      </c>
      <c r="U17" s="15" t="s">
        <v>37</v>
      </c>
      <c r="V17" s="14">
        <v>1</v>
      </c>
      <c r="W17" s="14">
        <v>1</v>
      </c>
      <c r="X17" s="14">
        <v>0</v>
      </c>
      <c r="Y17" s="15" t="s">
        <v>185</v>
      </c>
      <c r="Z17" s="15" t="s">
        <v>37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477</v>
      </c>
      <c r="D18" s="14">
        <v>1</v>
      </c>
      <c r="E18" s="15" t="s">
        <v>29</v>
      </c>
      <c r="F18" s="15" t="s">
        <v>30</v>
      </c>
      <c r="G18" s="15" t="s">
        <v>81</v>
      </c>
      <c r="H18" s="16">
        <v>44217.818425925929</v>
      </c>
      <c r="I18" s="15" t="s">
        <v>37</v>
      </c>
      <c r="J18" s="15" t="s">
        <v>478</v>
      </c>
      <c r="K18" s="15" t="s">
        <v>479</v>
      </c>
      <c r="L18" s="16">
        <v>44218</v>
      </c>
      <c r="M18" s="15" t="s">
        <v>418</v>
      </c>
      <c r="N18" s="15" t="s">
        <v>480</v>
      </c>
      <c r="O18" s="15" t="s">
        <v>36</v>
      </c>
      <c r="P18" s="14">
        <v>250</v>
      </c>
      <c r="Q18" s="14">
        <v>0</v>
      </c>
      <c r="R18" s="14">
        <v>0</v>
      </c>
      <c r="S18" s="15" t="s">
        <v>37</v>
      </c>
      <c r="T18" s="14">
        <v>0</v>
      </c>
      <c r="U18" s="15" t="s">
        <v>37</v>
      </c>
      <c r="V18" s="14">
        <v>1</v>
      </c>
      <c r="W18" s="14">
        <v>0</v>
      </c>
      <c r="X18" s="14">
        <v>0</v>
      </c>
      <c r="Y18" s="15" t="s">
        <v>190</v>
      </c>
      <c r="Z18" s="15" t="s">
        <v>37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481</v>
      </c>
      <c r="D19" s="14">
        <v>12</v>
      </c>
      <c r="E19" s="15" t="s">
        <v>29</v>
      </c>
      <c r="F19" s="15" t="s">
        <v>30</v>
      </c>
      <c r="G19" s="15" t="s">
        <v>31</v>
      </c>
      <c r="H19" s="16">
        <v>44210.580879629626</v>
      </c>
      <c r="I19" s="15" t="s">
        <v>482</v>
      </c>
      <c r="J19" s="15" t="s">
        <v>483</v>
      </c>
      <c r="K19" s="15" t="s">
        <v>484</v>
      </c>
      <c r="L19" s="16">
        <v>44218</v>
      </c>
      <c r="M19" s="15" t="s">
        <v>422</v>
      </c>
      <c r="N19" s="15" t="s">
        <v>480</v>
      </c>
      <c r="O19" s="15" t="s">
        <v>36</v>
      </c>
      <c r="P19" s="14">
        <v>5.7200000000000001E-2</v>
      </c>
      <c r="Q19" s="14">
        <v>0</v>
      </c>
      <c r="R19" s="14">
        <v>0.88</v>
      </c>
      <c r="S19" s="15" t="s">
        <v>37</v>
      </c>
      <c r="T19" s="14">
        <v>0</v>
      </c>
      <c r="U19" s="15" t="s">
        <v>38</v>
      </c>
      <c r="V19" s="14">
        <v>9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485</v>
      </c>
      <c r="D20" s="14">
        <v>1</v>
      </c>
      <c r="E20" s="15" t="s">
        <v>192</v>
      </c>
      <c r="F20" s="15" t="s">
        <v>193</v>
      </c>
      <c r="G20" s="15" t="s">
        <v>81</v>
      </c>
      <c r="H20" s="16">
        <v>44217.651666666665</v>
      </c>
      <c r="I20" s="15" t="s">
        <v>37</v>
      </c>
      <c r="J20" s="15" t="s">
        <v>486</v>
      </c>
      <c r="K20" s="15" t="s">
        <v>487</v>
      </c>
      <c r="L20" s="16">
        <v>44218</v>
      </c>
      <c r="M20" s="15" t="s">
        <v>473</v>
      </c>
      <c r="N20" s="15" t="s">
        <v>480</v>
      </c>
      <c r="O20" s="15" t="s">
        <v>36</v>
      </c>
      <c r="P20" s="14">
        <v>10</v>
      </c>
      <c r="Q20" s="14">
        <v>0</v>
      </c>
      <c r="R20" s="14">
        <v>0.16</v>
      </c>
      <c r="S20" s="15" t="s">
        <v>37</v>
      </c>
      <c r="T20" s="14">
        <v>0</v>
      </c>
      <c r="U20" s="15" t="s">
        <v>37</v>
      </c>
      <c r="V20" s="14">
        <v>1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A25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12</v>
      </c>
      <c r="W2" s="14">
        <v>264</v>
      </c>
      <c r="X2" s="14">
        <v>49</v>
      </c>
      <c r="Y2" s="15" t="s">
        <v>37</v>
      </c>
      <c r="Z2" s="15" t="s">
        <v>488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90</v>
      </c>
      <c r="W3" s="14">
        <v>145</v>
      </c>
      <c r="X3" s="14">
        <v>0</v>
      </c>
      <c r="Y3" s="15" t="s">
        <v>37</v>
      </c>
      <c r="Z3" s="15" t="s">
        <v>489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84</v>
      </c>
      <c r="W4" s="14">
        <v>84</v>
      </c>
      <c r="X4" s="14">
        <v>0</v>
      </c>
      <c r="Y4" s="15" t="s">
        <v>37</v>
      </c>
      <c r="Z4" s="15" t="s">
        <v>490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59</v>
      </c>
      <c r="W5" s="14">
        <v>63</v>
      </c>
      <c r="X5" s="14">
        <v>0</v>
      </c>
      <c r="Y5" s="15" t="s">
        <v>37</v>
      </c>
      <c r="Z5" s="15" t="s">
        <v>46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56</v>
      </c>
      <c r="W6" s="14">
        <v>45</v>
      </c>
      <c r="X6" s="14">
        <v>0</v>
      </c>
      <c r="Y6" s="15" t="s">
        <v>37</v>
      </c>
      <c r="Z6" s="15" t="s">
        <v>220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116</v>
      </c>
      <c r="D7" s="14">
        <v>24</v>
      </c>
      <c r="E7" s="15" t="s">
        <v>29</v>
      </c>
      <c r="F7" s="15" t="s">
        <v>30</v>
      </c>
      <c r="G7" s="15" t="s">
        <v>31</v>
      </c>
      <c r="H7" s="16">
        <v>44194.38554398148</v>
      </c>
      <c r="I7" s="15" t="s">
        <v>117</v>
      </c>
      <c r="J7" s="15" t="s">
        <v>118</v>
      </c>
      <c r="K7" s="15" t="s">
        <v>119</v>
      </c>
      <c r="L7" s="16">
        <v>44189</v>
      </c>
      <c r="M7" s="15" t="s">
        <v>120</v>
      </c>
      <c r="N7" s="15" t="s">
        <v>105</v>
      </c>
      <c r="O7" s="15" t="s">
        <v>36</v>
      </c>
      <c r="P7" s="14">
        <v>1</v>
      </c>
      <c r="Q7" s="14">
        <v>0</v>
      </c>
      <c r="R7" s="14">
        <v>0.56000000000000005</v>
      </c>
      <c r="S7" s="15" t="s">
        <v>37</v>
      </c>
      <c r="T7" s="14">
        <v>0</v>
      </c>
      <c r="U7" s="15" t="s">
        <v>38</v>
      </c>
      <c r="V7" s="14">
        <v>34</v>
      </c>
      <c r="W7" s="14">
        <v>32</v>
      </c>
      <c r="X7" s="14">
        <v>0</v>
      </c>
      <c r="Y7" s="15" t="s">
        <v>37</v>
      </c>
      <c r="Z7" s="15" t="s">
        <v>159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47</v>
      </c>
      <c r="W8" s="14">
        <v>32</v>
      </c>
      <c r="X8" s="14">
        <v>0</v>
      </c>
      <c r="Y8" s="15" t="s">
        <v>37</v>
      </c>
      <c r="Z8" s="15" t="s">
        <v>159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460</v>
      </c>
      <c r="D9" s="14">
        <v>1</v>
      </c>
      <c r="E9" s="15" t="s">
        <v>29</v>
      </c>
      <c r="F9" s="15" t="s">
        <v>30</v>
      </c>
      <c r="G9" s="15" t="s">
        <v>81</v>
      </c>
      <c r="H9" s="16">
        <v>44217.822905092595</v>
      </c>
      <c r="I9" s="15" t="s">
        <v>37</v>
      </c>
      <c r="J9" s="15" t="s">
        <v>102</v>
      </c>
      <c r="K9" s="15" t="s">
        <v>103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60</v>
      </c>
      <c r="Q9" s="14">
        <v>0</v>
      </c>
      <c r="R9" s="14">
        <v>0</v>
      </c>
      <c r="S9" s="15" t="s">
        <v>37</v>
      </c>
      <c r="T9" s="14">
        <v>0</v>
      </c>
      <c r="U9" s="15" t="s">
        <v>37</v>
      </c>
      <c r="V9" s="14">
        <v>4</v>
      </c>
      <c r="W9" s="14">
        <v>32</v>
      </c>
      <c r="X9" s="14">
        <v>0</v>
      </c>
      <c r="Y9" s="15" t="s">
        <v>37</v>
      </c>
      <c r="Z9" s="15" t="s">
        <v>159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461</v>
      </c>
      <c r="D10" s="14">
        <v>1</v>
      </c>
      <c r="E10" s="15" t="s">
        <v>29</v>
      </c>
      <c r="F10" s="15" t="s">
        <v>30</v>
      </c>
      <c r="G10" s="15" t="s">
        <v>31</v>
      </c>
      <c r="H10" s="16">
        <v>44218.483194444445</v>
      </c>
      <c r="I10" s="15" t="s">
        <v>242</v>
      </c>
      <c r="J10" s="15" t="s">
        <v>462</v>
      </c>
      <c r="K10" s="15" t="s">
        <v>463</v>
      </c>
      <c r="L10" s="16">
        <v>44190</v>
      </c>
      <c r="M10" s="15" t="s">
        <v>104</v>
      </c>
      <c r="N10" s="15" t="s">
        <v>174</v>
      </c>
      <c r="O10" s="15" t="s">
        <v>36</v>
      </c>
      <c r="P10" s="14">
        <v>50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</v>
      </c>
      <c r="W10" s="14">
        <v>31</v>
      </c>
      <c r="X10" s="14">
        <v>0</v>
      </c>
      <c r="Y10" s="15" t="s">
        <v>37</v>
      </c>
      <c r="Z10" s="15" t="s">
        <v>79</v>
      </c>
      <c r="AA10" s="14">
        <v>0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34</v>
      </c>
      <c r="W11" s="14">
        <v>26</v>
      </c>
      <c r="X11" s="14">
        <v>0</v>
      </c>
      <c r="Y11" s="15" t="s">
        <v>37</v>
      </c>
      <c r="Z11" s="15" t="s">
        <v>91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491</v>
      </c>
      <c r="D12" s="14">
        <v>1</v>
      </c>
      <c r="E12" s="15" t="s">
        <v>29</v>
      </c>
      <c r="F12" s="15" t="s">
        <v>30</v>
      </c>
      <c r="G12" s="15" t="s">
        <v>81</v>
      </c>
      <c r="H12" s="16">
        <v>44218.731435185182</v>
      </c>
      <c r="I12" s="15" t="s">
        <v>37</v>
      </c>
      <c r="J12" s="15" t="s">
        <v>492</v>
      </c>
      <c r="K12" s="15" t="s">
        <v>76</v>
      </c>
      <c r="L12" s="16">
        <v>44196</v>
      </c>
      <c r="M12" s="15" t="s">
        <v>138</v>
      </c>
      <c r="N12" s="15" t="s">
        <v>139</v>
      </c>
      <c r="O12" s="15" t="s">
        <v>36</v>
      </c>
      <c r="P12" s="14">
        <v>59</v>
      </c>
      <c r="Q12" s="14">
        <v>0</v>
      </c>
      <c r="R12" s="14">
        <v>0</v>
      </c>
      <c r="S12" s="15" t="s">
        <v>37</v>
      </c>
      <c r="T12" s="14">
        <v>0</v>
      </c>
      <c r="U12" s="15" t="s">
        <v>37</v>
      </c>
      <c r="V12" s="14">
        <v>3</v>
      </c>
      <c r="W12" s="14">
        <v>25</v>
      </c>
      <c r="X12" s="14">
        <v>0</v>
      </c>
      <c r="Y12" s="15" t="s">
        <v>37</v>
      </c>
      <c r="Z12" s="15" t="s">
        <v>162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436</v>
      </c>
      <c r="D13" s="14">
        <v>24</v>
      </c>
      <c r="E13" s="15" t="s">
        <v>29</v>
      </c>
      <c r="F13" s="15" t="s">
        <v>30</v>
      </c>
      <c r="G13" s="15" t="s">
        <v>31</v>
      </c>
      <c r="H13" s="16">
        <v>44216.861886574072</v>
      </c>
      <c r="I13" s="15" t="s">
        <v>452</v>
      </c>
      <c r="J13" s="15" t="s">
        <v>118</v>
      </c>
      <c r="K13" s="15" t="s">
        <v>119</v>
      </c>
      <c r="L13" s="16">
        <v>44209</v>
      </c>
      <c r="M13" s="15" t="s">
        <v>294</v>
      </c>
      <c r="N13" s="15" t="s">
        <v>355</v>
      </c>
      <c r="O13" s="15" t="s">
        <v>36</v>
      </c>
      <c r="P13" s="14">
        <v>1</v>
      </c>
      <c r="Q13" s="14">
        <v>0</v>
      </c>
      <c r="R13" s="14">
        <v>0.56000000000000005</v>
      </c>
      <c r="S13" s="15" t="s">
        <v>37</v>
      </c>
      <c r="T13" s="14">
        <v>0</v>
      </c>
      <c r="U13" s="15" t="s">
        <v>38</v>
      </c>
      <c r="V13" s="14">
        <v>5</v>
      </c>
      <c r="W13" s="14">
        <v>12</v>
      </c>
      <c r="X13" s="14">
        <v>0</v>
      </c>
      <c r="Y13" s="15" t="s">
        <v>37</v>
      </c>
      <c r="Z13" s="15" t="s">
        <v>170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11</v>
      </c>
      <c r="W14" s="14">
        <v>10</v>
      </c>
      <c r="X14" s="14">
        <v>0</v>
      </c>
      <c r="Y14" s="15" t="s">
        <v>37</v>
      </c>
      <c r="Z14" s="15" t="s">
        <v>383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493</v>
      </c>
      <c r="D15" s="14">
        <v>12</v>
      </c>
      <c r="E15" s="15" t="s">
        <v>29</v>
      </c>
      <c r="F15" s="15" t="s">
        <v>30</v>
      </c>
      <c r="G15" s="15" t="s">
        <v>81</v>
      </c>
      <c r="H15" s="16">
        <v>44218.568530092591</v>
      </c>
      <c r="I15" s="15" t="s">
        <v>37</v>
      </c>
      <c r="J15" s="15" t="s">
        <v>494</v>
      </c>
      <c r="K15" s="15" t="s">
        <v>495</v>
      </c>
      <c r="L15" s="16">
        <v>44217</v>
      </c>
      <c r="M15" s="15" t="s">
        <v>418</v>
      </c>
      <c r="N15" s="15" t="s">
        <v>473</v>
      </c>
      <c r="O15" s="15" t="s">
        <v>36</v>
      </c>
      <c r="P15" s="14">
        <v>5.8520000000000003</v>
      </c>
      <c r="Q15" s="14">
        <v>0</v>
      </c>
      <c r="R15" s="14">
        <v>0.96</v>
      </c>
      <c r="S15" s="15" t="s">
        <v>37</v>
      </c>
      <c r="T15" s="14">
        <v>0</v>
      </c>
      <c r="U15" s="15" t="s">
        <v>37</v>
      </c>
      <c r="V15" s="14">
        <v>3</v>
      </c>
      <c r="W15" s="14">
        <v>4</v>
      </c>
      <c r="X15" s="14">
        <v>0</v>
      </c>
      <c r="Y15" s="15" t="s">
        <v>37</v>
      </c>
      <c r="Z15" s="15" t="s">
        <v>140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496</v>
      </c>
      <c r="D16" s="14">
        <v>14</v>
      </c>
      <c r="E16" s="15" t="s">
        <v>29</v>
      </c>
      <c r="F16" s="15" t="s">
        <v>30</v>
      </c>
      <c r="G16" s="15" t="s">
        <v>55</v>
      </c>
      <c r="H16" s="16">
        <v>44218.780960648146</v>
      </c>
      <c r="I16" s="15" t="s">
        <v>37</v>
      </c>
      <c r="J16" s="15" t="s">
        <v>497</v>
      </c>
      <c r="K16" s="15" t="s">
        <v>57</v>
      </c>
      <c r="L16" s="16">
        <v>44217</v>
      </c>
      <c r="M16" s="15" t="s">
        <v>418</v>
      </c>
      <c r="N16" s="15" t="s">
        <v>473</v>
      </c>
      <c r="O16" s="15" t="s">
        <v>36</v>
      </c>
      <c r="P16" s="14">
        <v>30</v>
      </c>
      <c r="Q16" s="14">
        <v>20.823999999999998</v>
      </c>
      <c r="R16" s="14">
        <v>1.8399999999999999</v>
      </c>
      <c r="S16" s="15" t="s">
        <v>37</v>
      </c>
      <c r="T16" s="14">
        <v>0</v>
      </c>
      <c r="U16" s="15" t="s">
        <v>37</v>
      </c>
      <c r="V16" s="14">
        <v>3</v>
      </c>
      <c r="W16" s="14">
        <v>4</v>
      </c>
      <c r="X16" s="14">
        <v>0</v>
      </c>
      <c r="Y16" s="15" t="s">
        <v>37</v>
      </c>
      <c r="Z16" s="15" t="s">
        <v>140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477</v>
      </c>
      <c r="D17" s="14">
        <v>1</v>
      </c>
      <c r="E17" s="15" t="s">
        <v>29</v>
      </c>
      <c r="F17" s="15" t="s">
        <v>30</v>
      </c>
      <c r="G17" s="15" t="s">
        <v>31</v>
      </c>
      <c r="H17" s="16">
        <v>44218.445081018515</v>
      </c>
      <c r="I17" s="15" t="s">
        <v>242</v>
      </c>
      <c r="J17" s="15" t="s">
        <v>478</v>
      </c>
      <c r="K17" s="15" t="s">
        <v>479</v>
      </c>
      <c r="L17" s="16">
        <v>44218</v>
      </c>
      <c r="M17" s="15" t="s">
        <v>418</v>
      </c>
      <c r="N17" s="15" t="s">
        <v>480</v>
      </c>
      <c r="O17" s="15" t="s">
        <v>36</v>
      </c>
      <c r="P17" s="14">
        <v>250</v>
      </c>
      <c r="Q17" s="14">
        <v>0</v>
      </c>
      <c r="R17" s="14">
        <v>0</v>
      </c>
      <c r="S17" s="15" t="s">
        <v>37</v>
      </c>
      <c r="T17" s="14">
        <v>0</v>
      </c>
      <c r="U17" s="15" t="s">
        <v>38</v>
      </c>
      <c r="V17" s="14">
        <v>4</v>
      </c>
      <c r="W17" s="14">
        <v>3</v>
      </c>
      <c r="X17" s="14">
        <v>0</v>
      </c>
      <c r="Y17" s="15" t="s">
        <v>37</v>
      </c>
      <c r="Z17" s="15" t="s">
        <v>269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481</v>
      </c>
      <c r="D18" s="14">
        <v>12</v>
      </c>
      <c r="E18" s="15" t="s">
        <v>29</v>
      </c>
      <c r="F18" s="15" t="s">
        <v>30</v>
      </c>
      <c r="G18" s="15" t="s">
        <v>31</v>
      </c>
      <c r="H18" s="16">
        <v>44210.580879629626</v>
      </c>
      <c r="I18" s="15" t="s">
        <v>482</v>
      </c>
      <c r="J18" s="15" t="s">
        <v>483</v>
      </c>
      <c r="K18" s="15" t="s">
        <v>484</v>
      </c>
      <c r="L18" s="16">
        <v>44218</v>
      </c>
      <c r="M18" s="15" t="s">
        <v>422</v>
      </c>
      <c r="N18" s="15" t="s">
        <v>480</v>
      </c>
      <c r="O18" s="15" t="s">
        <v>36</v>
      </c>
      <c r="P18" s="14">
        <v>5.7200000000000001E-2</v>
      </c>
      <c r="Q18" s="14">
        <v>0</v>
      </c>
      <c r="R18" s="14">
        <v>0.88</v>
      </c>
      <c r="S18" s="15" t="s">
        <v>37</v>
      </c>
      <c r="T18" s="14">
        <v>0</v>
      </c>
      <c r="U18" s="15" t="s">
        <v>38</v>
      </c>
      <c r="V18" s="14">
        <v>12</v>
      </c>
      <c r="W18" s="14">
        <v>3</v>
      </c>
      <c r="X18" s="14">
        <v>0</v>
      </c>
      <c r="Y18" s="15" t="s">
        <v>37</v>
      </c>
      <c r="Z18" s="15" t="s">
        <v>269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498</v>
      </c>
      <c r="D19" s="14">
        <v>1</v>
      </c>
      <c r="E19" s="15" t="s">
        <v>192</v>
      </c>
      <c r="F19" s="15" t="s">
        <v>193</v>
      </c>
      <c r="G19" s="15" t="s">
        <v>81</v>
      </c>
      <c r="H19" s="16">
        <v>44218.482187499998</v>
      </c>
      <c r="I19" s="15" t="s">
        <v>37</v>
      </c>
      <c r="J19" s="15" t="s">
        <v>499</v>
      </c>
      <c r="K19" s="15" t="s">
        <v>500</v>
      </c>
      <c r="L19" s="16">
        <v>44218</v>
      </c>
      <c r="M19" s="15" t="s">
        <v>473</v>
      </c>
      <c r="N19" s="15" t="s">
        <v>480</v>
      </c>
      <c r="O19" s="15" t="s">
        <v>36</v>
      </c>
      <c r="P19" s="14">
        <v>0.6</v>
      </c>
      <c r="Q19" s="14">
        <v>0</v>
      </c>
      <c r="R19" s="14">
        <v>0.09</v>
      </c>
      <c r="S19" s="15" t="s">
        <v>37</v>
      </c>
      <c r="T19" s="14">
        <v>0</v>
      </c>
      <c r="U19" s="15" t="s">
        <v>37</v>
      </c>
      <c r="V19" s="14">
        <v>3</v>
      </c>
      <c r="W19" s="14">
        <v>3</v>
      </c>
      <c r="X19" s="14">
        <v>0</v>
      </c>
      <c r="Y19" s="15" t="s">
        <v>37</v>
      </c>
      <c r="Z19" s="15" t="s">
        <v>269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501</v>
      </c>
      <c r="D20" s="14">
        <v>16</v>
      </c>
      <c r="E20" s="15" t="s">
        <v>192</v>
      </c>
      <c r="F20" s="15" t="s">
        <v>193</v>
      </c>
      <c r="G20" s="15" t="s">
        <v>81</v>
      </c>
      <c r="H20" s="16">
        <v>44218.568182870367</v>
      </c>
      <c r="I20" s="15" t="s">
        <v>37</v>
      </c>
      <c r="J20" s="15" t="s">
        <v>502</v>
      </c>
      <c r="K20" s="15" t="s">
        <v>503</v>
      </c>
      <c r="L20" s="16">
        <v>44221</v>
      </c>
      <c r="M20" s="15" t="s">
        <v>480</v>
      </c>
      <c r="N20" s="15" t="s">
        <v>504</v>
      </c>
      <c r="O20" s="15" t="s">
        <v>36</v>
      </c>
      <c r="P20" s="14">
        <v>0.162854</v>
      </c>
      <c r="Q20" s="14">
        <v>0</v>
      </c>
      <c r="R20" s="14">
        <v>0.56999999999999995</v>
      </c>
      <c r="S20" s="15" t="s">
        <v>37</v>
      </c>
      <c r="T20" s="14">
        <v>0</v>
      </c>
      <c r="U20" s="15" t="s">
        <v>37</v>
      </c>
      <c r="V20" s="14">
        <v>3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505</v>
      </c>
      <c r="D21" s="14">
        <v>24</v>
      </c>
      <c r="E21" s="15" t="s">
        <v>192</v>
      </c>
      <c r="F21" s="15" t="s">
        <v>193</v>
      </c>
      <c r="G21" s="15" t="s">
        <v>81</v>
      </c>
      <c r="H21" s="16">
        <v>44218.35560185185</v>
      </c>
      <c r="I21" s="15" t="s">
        <v>37</v>
      </c>
      <c r="J21" s="15" t="s">
        <v>506</v>
      </c>
      <c r="K21" s="15" t="s">
        <v>507</v>
      </c>
      <c r="L21" s="16">
        <v>44221</v>
      </c>
      <c r="M21" s="15" t="s">
        <v>480</v>
      </c>
      <c r="N21" s="15" t="s">
        <v>504</v>
      </c>
      <c r="O21" s="15" t="s">
        <v>36</v>
      </c>
      <c r="P21" s="14">
        <v>0.98</v>
      </c>
      <c r="Q21" s="14">
        <v>0</v>
      </c>
      <c r="R21" s="14">
        <v>0.18</v>
      </c>
      <c r="S21" s="15" t="s">
        <v>37</v>
      </c>
      <c r="T21" s="14">
        <v>0</v>
      </c>
      <c r="U21" s="15" t="s">
        <v>37</v>
      </c>
      <c r="V21" s="14">
        <v>3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508</v>
      </c>
      <c r="D22" s="14">
        <v>1</v>
      </c>
      <c r="E22" s="15" t="s">
        <v>192</v>
      </c>
      <c r="F22" s="15" t="s">
        <v>193</v>
      </c>
      <c r="G22" s="15" t="s">
        <v>81</v>
      </c>
      <c r="H22" s="16">
        <v>44218.378460648149</v>
      </c>
      <c r="I22" s="15" t="s">
        <v>37</v>
      </c>
      <c r="J22" s="15" t="s">
        <v>509</v>
      </c>
      <c r="K22" s="15" t="s">
        <v>510</v>
      </c>
      <c r="L22" s="16">
        <v>44221</v>
      </c>
      <c r="M22" s="15" t="s">
        <v>480</v>
      </c>
      <c r="N22" s="15" t="s">
        <v>504</v>
      </c>
      <c r="O22" s="15" t="s">
        <v>36</v>
      </c>
      <c r="P22" s="14">
        <v>0.26750000000000002</v>
      </c>
      <c r="Q22" s="14">
        <v>0</v>
      </c>
      <c r="R22" s="14">
        <v>0.01</v>
      </c>
      <c r="S22" s="15" t="s">
        <v>37</v>
      </c>
      <c r="T22" s="14">
        <v>0</v>
      </c>
      <c r="U22" s="15" t="s">
        <v>37</v>
      </c>
      <c r="V22" s="14">
        <v>3</v>
      </c>
      <c r="W22" s="14">
        <v>0</v>
      </c>
      <c r="X22" s="14">
        <v>0</v>
      </c>
      <c r="Y22" s="15" t="s">
        <v>190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511</v>
      </c>
      <c r="D23" s="14">
        <v>24</v>
      </c>
      <c r="E23" s="15" t="s">
        <v>29</v>
      </c>
      <c r="F23" s="15" t="s">
        <v>30</v>
      </c>
      <c r="G23" s="15" t="s">
        <v>81</v>
      </c>
      <c r="H23" s="16">
        <v>44218.608807870369</v>
      </c>
      <c r="I23" s="15" t="s">
        <v>37</v>
      </c>
      <c r="J23" s="15" t="s">
        <v>512</v>
      </c>
      <c r="K23" s="15" t="s">
        <v>513</v>
      </c>
      <c r="L23" s="16">
        <v>44221</v>
      </c>
      <c r="M23" s="15" t="s">
        <v>447</v>
      </c>
      <c r="N23" s="15" t="s">
        <v>504</v>
      </c>
      <c r="O23" s="15" t="s">
        <v>36</v>
      </c>
      <c r="P23" s="14">
        <v>0.317</v>
      </c>
      <c r="Q23" s="14">
        <v>0</v>
      </c>
      <c r="R23" s="14">
        <v>0.42</v>
      </c>
      <c r="S23" s="15" t="s">
        <v>37</v>
      </c>
      <c r="T23" s="14">
        <v>0</v>
      </c>
      <c r="U23" s="15" t="s">
        <v>37</v>
      </c>
      <c r="V23" s="14">
        <v>3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  <row r="24" spans="1:27" ht="13.5" customHeight="1" x14ac:dyDescent="0.2">
      <c r="A24" s="14">
        <v>27</v>
      </c>
      <c r="B24" s="15" t="s">
        <v>27</v>
      </c>
      <c r="C24" s="15" t="s">
        <v>514</v>
      </c>
      <c r="D24" s="14">
        <v>33</v>
      </c>
      <c r="E24" s="15" t="s">
        <v>29</v>
      </c>
      <c r="F24" s="15" t="s">
        <v>30</v>
      </c>
      <c r="G24" s="15" t="s">
        <v>81</v>
      </c>
      <c r="H24" s="16">
        <v>44218.359143518515</v>
      </c>
      <c r="I24" s="15" t="s">
        <v>37</v>
      </c>
      <c r="J24" s="15" t="s">
        <v>515</v>
      </c>
      <c r="K24" s="15" t="s">
        <v>516</v>
      </c>
      <c r="L24" s="16">
        <v>44221</v>
      </c>
      <c r="M24" s="15" t="s">
        <v>473</v>
      </c>
      <c r="N24" s="15" t="s">
        <v>504</v>
      </c>
      <c r="O24" s="15" t="s">
        <v>36</v>
      </c>
      <c r="P24" s="14">
        <v>7.918E-2</v>
      </c>
      <c r="Q24" s="14">
        <v>0</v>
      </c>
      <c r="R24" s="14">
        <v>0.11</v>
      </c>
      <c r="S24" s="15" t="s">
        <v>37</v>
      </c>
      <c r="T24" s="14">
        <v>0</v>
      </c>
      <c r="U24" s="15" t="s">
        <v>37</v>
      </c>
      <c r="V24" s="14">
        <v>3</v>
      </c>
      <c r="W24" s="14">
        <v>0</v>
      </c>
      <c r="X24" s="14">
        <v>0</v>
      </c>
      <c r="Y24" s="15" t="s">
        <v>190</v>
      </c>
      <c r="Z24" s="15" t="s">
        <v>37</v>
      </c>
      <c r="AA24" s="14">
        <v>0</v>
      </c>
    </row>
    <row r="25" spans="1:27" ht="13.5" customHeight="1" x14ac:dyDescent="0.2">
      <c r="A25" s="14">
        <v>27</v>
      </c>
      <c r="B25" s="15" t="s">
        <v>27</v>
      </c>
      <c r="C25" s="15" t="s">
        <v>517</v>
      </c>
      <c r="D25" s="14">
        <v>10</v>
      </c>
      <c r="E25" s="15" t="s">
        <v>192</v>
      </c>
      <c r="F25" s="15" t="s">
        <v>193</v>
      </c>
      <c r="G25" s="15" t="s">
        <v>55</v>
      </c>
      <c r="H25" s="16">
        <v>44218.659814814811</v>
      </c>
      <c r="I25" s="15" t="s">
        <v>37</v>
      </c>
      <c r="J25" s="15" t="s">
        <v>518</v>
      </c>
      <c r="K25" s="15" t="s">
        <v>519</v>
      </c>
      <c r="L25" s="16">
        <v>44221</v>
      </c>
      <c r="M25" s="15" t="s">
        <v>504</v>
      </c>
      <c r="N25" s="15" t="s">
        <v>504</v>
      </c>
      <c r="O25" s="15" t="s">
        <v>36</v>
      </c>
      <c r="P25" s="14">
        <v>6</v>
      </c>
      <c r="Q25" s="14">
        <v>0</v>
      </c>
      <c r="R25" s="14">
        <v>0.5</v>
      </c>
      <c r="S25" s="15" t="s">
        <v>37</v>
      </c>
      <c r="T25" s="14">
        <v>0</v>
      </c>
      <c r="U25" s="15" t="s">
        <v>37</v>
      </c>
      <c r="V25" s="14">
        <v>3</v>
      </c>
      <c r="W25" s="14">
        <v>0</v>
      </c>
      <c r="X25" s="14">
        <v>0</v>
      </c>
      <c r="Y25" s="15" t="s">
        <v>190</v>
      </c>
      <c r="Z25" s="15" t="s">
        <v>37</v>
      </c>
      <c r="AA25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A23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423</v>
      </c>
      <c r="D2" s="14">
        <v>6</v>
      </c>
      <c r="E2" s="15" t="s">
        <v>29</v>
      </c>
      <c r="F2" s="15" t="s">
        <v>30</v>
      </c>
      <c r="G2" s="15" t="s">
        <v>55</v>
      </c>
      <c r="H2" s="16">
        <v>44221.536944444444</v>
      </c>
      <c r="I2" s="15" t="s">
        <v>37</v>
      </c>
      <c r="J2" s="15" t="s">
        <v>424</v>
      </c>
      <c r="K2" s="15" t="s">
        <v>425</v>
      </c>
      <c r="L2" s="16">
        <v>43949</v>
      </c>
      <c r="M2" s="15" t="s">
        <v>520</v>
      </c>
      <c r="N2" s="15" t="s">
        <v>521</v>
      </c>
      <c r="O2" s="15" t="s">
        <v>201</v>
      </c>
      <c r="P2" s="14">
        <v>1.1000000000000001</v>
      </c>
      <c r="Q2" s="14">
        <v>1.044</v>
      </c>
      <c r="R2" s="14">
        <v>2.29</v>
      </c>
      <c r="S2" s="15" t="s">
        <v>37</v>
      </c>
      <c r="T2" s="14">
        <v>0</v>
      </c>
      <c r="U2" s="15" t="s">
        <v>37</v>
      </c>
      <c r="V2" s="14">
        <v>1</v>
      </c>
      <c r="W2" s="14">
        <v>273</v>
      </c>
      <c r="X2" s="14">
        <v>49</v>
      </c>
      <c r="Y2" s="15" t="s">
        <v>37</v>
      </c>
      <c r="Z2" s="15" t="s">
        <v>522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196</v>
      </c>
      <c r="D3" s="14">
        <v>3</v>
      </c>
      <c r="E3" s="15" t="s">
        <v>29</v>
      </c>
      <c r="F3" s="15" t="s">
        <v>30</v>
      </c>
      <c r="G3" s="15" t="s">
        <v>31</v>
      </c>
      <c r="H3" s="16">
        <v>44210.456990740742</v>
      </c>
      <c r="I3" s="15" t="s">
        <v>368</v>
      </c>
      <c r="J3" s="15" t="s">
        <v>197</v>
      </c>
      <c r="K3" s="15" t="s">
        <v>198</v>
      </c>
      <c r="L3" s="16">
        <v>43957</v>
      </c>
      <c r="M3" s="15" t="s">
        <v>199</v>
      </c>
      <c r="N3" s="15" t="s">
        <v>200</v>
      </c>
      <c r="O3" s="15" t="s">
        <v>201</v>
      </c>
      <c r="P3" s="14">
        <v>5.5</v>
      </c>
      <c r="Q3" s="14">
        <v>1.927</v>
      </c>
      <c r="R3" s="14">
        <v>6.29</v>
      </c>
      <c r="S3" s="15" t="s">
        <v>37</v>
      </c>
      <c r="T3" s="14">
        <v>0</v>
      </c>
      <c r="U3" s="15" t="s">
        <v>38</v>
      </c>
      <c r="V3" s="14">
        <v>13</v>
      </c>
      <c r="W3" s="14">
        <v>265</v>
      </c>
      <c r="X3" s="14">
        <v>49</v>
      </c>
      <c r="Y3" s="15" t="s">
        <v>37</v>
      </c>
      <c r="Z3" s="15" t="s">
        <v>523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28</v>
      </c>
      <c r="D4" s="14">
        <v>14</v>
      </c>
      <c r="E4" s="15" t="s">
        <v>29</v>
      </c>
      <c r="F4" s="15" t="s">
        <v>30</v>
      </c>
      <c r="G4" s="15" t="s">
        <v>31</v>
      </c>
      <c r="H4" s="16">
        <v>44167.371168981481</v>
      </c>
      <c r="I4" s="15" t="s">
        <v>32</v>
      </c>
      <c r="J4" s="15" t="s">
        <v>33</v>
      </c>
      <c r="K4" s="15" t="s">
        <v>34</v>
      </c>
      <c r="L4" s="16">
        <v>44076</v>
      </c>
      <c r="M4" s="15" t="s">
        <v>35</v>
      </c>
      <c r="N4" s="15" t="s">
        <v>35</v>
      </c>
      <c r="O4" s="15" t="s">
        <v>36</v>
      </c>
      <c r="P4" s="14">
        <v>3.3000000000000002E-2</v>
      </c>
      <c r="Q4" s="14">
        <v>0</v>
      </c>
      <c r="R4" s="14">
        <v>1.03</v>
      </c>
      <c r="S4" s="15" t="s">
        <v>37</v>
      </c>
      <c r="T4" s="14">
        <v>0</v>
      </c>
      <c r="U4" s="15" t="s">
        <v>38</v>
      </c>
      <c r="V4" s="14">
        <v>91</v>
      </c>
      <c r="W4" s="14">
        <v>146</v>
      </c>
      <c r="X4" s="14">
        <v>0</v>
      </c>
      <c r="Y4" s="15" t="s">
        <v>37</v>
      </c>
      <c r="Z4" s="15" t="s">
        <v>524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40</v>
      </c>
      <c r="D5" s="14">
        <v>11</v>
      </c>
      <c r="E5" s="15" t="s">
        <v>29</v>
      </c>
      <c r="F5" s="15" t="s">
        <v>30</v>
      </c>
      <c r="G5" s="15" t="s">
        <v>31</v>
      </c>
      <c r="H5" s="16">
        <v>44155.584930555553</v>
      </c>
      <c r="I5" s="15" t="s">
        <v>41</v>
      </c>
      <c r="J5" s="15" t="s">
        <v>42</v>
      </c>
      <c r="K5" s="15" t="s">
        <v>43</v>
      </c>
      <c r="L5" s="16">
        <v>44137</v>
      </c>
      <c r="M5" s="15" t="s">
        <v>44</v>
      </c>
      <c r="N5" s="15" t="s">
        <v>45</v>
      </c>
      <c r="O5" s="15" t="s">
        <v>36</v>
      </c>
      <c r="P5" s="14">
        <v>0.27500000000000002</v>
      </c>
      <c r="Q5" s="14">
        <v>0</v>
      </c>
      <c r="R5" s="14">
        <v>2.04</v>
      </c>
      <c r="S5" s="15" t="s">
        <v>37</v>
      </c>
      <c r="T5" s="14">
        <v>0</v>
      </c>
      <c r="U5" s="15" t="s">
        <v>38</v>
      </c>
      <c r="V5" s="14">
        <v>85</v>
      </c>
      <c r="W5" s="14">
        <v>85</v>
      </c>
      <c r="X5" s="14">
        <v>0</v>
      </c>
      <c r="Y5" s="15" t="s">
        <v>37</v>
      </c>
      <c r="Z5" s="15" t="s">
        <v>525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54</v>
      </c>
      <c r="D6" s="14">
        <v>14</v>
      </c>
      <c r="E6" s="15" t="s">
        <v>29</v>
      </c>
      <c r="F6" s="15" t="s">
        <v>30</v>
      </c>
      <c r="G6" s="15" t="s">
        <v>55</v>
      </c>
      <c r="H6" s="16">
        <v>44162.667615740742</v>
      </c>
      <c r="I6" s="15" t="s">
        <v>37</v>
      </c>
      <c r="J6" s="15" t="s">
        <v>56</v>
      </c>
      <c r="K6" s="15" t="s">
        <v>57</v>
      </c>
      <c r="L6" s="16">
        <v>44158</v>
      </c>
      <c r="M6" s="15" t="s">
        <v>58</v>
      </c>
      <c r="N6" s="15" t="s">
        <v>59</v>
      </c>
      <c r="O6" s="15" t="s">
        <v>36</v>
      </c>
      <c r="P6" s="14">
        <v>1</v>
      </c>
      <c r="Q6" s="14">
        <v>0</v>
      </c>
      <c r="R6" s="14">
        <v>0.5</v>
      </c>
      <c r="S6" s="15" t="s">
        <v>37</v>
      </c>
      <c r="T6" s="14">
        <v>0</v>
      </c>
      <c r="U6" s="15" t="s">
        <v>37</v>
      </c>
      <c r="V6" s="14">
        <v>60</v>
      </c>
      <c r="W6" s="14">
        <v>64</v>
      </c>
      <c r="X6" s="14">
        <v>0</v>
      </c>
      <c r="Y6" s="15" t="s">
        <v>37</v>
      </c>
      <c r="Z6" s="15" t="s">
        <v>155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57</v>
      </c>
      <c r="W7" s="14">
        <v>46</v>
      </c>
      <c r="X7" s="14">
        <v>0</v>
      </c>
      <c r="Y7" s="15" t="s">
        <v>37</v>
      </c>
      <c r="Z7" s="15" t="s">
        <v>258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116</v>
      </c>
      <c r="D8" s="14">
        <v>24</v>
      </c>
      <c r="E8" s="15" t="s">
        <v>29</v>
      </c>
      <c r="F8" s="15" t="s">
        <v>30</v>
      </c>
      <c r="G8" s="15" t="s">
        <v>31</v>
      </c>
      <c r="H8" s="16">
        <v>44194.38554398148</v>
      </c>
      <c r="I8" s="15" t="s">
        <v>117</v>
      </c>
      <c r="J8" s="15" t="s">
        <v>118</v>
      </c>
      <c r="K8" s="15" t="s">
        <v>119</v>
      </c>
      <c r="L8" s="16">
        <v>44189</v>
      </c>
      <c r="M8" s="15" t="s">
        <v>120</v>
      </c>
      <c r="N8" s="15" t="s">
        <v>105</v>
      </c>
      <c r="O8" s="15" t="s">
        <v>36</v>
      </c>
      <c r="P8" s="14">
        <v>1</v>
      </c>
      <c r="Q8" s="14">
        <v>0</v>
      </c>
      <c r="R8" s="14">
        <v>0.56000000000000005</v>
      </c>
      <c r="S8" s="15" t="s">
        <v>37</v>
      </c>
      <c r="T8" s="14">
        <v>0</v>
      </c>
      <c r="U8" s="15" t="s">
        <v>38</v>
      </c>
      <c r="V8" s="14">
        <v>35</v>
      </c>
      <c r="W8" s="14">
        <v>33</v>
      </c>
      <c r="X8" s="14">
        <v>0</v>
      </c>
      <c r="Y8" s="15" t="s">
        <v>37</v>
      </c>
      <c r="Z8" s="15" t="s">
        <v>72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460</v>
      </c>
      <c r="D9" s="14">
        <v>1</v>
      </c>
      <c r="E9" s="15" t="s">
        <v>29</v>
      </c>
      <c r="F9" s="15" t="s">
        <v>30</v>
      </c>
      <c r="G9" s="15" t="s">
        <v>311</v>
      </c>
      <c r="H9" s="16">
        <v>44221.44226851852</v>
      </c>
      <c r="I9" s="15" t="s">
        <v>526</v>
      </c>
      <c r="J9" s="15" t="s">
        <v>102</v>
      </c>
      <c r="K9" s="15" t="s">
        <v>103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60</v>
      </c>
      <c r="Q9" s="14">
        <v>0</v>
      </c>
      <c r="R9" s="14">
        <v>0</v>
      </c>
      <c r="S9" s="15" t="s">
        <v>37</v>
      </c>
      <c r="T9" s="14">
        <v>0</v>
      </c>
      <c r="U9" s="15" t="s">
        <v>37</v>
      </c>
      <c r="V9" s="14">
        <v>5</v>
      </c>
      <c r="W9" s="14">
        <v>33</v>
      </c>
      <c r="X9" s="14">
        <v>0</v>
      </c>
      <c r="Y9" s="15" t="s">
        <v>37</v>
      </c>
      <c r="Z9" s="15" t="s">
        <v>72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48</v>
      </c>
      <c r="W10" s="14">
        <v>33</v>
      </c>
      <c r="X10" s="14">
        <v>0</v>
      </c>
      <c r="Y10" s="15" t="s">
        <v>37</v>
      </c>
      <c r="Z10" s="15" t="s">
        <v>72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35</v>
      </c>
      <c r="W11" s="14">
        <v>27</v>
      </c>
      <c r="X11" s="14">
        <v>0</v>
      </c>
      <c r="Y11" s="15" t="s">
        <v>37</v>
      </c>
      <c r="Z11" s="15" t="s">
        <v>86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436</v>
      </c>
      <c r="D12" s="14">
        <v>24</v>
      </c>
      <c r="E12" s="15" t="s">
        <v>29</v>
      </c>
      <c r="F12" s="15" t="s">
        <v>30</v>
      </c>
      <c r="G12" s="15" t="s">
        <v>31</v>
      </c>
      <c r="H12" s="16">
        <v>44216.861886574072</v>
      </c>
      <c r="I12" s="15" t="s">
        <v>452</v>
      </c>
      <c r="J12" s="15" t="s">
        <v>118</v>
      </c>
      <c r="K12" s="15" t="s">
        <v>119</v>
      </c>
      <c r="L12" s="16">
        <v>44209</v>
      </c>
      <c r="M12" s="15" t="s">
        <v>294</v>
      </c>
      <c r="N12" s="15" t="s">
        <v>355</v>
      </c>
      <c r="O12" s="15" t="s">
        <v>36</v>
      </c>
      <c r="P12" s="14">
        <v>1</v>
      </c>
      <c r="Q12" s="14">
        <v>0</v>
      </c>
      <c r="R12" s="14">
        <v>0.56000000000000005</v>
      </c>
      <c r="S12" s="15" t="s">
        <v>37</v>
      </c>
      <c r="T12" s="14">
        <v>0</v>
      </c>
      <c r="U12" s="15" t="s">
        <v>38</v>
      </c>
      <c r="V12" s="14">
        <v>6</v>
      </c>
      <c r="W12" s="14">
        <v>13</v>
      </c>
      <c r="X12" s="14">
        <v>0</v>
      </c>
      <c r="Y12" s="15" t="s">
        <v>37</v>
      </c>
      <c r="Z12" s="15" t="s">
        <v>207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527</v>
      </c>
      <c r="D13" s="14">
        <v>19</v>
      </c>
      <c r="E13" s="15" t="s">
        <v>29</v>
      </c>
      <c r="F13" s="15" t="s">
        <v>30</v>
      </c>
      <c r="G13" s="15" t="s">
        <v>81</v>
      </c>
      <c r="H13" s="16">
        <v>44221.689849537041</v>
      </c>
      <c r="I13" s="15" t="s">
        <v>37</v>
      </c>
      <c r="J13" s="15" t="s">
        <v>528</v>
      </c>
      <c r="K13" s="15" t="s">
        <v>529</v>
      </c>
      <c r="L13" s="16">
        <v>44211</v>
      </c>
      <c r="M13" s="15" t="s">
        <v>391</v>
      </c>
      <c r="N13" s="15" t="s">
        <v>391</v>
      </c>
      <c r="O13" s="15" t="s">
        <v>36</v>
      </c>
      <c r="P13" s="14">
        <v>0.272725</v>
      </c>
      <c r="Q13" s="14">
        <v>0</v>
      </c>
      <c r="R13" s="14">
        <v>40.29</v>
      </c>
      <c r="S13" s="15" t="s">
        <v>37</v>
      </c>
      <c r="T13" s="14">
        <v>0</v>
      </c>
      <c r="U13" s="15" t="s">
        <v>37</v>
      </c>
      <c r="V13" s="14">
        <v>1</v>
      </c>
      <c r="W13" s="14">
        <v>11</v>
      </c>
      <c r="X13" s="14">
        <v>0</v>
      </c>
      <c r="Y13" s="15" t="s">
        <v>37</v>
      </c>
      <c r="Z13" s="15" t="s">
        <v>106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12</v>
      </c>
      <c r="W14" s="14">
        <v>11</v>
      </c>
      <c r="X14" s="14">
        <v>0</v>
      </c>
      <c r="Y14" s="15" t="s">
        <v>37</v>
      </c>
      <c r="Z14" s="15" t="s">
        <v>106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530</v>
      </c>
      <c r="D15" s="14">
        <v>10</v>
      </c>
      <c r="E15" s="15" t="s">
        <v>29</v>
      </c>
      <c r="F15" s="15" t="s">
        <v>30</v>
      </c>
      <c r="G15" s="15" t="s">
        <v>81</v>
      </c>
      <c r="H15" s="16">
        <v>44221.649317129632</v>
      </c>
      <c r="I15" s="15" t="s">
        <v>37</v>
      </c>
      <c r="J15" s="15" t="s">
        <v>518</v>
      </c>
      <c r="K15" s="15" t="s">
        <v>519</v>
      </c>
      <c r="L15" s="16">
        <v>44217</v>
      </c>
      <c r="M15" s="15" t="s">
        <v>473</v>
      </c>
      <c r="N15" s="15" t="s">
        <v>473</v>
      </c>
      <c r="O15" s="15" t="s">
        <v>36</v>
      </c>
      <c r="P15" s="14">
        <v>5</v>
      </c>
      <c r="Q15" s="14">
        <v>0</v>
      </c>
      <c r="R15" s="14">
        <v>0.5</v>
      </c>
      <c r="S15" s="15" t="s">
        <v>37</v>
      </c>
      <c r="T15" s="14">
        <v>0</v>
      </c>
      <c r="U15" s="15" t="s">
        <v>37</v>
      </c>
      <c r="V15" s="14">
        <v>1</v>
      </c>
      <c r="W15" s="14">
        <v>5</v>
      </c>
      <c r="X15" s="14">
        <v>0</v>
      </c>
      <c r="Y15" s="15" t="s">
        <v>37</v>
      </c>
      <c r="Z15" s="15" t="s">
        <v>129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477</v>
      </c>
      <c r="D16" s="14">
        <v>1</v>
      </c>
      <c r="E16" s="15" t="s">
        <v>29</v>
      </c>
      <c r="F16" s="15" t="s">
        <v>30</v>
      </c>
      <c r="G16" s="15" t="s">
        <v>31</v>
      </c>
      <c r="H16" s="16">
        <v>44218.445081018515</v>
      </c>
      <c r="I16" s="15" t="s">
        <v>242</v>
      </c>
      <c r="J16" s="15" t="s">
        <v>478</v>
      </c>
      <c r="K16" s="15" t="s">
        <v>479</v>
      </c>
      <c r="L16" s="16">
        <v>44218</v>
      </c>
      <c r="M16" s="15" t="s">
        <v>418</v>
      </c>
      <c r="N16" s="15" t="s">
        <v>480</v>
      </c>
      <c r="O16" s="15" t="s">
        <v>36</v>
      </c>
      <c r="P16" s="14">
        <v>250</v>
      </c>
      <c r="Q16" s="14">
        <v>0</v>
      </c>
      <c r="R16" s="14">
        <v>0</v>
      </c>
      <c r="S16" s="15" t="s">
        <v>37</v>
      </c>
      <c r="T16" s="14">
        <v>0</v>
      </c>
      <c r="U16" s="15" t="s">
        <v>38</v>
      </c>
      <c r="V16" s="14">
        <v>5</v>
      </c>
      <c r="W16" s="14">
        <v>4</v>
      </c>
      <c r="X16" s="14">
        <v>0</v>
      </c>
      <c r="Y16" s="15" t="s">
        <v>37</v>
      </c>
      <c r="Z16" s="15" t="s">
        <v>140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481</v>
      </c>
      <c r="D17" s="14">
        <v>12</v>
      </c>
      <c r="E17" s="15" t="s">
        <v>29</v>
      </c>
      <c r="F17" s="15" t="s">
        <v>30</v>
      </c>
      <c r="G17" s="15" t="s">
        <v>31</v>
      </c>
      <c r="H17" s="16">
        <v>44210.580879629626</v>
      </c>
      <c r="I17" s="15" t="s">
        <v>482</v>
      </c>
      <c r="J17" s="15" t="s">
        <v>483</v>
      </c>
      <c r="K17" s="15" t="s">
        <v>484</v>
      </c>
      <c r="L17" s="16">
        <v>44218</v>
      </c>
      <c r="M17" s="15" t="s">
        <v>422</v>
      </c>
      <c r="N17" s="15" t="s">
        <v>480</v>
      </c>
      <c r="O17" s="15" t="s">
        <v>36</v>
      </c>
      <c r="P17" s="14">
        <v>5.7200000000000001E-2</v>
      </c>
      <c r="Q17" s="14">
        <v>0</v>
      </c>
      <c r="R17" s="14">
        <v>0.88</v>
      </c>
      <c r="S17" s="15" t="s">
        <v>37</v>
      </c>
      <c r="T17" s="14">
        <v>0</v>
      </c>
      <c r="U17" s="15" t="s">
        <v>38</v>
      </c>
      <c r="V17" s="14">
        <v>13</v>
      </c>
      <c r="W17" s="14">
        <v>4</v>
      </c>
      <c r="X17" s="14">
        <v>0</v>
      </c>
      <c r="Y17" s="15" t="s">
        <v>37</v>
      </c>
      <c r="Z17" s="15" t="s">
        <v>140</v>
      </c>
      <c r="AA17" s="14">
        <v>1</v>
      </c>
    </row>
    <row r="18" spans="1:27" ht="13.5" customHeight="1" x14ac:dyDescent="0.2">
      <c r="A18" s="14">
        <v>27</v>
      </c>
      <c r="B18" s="15" t="s">
        <v>27</v>
      </c>
      <c r="C18" s="15" t="s">
        <v>514</v>
      </c>
      <c r="D18" s="14">
        <v>33</v>
      </c>
      <c r="E18" s="15" t="s">
        <v>29</v>
      </c>
      <c r="F18" s="15" t="s">
        <v>30</v>
      </c>
      <c r="G18" s="15" t="s">
        <v>31</v>
      </c>
      <c r="H18" s="16">
        <v>44221.476099537038</v>
      </c>
      <c r="I18" s="15" t="s">
        <v>531</v>
      </c>
      <c r="J18" s="15" t="s">
        <v>515</v>
      </c>
      <c r="K18" s="15" t="s">
        <v>516</v>
      </c>
      <c r="L18" s="16">
        <v>44221</v>
      </c>
      <c r="M18" s="15" t="s">
        <v>473</v>
      </c>
      <c r="N18" s="15" t="s">
        <v>504</v>
      </c>
      <c r="O18" s="15" t="s">
        <v>36</v>
      </c>
      <c r="P18" s="14">
        <v>7.918E-2</v>
      </c>
      <c r="Q18" s="14">
        <v>0</v>
      </c>
      <c r="R18" s="14">
        <v>0.11</v>
      </c>
      <c r="S18" s="15" t="s">
        <v>37</v>
      </c>
      <c r="T18" s="14">
        <v>0</v>
      </c>
      <c r="U18" s="15" t="s">
        <v>38</v>
      </c>
      <c r="V18" s="14">
        <v>4</v>
      </c>
      <c r="W18" s="14">
        <v>1</v>
      </c>
      <c r="X18" s="14">
        <v>0</v>
      </c>
      <c r="Y18" s="15" t="s">
        <v>185</v>
      </c>
      <c r="Z18" s="15" t="s">
        <v>37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532</v>
      </c>
      <c r="D19" s="14">
        <v>24</v>
      </c>
      <c r="E19" s="15" t="s">
        <v>192</v>
      </c>
      <c r="F19" s="15" t="s">
        <v>193</v>
      </c>
      <c r="G19" s="15" t="s">
        <v>81</v>
      </c>
      <c r="H19" s="16">
        <v>44221.363842592589</v>
      </c>
      <c r="I19" s="15" t="s">
        <v>37</v>
      </c>
      <c r="J19" s="15" t="s">
        <v>533</v>
      </c>
      <c r="K19" s="15" t="s">
        <v>534</v>
      </c>
      <c r="L19" s="16">
        <v>44222</v>
      </c>
      <c r="M19" s="15" t="s">
        <v>504</v>
      </c>
      <c r="N19" s="15" t="s">
        <v>535</v>
      </c>
      <c r="O19" s="15" t="s">
        <v>36</v>
      </c>
      <c r="P19" s="14">
        <v>3</v>
      </c>
      <c r="Q19" s="14">
        <v>0</v>
      </c>
      <c r="R19" s="14">
        <v>0.05</v>
      </c>
      <c r="S19" s="15" t="s">
        <v>37</v>
      </c>
      <c r="T19" s="14">
        <v>0</v>
      </c>
      <c r="U19" s="15" t="s">
        <v>37</v>
      </c>
      <c r="V19" s="14">
        <v>1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536</v>
      </c>
      <c r="D20" s="14">
        <v>1</v>
      </c>
      <c r="E20" s="15" t="s">
        <v>192</v>
      </c>
      <c r="F20" s="15" t="s">
        <v>193</v>
      </c>
      <c r="G20" s="15" t="s">
        <v>81</v>
      </c>
      <c r="H20" s="16">
        <v>44221.541481481479</v>
      </c>
      <c r="I20" s="15" t="s">
        <v>37</v>
      </c>
      <c r="J20" s="15" t="s">
        <v>537</v>
      </c>
      <c r="K20" s="15" t="s">
        <v>538</v>
      </c>
      <c r="L20" s="16">
        <v>44222</v>
      </c>
      <c r="M20" s="15" t="s">
        <v>504</v>
      </c>
      <c r="N20" s="15" t="s">
        <v>535</v>
      </c>
      <c r="O20" s="15" t="s">
        <v>36</v>
      </c>
      <c r="P20" s="14">
        <v>0.52500000000000002</v>
      </c>
      <c r="Q20" s="14">
        <v>0</v>
      </c>
      <c r="R20" s="14">
        <v>0.5</v>
      </c>
      <c r="S20" s="15" t="s">
        <v>37</v>
      </c>
      <c r="T20" s="14">
        <v>0</v>
      </c>
      <c r="U20" s="15" t="s">
        <v>37</v>
      </c>
      <c r="V20" s="14">
        <v>1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539</v>
      </c>
      <c r="D21" s="14">
        <v>1</v>
      </c>
      <c r="E21" s="15" t="s">
        <v>192</v>
      </c>
      <c r="F21" s="15" t="s">
        <v>193</v>
      </c>
      <c r="G21" s="15" t="s">
        <v>81</v>
      </c>
      <c r="H21" s="16">
        <v>44221.380312499998</v>
      </c>
      <c r="I21" s="15" t="s">
        <v>37</v>
      </c>
      <c r="J21" s="15" t="s">
        <v>540</v>
      </c>
      <c r="K21" s="15" t="s">
        <v>541</v>
      </c>
      <c r="L21" s="16">
        <v>44222</v>
      </c>
      <c r="M21" s="15" t="s">
        <v>504</v>
      </c>
      <c r="N21" s="15" t="s">
        <v>535</v>
      </c>
      <c r="O21" s="15" t="s">
        <v>36</v>
      </c>
      <c r="P21" s="14">
        <v>0.26750000000000002</v>
      </c>
      <c r="Q21" s="14">
        <v>0</v>
      </c>
      <c r="R21" s="14">
        <v>0.41</v>
      </c>
      <c r="S21" s="15" t="s">
        <v>37</v>
      </c>
      <c r="T21" s="14">
        <v>0</v>
      </c>
      <c r="U21" s="15" t="s">
        <v>37</v>
      </c>
      <c r="V21" s="14">
        <v>1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  <row r="22" spans="1:27" ht="13.5" customHeight="1" x14ac:dyDescent="0.2">
      <c r="A22" s="14">
        <v>27</v>
      </c>
      <c r="B22" s="15" t="s">
        <v>27</v>
      </c>
      <c r="C22" s="15" t="s">
        <v>542</v>
      </c>
      <c r="D22" s="14">
        <v>24</v>
      </c>
      <c r="E22" s="15" t="s">
        <v>29</v>
      </c>
      <c r="F22" s="15" t="s">
        <v>30</v>
      </c>
      <c r="G22" s="15" t="s">
        <v>31</v>
      </c>
      <c r="H22" s="16">
        <v>44221.871412037035</v>
      </c>
      <c r="I22" s="15" t="s">
        <v>41</v>
      </c>
      <c r="J22" s="15" t="s">
        <v>543</v>
      </c>
      <c r="K22" s="15" t="s">
        <v>544</v>
      </c>
      <c r="L22" s="16">
        <v>44222</v>
      </c>
      <c r="M22" s="15" t="s">
        <v>473</v>
      </c>
      <c r="N22" s="15" t="s">
        <v>535</v>
      </c>
      <c r="O22" s="15" t="s">
        <v>36</v>
      </c>
      <c r="P22" s="14">
        <v>1.61504</v>
      </c>
      <c r="Q22" s="14">
        <v>0</v>
      </c>
      <c r="R22" s="14">
        <v>0.19</v>
      </c>
      <c r="S22" s="15" t="s">
        <v>37</v>
      </c>
      <c r="T22" s="14">
        <v>0</v>
      </c>
      <c r="U22" s="15" t="s">
        <v>38</v>
      </c>
      <c r="V22" s="14">
        <v>1</v>
      </c>
      <c r="W22" s="14">
        <v>0</v>
      </c>
      <c r="X22" s="14">
        <v>0</v>
      </c>
      <c r="Y22" s="15" t="s">
        <v>190</v>
      </c>
      <c r="Z22" s="15" t="s">
        <v>37</v>
      </c>
      <c r="AA22" s="14">
        <v>0</v>
      </c>
    </row>
    <row r="23" spans="1:27" ht="13.5" customHeight="1" x14ac:dyDescent="0.2">
      <c r="A23" s="14">
        <v>27</v>
      </c>
      <c r="B23" s="15" t="s">
        <v>27</v>
      </c>
      <c r="C23" s="15" t="s">
        <v>545</v>
      </c>
      <c r="D23" s="14">
        <v>12</v>
      </c>
      <c r="E23" s="15" t="s">
        <v>29</v>
      </c>
      <c r="F23" s="15" t="s">
        <v>30</v>
      </c>
      <c r="G23" s="15" t="s">
        <v>55</v>
      </c>
      <c r="H23" s="16">
        <v>44222.293946759259</v>
      </c>
      <c r="I23" s="15" t="s">
        <v>37</v>
      </c>
      <c r="J23" s="15" t="s">
        <v>546</v>
      </c>
      <c r="K23" s="15" t="s">
        <v>547</v>
      </c>
      <c r="L23" s="16">
        <v>44222</v>
      </c>
      <c r="M23" s="15" t="s">
        <v>422</v>
      </c>
      <c r="N23" s="15" t="s">
        <v>535</v>
      </c>
      <c r="O23" s="15" t="s">
        <v>36</v>
      </c>
      <c r="P23" s="14">
        <v>0.58850000000000002</v>
      </c>
      <c r="Q23" s="14">
        <v>0</v>
      </c>
      <c r="R23" s="14">
        <v>0.56999999999999995</v>
      </c>
      <c r="S23" s="15" t="s">
        <v>37</v>
      </c>
      <c r="T23" s="14">
        <v>0</v>
      </c>
      <c r="U23" s="15" t="s">
        <v>37</v>
      </c>
      <c r="V23" s="14">
        <v>1</v>
      </c>
      <c r="W23" s="14">
        <v>0</v>
      </c>
      <c r="X23" s="14">
        <v>0</v>
      </c>
      <c r="Y23" s="15" t="s">
        <v>190</v>
      </c>
      <c r="Z23" s="15" t="s">
        <v>37</v>
      </c>
      <c r="AA23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A21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14</v>
      </c>
      <c r="W2" s="14">
        <v>266</v>
      </c>
      <c r="X2" s="14">
        <v>49</v>
      </c>
      <c r="Y2" s="15" t="s">
        <v>37</v>
      </c>
      <c r="Z2" s="15" t="s">
        <v>548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549</v>
      </c>
      <c r="D3" s="14">
        <v>24</v>
      </c>
      <c r="E3" s="15" t="s">
        <v>29</v>
      </c>
      <c r="F3" s="15" t="s">
        <v>30</v>
      </c>
      <c r="G3" s="15" t="s">
        <v>55</v>
      </c>
      <c r="H3" s="16">
        <v>44222.677939814814</v>
      </c>
      <c r="I3" s="15" t="s">
        <v>37</v>
      </c>
      <c r="J3" s="15" t="s">
        <v>550</v>
      </c>
      <c r="K3" s="15" t="s">
        <v>551</v>
      </c>
      <c r="L3" s="16">
        <v>44214</v>
      </c>
      <c r="M3" s="15" t="s">
        <v>367</v>
      </c>
      <c r="N3" s="15" t="s">
        <v>418</v>
      </c>
      <c r="O3" s="15" t="s">
        <v>201</v>
      </c>
      <c r="P3" s="14">
        <v>7.1999999999999995E-2</v>
      </c>
      <c r="Q3" s="14">
        <v>0</v>
      </c>
      <c r="R3" s="14">
        <v>1.51</v>
      </c>
      <c r="S3" s="15" t="s">
        <v>37</v>
      </c>
      <c r="T3" s="14">
        <v>0</v>
      </c>
      <c r="U3" s="15" t="s">
        <v>37</v>
      </c>
      <c r="V3" s="14">
        <v>1</v>
      </c>
      <c r="W3" s="14">
        <v>9</v>
      </c>
      <c r="X3" s="14">
        <v>49</v>
      </c>
      <c r="Y3" s="15" t="s">
        <v>37</v>
      </c>
      <c r="Z3" s="15" t="s">
        <v>261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28</v>
      </c>
      <c r="D4" s="14">
        <v>14</v>
      </c>
      <c r="E4" s="15" t="s">
        <v>29</v>
      </c>
      <c r="F4" s="15" t="s">
        <v>30</v>
      </c>
      <c r="G4" s="15" t="s">
        <v>31</v>
      </c>
      <c r="H4" s="16">
        <v>44167.371168981481</v>
      </c>
      <c r="I4" s="15" t="s">
        <v>32</v>
      </c>
      <c r="J4" s="15" t="s">
        <v>33</v>
      </c>
      <c r="K4" s="15" t="s">
        <v>34</v>
      </c>
      <c r="L4" s="16">
        <v>44076</v>
      </c>
      <c r="M4" s="15" t="s">
        <v>35</v>
      </c>
      <c r="N4" s="15" t="s">
        <v>35</v>
      </c>
      <c r="O4" s="15" t="s">
        <v>36</v>
      </c>
      <c r="P4" s="14">
        <v>3.3000000000000002E-2</v>
      </c>
      <c r="Q4" s="14">
        <v>0</v>
      </c>
      <c r="R4" s="14">
        <v>1.03</v>
      </c>
      <c r="S4" s="15" t="s">
        <v>37</v>
      </c>
      <c r="T4" s="14">
        <v>0</v>
      </c>
      <c r="U4" s="15" t="s">
        <v>38</v>
      </c>
      <c r="V4" s="14">
        <v>92</v>
      </c>
      <c r="W4" s="14">
        <v>147</v>
      </c>
      <c r="X4" s="14">
        <v>0</v>
      </c>
      <c r="Y4" s="15" t="s">
        <v>37</v>
      </c>
      <c r="Z4" s="15" t="s">
        <v>552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40</v>
      </c>
      <c r="D5" s="14">
        <v>11</v>
      </c>
      <c r="E5" s="15" t="s">
        <v>29</v>
      </c>
      <c r="F5" s="15" t="s">
        <v>30</v>
      </c>
      <c r="G5" s="15" t="s">
        <v>31</v>
      </c>
      <c r="H5" s="16">
        <v>44155.584930555553</v>
      </c>
      <c r="I5" s="15" t="s">
        <v>41</v>
      </c>
      <c r="J5" s="15" t="s">
        <v>42</v>
      </c>
      <c r="K5" s="15" t="s">
        <v>43</v>
      </c>
      <c r="L5" s="16">
        <v>44137</v>
      </c>
      <c r="M5" s="15" t="s">
        <v>44</v>
      </c>
      <c r="N5" s="15" t="s">
        <v>45</v>
      </c>
      <c r="O5" s="15" t="s">
        <v>36</v>
      </c>
      <c r="P5" s="14">
        <v>0.27500000000000002</v>
      </c>
      <c r="Q5" s="14">
        <v>0</v>
      </c>
      <c r="R5" s="14">
        <v>2.04</v>
      </c>
      <c r="S5" s="15" t="s">
        <v>37</v>
      </c>
      <c r="T5" s="14">
        <v>0</v>
      </c>
      <c r="U5" s="15" t="s">
        <v>38</v>
      </c>
      <c r="V5" s="14">
        <v>86</v>
      </c>
      <c r="W5" s="14">
        <v>86</v>
      </c>
      <c r="X5" s="14">
        <v>0</v>
      </c>
      <c r="Y5" s="15" t="s">
        <v>37</v>
      </c>
      <c r="Z5" s="15" t="s">
        <v>553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54</v>
      </c>
      <c r="D6" s="14">
        <v>14</v>
      </c>
      <c r="E6" s="15" t="s">
        <v>29</v>
      </c>
      <c r="F6" s="15" t="s">
        <v>30</v>
      </c>
      <c r="G6" s="15" t="s">
        <v>55</v>
      </c>
      <c r="H6" s="16">
        <v>44162.667615740742</v>
      </c>
      <c r="I6" s="15" t="s">
        <v>37</v>
      </c>
      <c r="J6" s="15" t="s">
        <v>56</v>
      </c>
      <c r="K6" s="15" t="s">
        <v>57</v>
      </c>
      <c r="L6" s="16">
        <v>44158</v>
      </c>
      <c r="M6" s="15" t="s">
        <v>58</v>
      </c>
      <c r="N6" s="15" t="s">
        <v>59</v>
      </c>
      <c r="O6" s="15" t="s">
        <v>36</v>
      </c>
      <c r="P6" s="14">
        <v>1</v>
      </c>
      <c r="Q6" s="14">
        <v>0</v>
      </c>
      <c r="R6" s="14">
        <v>0.5</v>
      </c>
      <c r="S6" s="15" t="s">
        <v>37</v>
      </c>
      <c r="T6" s="14">
        <v>0</v>
      </c>
      <c r="U6" s="15" t="s">
        <v>37</v>
      </c>
      <c r="V6" s="14">
        <v>61</v>
      </c>
      <c r="W6" s="14">
        <v>65</v>
      </c>
      <c r="X6" s="14">
        <v>0</v>
      </c>
      <c r="Y6" s="15" t="s">
        <v>37</v>
      </c>
      <c r="Z6" s="15" t="s">
        <v>204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92</v>
      </c>
      <c r="D7" s="14">
        <v>1</v>
      </c>
      <c r="E7" s="15" t="s">
        <v>29</v>
      </c>
      <c r="F7" s="15" t="s">
        <v>30</v>
      </c>
      <c r="G7" s="15" t="s">
        <v>31</v>
      </c>
      <c r="H7" s="16">
        <v>44202.552291666667</v>
      </c>
      <c r="I7" s="15" t="s">
        <v>122</v>
      </c>
      <c r="J7" s="15" t="s">
        <v>75</v>
      </c>
      <c r="K7" s="15" t="s">
        <v>76</v>
      </c>
      <c r="L7" s="16">
        <v>44176</v>
      </c>
      <c r="M7" s="15" t="s">
        <v>93</v>
      </c>
      <c r="N7" s="15" t="s">
        <v>94</v>
      </c>
      <c r="O7" s="15" t="s">
        <v>36</v>
      </c>
      <c r="P7" s="14">
        <v>15</v>
      </c>
      <c r="Q7" s="14">
        <v>0</v>
      </c>
      <c r="R7" s="14">
        <v>0</v>
      </c>
      <c r="S7" s="15" t="s">
        <v>37</v>
      </c>
      <c r="T7" s="14">
        <v>0</v>
      </c>
      <c r="U7" s="15" t="s">
        <v>38</v>
      </c>
      <c r="V7" s="14">
        <v>58</v>
      </c>
      <c r="W7" s="14">
        <v>47</v>
      </c>
      <c r="X7" s="14">
        <v>0</v>
      </c>
      <c r="Y7" s="15" t="s">
        <v>37</v>
      </c>
      <c r="Z7" s="15" t="s">
        <v>53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460</v>
      </c>
      <c r="D8" s="14">
        <v>1</v>
      </c>
      <c r="E8" s="15" t="s">
        <v>29</v>
      </c>
      <c r="F8" s="15" t="s">
        <v>30</v>
      </c>
      <c r="G8" s="15" t="s">
        <v>311</v>
      </c>
      <c r="H8" s="16">
        <v>44221.44226851852</v>
      </c>
      <c r="I8" s="15" t="s">
        <v>526</v>
      </c>
      <c r="J8" s="15" t="s">
        <v>102</v>
      </c>
      <c r="K8" s="15" t="s">
        <v>103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60</v>
      </c>
      <c r="Q8" s="14">
        <v>0</v>
      </c>
      <c r="R8" s="14">
        <v>0</v>
      </c>
      <c r="S8" s="15" t="s">
        <v>37</v>
      </c>
      <c r="T8" s="14">
        <v>0</v>
      </c>
      <c r="U8" s="15" t="s">
        <v>37</v>
      </c>
      <c r="V8" s="14">
        <v>6</v>
      </c>
      <c r="W8" s="14">
        <v>34</v>
      </c>
      <c r="X8" s="14">
        <v>0</v>
      </c>
      <c r="Y8" s="15" t="s">
        <v>37</v>
      </c>
      <c r="Z8" s="15" t="s">
        <v>158</v>
      </c>
      <c r="AA8" s="14">
        <v>0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44194.38554398148</v>
      </c>
      <c r="I9" s="15" t="s">
        <v>117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36</v>
      </c>
      <c r="W9" s="14">
        <v>34</v>
      </c>
      <c r="X9" s="14">
        <v>0</v>
      </c>
      <c r="Y9" s="15" t="s">
        <v>37</v>
      </c>
      <c r="Z9" s="15" t="s">
        <v>158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49</v>
      </c>
      <c r="W10" s="14">
        <v>34</v>
      </c>
      <c r="X10" s="14">
        <v>0</v>
      </c>
      <c r="Y10" s="15" t="s">
        <v>37</v>
      </c>
      <c r="Z10" s="15" t="s">
        <v>158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130</v>
      </c>
      <c r="D11" s="14">
        <v>11</v>
      </c>
      <c r="E11" s="15" t="s">
        <v>29</v>
      </c>
      <c r="F11" s="15" t="s">
        <v>30</v>
      </c>
      <c r="G11" s="15" t="s">
        <v>31</v>
      </c>
      <c r="H11" s="16">
        <v>44188.441701388889</v>
      </c>
      <c r="I11" s="15" t="s">
        <v>131</v>
      </c>
      <c r="J11" s="15" t="s">
        <v>132</v>
      </c>
      <c r="K11" s="15" t="s">
        <v>133</v>
      </c>
      <c r="L11" s="16">
        <v>44195</v>
      </c>
      <c r="M11" s="15" t="s">
        <v>134</v>
      </c>
      <c r="N11" s="15" t="s">
        <v>128</v>
      </c>
      <c r="O11" s="15" t="s">
        <v>36</v>
      </c>
      <c r="P11" s="14">
        <v>1</v>
      </c>
      <c r="Q11" s="14">
        <v>0</v>
      </c>
      <c r="R11" s="14">
        <v>3.58</v>
      </c>
      <c r="S11" s="15" t="s">
        <v>37</v>
      </c>
      <c r="T11" s="14">
        <v>0</v>
      </c>
      <c r="U11" s="15" t="s">
        <v>38</v>
      </c>
      <c r="V11" s="14">
        <v>36</v>
      </c>
      <c r="W11" s="14">
        <v>28</v>
      </c>
      <c r="X11" s="14">
        <v>0</v>
      </c>
      <c r="Y11" s="15" t="s">
        <v>37</v>
      </c>
      <c r="Z11" s="15" t="s">
        <v>161</v>
      </c>
      <c r="AA11" s="14">
        <v>1</v>
      </c>
    </row>
    <row r="12" spans="1:27" ht="13.5" customHeight="1" x14ac:dyDescent="0.2">
      <c r="A12" s="14">
        <v>27</v>
      </c>
      <c r="B12" s="15" t="s">
        <v>27</v>
      </c>
      <c r="C12" s="15" t="s">
        <v>436</v>
      </c>
      <c r="D12" s="14">
        <v>24</v>
      </c>
      <c r="E12" s="15" t="s">
        <v>29</v>
      </c>
      <c r="F12" s="15" t="s">
        <v>30</v>
      </c>
      <c r="G12" s="15" t="s">
        <v>31</v>
      </c>
      <c r="H12" s="16">
        <v>44216.861886574072</v>
      </c>
      <c r="I12" s="15" t="s">
        <v>452</v>
      </c>
      <c r="J12" s="15" t="s">
        <v>118</v>
      </c>
      <c r="K12" s="15" t="s">
        <v>119</v>
      </c>
      <c r="L12" s="16">
        <v>44209</v>
      </c>
      <c r="M12" s="15" t="s">
        <v>294</v>
      </c>
      <c r="N12" s="15" t="s">
        <v>355</v>
      </c>
      <c r="O12" s="15" t="s">
        <v>36</v>
      </c>
      <c r="P12" s="14">
        <v>1</v>
      </c>
      <c r="Q12" s="14">
        <v>0</v>
      </c>
      <c r="R12" s="14">
        <v>0.56000000000000005</v>
      </c>
      <c r="S12" s="15" t="s">
        <v>37</v>
      </c>
      <c r="T12" s="14">
        <v>0</v>
      </c>
      <c r="U12" s="15" t="s">
        <v>38</v>
      </c>
      <c r="V12" s="14">
        <v>7</v>
      </c>
      <c r="W12" s="14">
        <v>14</v>
      </c>
      <c r="X12" s="14">
        <v>0</v>
      </c>
      <c r="Y12" s="15" t="s">
        <v>37</v>
      </c>
      <c r="Z12" s="15" t="s">
        <v>235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527</v>
      </c>
      <c r="D13" s="14">
        <v>19</v>
      </c>
      <c r="E13" s="15" t="s">
        <v>29</v>
      </c>
      <c r="F13" s="15" t="s">
        <v>30</v>
      </c>
      <c r="G13" s="15" t="s">
        <v>81</v>
      </c>
      <c r="H13" s="16">
        <v>44221.689849537041</v>
      </c>
      <c r="I13" s="15" t="s">
        <v>37</v>
      </c>
      <c r="J13" s="15" t="s">
        <v>528</v>
      </c>
      <c r="K13" s="15" t="s">
        <v>529</v>
      </c>
      <c r="L13" s="16">
        <v>44211</v>
      </c>
      <c r="M13" s="15" t="s">
        <v>391</v>
      </c>
      <c r="N13" s="15" t="s">
        <v>391</v>
      </c>
      <c r="O13" s="15" t="s">
        <v>36</v>
      </c>
      <c r="P13" s="14">
        <v>0.272725</v>
      </c>
      <c r="Q13" s="14">
        <v>0</v>
      </c>
      <c r="R13" s="14">
        <v>40.29</v>
      </c>
      <c r="S13" s="15" t="s">
        <v>37</v>
      </c>
      <c r="T13" s="14">
        <v>0</v>
      </c>
      <c r="U13" s="15" t="s">
        <v>37</v>
      </c>
      <c r="V13" s="14">
        <v>2</v>
      </c>
      <c r="W13" s="14">
        <v>12</v>
      </c>
      <c r="X13" s="14">
        <v>0</v>
      </c>
      <c r="Y13" s="15" t="s">
        <v>37</v>
      </c>
      <c r="Z13" s="15" t="s">
        <v>170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13</v>
      </c>
      <c r="W14" s="14">
        <v>12</v>
      </c>
      <c r="X14" s="14">
        <v>0</v>
      </c>
      <c r="Y14" s="15" t="s">
        <v>37</v>
      </c>
      <c r="Z14" s="15" t="s">
        <v>170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554</v>
      </c>
      <c r="D15" s="14">
        <v>9</v>
      </c>
      <c r="E15" s="15" t="s">
        <v>29</v>
      </c>
      <c r="F15" s="15" t="s">
        <v>30</v>
      </c>
      <c r="G15" s="15" t="s">
        <v>55</v>
      </c>
      <c r="H15" s="16">
        <v>44222.667453703703</v>
      </c>
      <c r="I15" s="15" t="s">
        <v>37</v>
      </c>
      <c r="J15" s="15" t="s">
        <v>555</v>
      </c>
      <c r="K15" s="15" t="s">
        <v>556</v>
      </c>
      <c r="L15" s="16">
        <v>44216</v>
      </c>
      <c r="M15" s="15" t="s">
        <v>418</v>
      </c>
      <c r="N15" s="15" t="s">
        <v>447</v>
      </c>
      <c r="O15" s="15" t="s">
        <v>36</v>
      </c>
      <c r="P15" s="14">
        <v>0.26750000000000002</v>
      </c>
      <c r="Q15" s="14">
        <v>0</v>
      </c>
      <c r="R15" s="14">
        <v>0.82</v>
      </c>
      <c r="S15" s="15" t="s">
        <v>37</v>
      </c>
      <c r="T15" s="14">
        <v>0</v>
      </c>
      <c r="U15" s="15" t="s">
        <v>37</v>
      </c>
      <c r="V15" s="14">
        <v>1</v>
      </c>
      <c r="W15" s="14">
        <v>7</v>
      </c>
      <c r="X15" s="14">
        <v>0</v>
      </c>
      <c r="Y15" s="15" t="s">
        <v>37</v>
      </c>
      <c r="Z15" s="15" t="s">
        <v>178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481</v>
      </c>
      <c r="D16" s="14">
        <v>12</v>
      </c>
      <c r="E16" s="15" t="s">
        <v>29</v>
      </c>
      <c r="F16" s="15" t="s">
        <v>30</v>
      </c>
      <c r="G16" s="15" t="s">
        <v>31</v>
      </c>
      <c r="H16" s="16">
        <v>44210.580879629626</v>
      </c>
      <c r="I16" s="15" t="s">
        <v>482</v>
      </c>
      <c r="J16" s="15" t="s">
        <v>483</v>
      </c>
      <c r="K16" s="15" t="s">
        <v>484</v>
      </c>
      <c r="L16" s="16">
        <v>44218</v>
      </c>
      <c r="M16" s="15" t="s">
        <v>422</v>
      </c>
      <c r="N16" s="15" t="s">
        <v>480</v>
      </c>
      <c r="O16" s="15" t="s">
        <v>36</v>
      </c>
      <c r="P16" s="14">
        <v>5.7200000000000001E-2</v>
      </c>
      <c r="Q16" s="14">
        <v>0</v>
      </c>
      <c r="R16" s="14">
        <v>0.88</v>
      </c>
      <c r="S16" s="15" t="s">
        <v>37</v>
      </c>
      <c r="T16" s="14">
        <v>0</v>
      </c>
      <c r="U16" s="15" t="s">
        <v>38</v>
      </c>
      <c r="V16" s="14">
        <v>14</v>
      </c>
      <c r="W16" s="14">
        <v>5</v>
      </c>
      <c r="X16" s="14">
        <v>0</v>
      </c>
      <c r="Y16" s="15" t="s">
        <v>37</v>
      </c>
      <c r="Z16" s="15" t="s">
        <v>129</v>
      </c>
      <c r="AA16" s="14">
        <v>1</v>
      </c>
    </row>
    <row r="17" spans="1:27" ht="13.5" customHeight="1" x14ac:dyDescent="0.2">
      <c r="A17" s="14">
        <v>27</v>
      </c>
      <c r="B17" s="15" t="s">
        <v>27</v>
      </c>
      <c r="C17" s="15" t="s">
        <v>514</v>
      </c>
      <c r="D17" s="14">
        <v>33</v>
      </c>
      <c r="E17" s="15" t="s">
        <v>29</v>
      </c>
      <c r="F17" s="15" t="s">
        <v>30</v>
      </c>
      <c r="G17" s="15" t="s">
        <v>31</v>
      </c>
      <c r="H17" s="16">
        <v>44223.295775462961</v>
      </c>
      <c r="I17" s="15" t="s">
        <v>557</v>
      </c>
      <c r="J17" s="15" t="s">
        <v>515</v>
      </c>
      <c r="K17" s="15" t="s">
        <v>516</v>
      </c>
      <c r="L17" s="16">
        <v>44221</v>
      </c>
      <c r="M17" s="15" t="s">
        <v>473</v>
      </c>
      <c r="N17" s="15" t="s">
        <v>504</v>
      </c>
      <c r="O17" s="15" t="s">
        <v>36</v>
      </c>
      <c r="P17" s="14">
        <v>7.918E-2</v>
      </c>
      <c r="Q17" s="14">
        <v>0</v>
      </c>
      <c r="R17" s="14">
        <v>0.11</v>
      </c>
      <c r="S17" s="15" t="s">
        <v>37</v>
      </c>
      <c r="T17" s="14">
        <v>0</v>
      </c>
      <c r="U17" s="15" t="s">
        <v>38</v>
      </c>
      <c r="V17" s="14">
        <v>5</v>
      </c>
      <c r="W17" s="14">
        <v>2</v>
      </c>
      <c r="X17" s="14">
        <v>0</v>
      </c>
      <c r="Y17" s="15" t="s">
        <v>37</v>
      </c>
      <c r="Z17" s="15" t="s">
        <v>244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542</v>
      </c>
      <c r="D18" s="14">
        <v>24</v>
      </c>
      <c r="E18" s="15" t="s">
        <v>29</v>
      </c>
      <c r="F18" s="15" t="s">
        <v>30</v>
      </c>
      <c r="G18" s="15" t="s">
        <v>31</v>
      </c>
      <c r="H18" s="16">
        <v>44221.871412037035</v>
      </c>
      <c r="I18" s="15" t="s">
        <v>41</v>
      </c>
      <c r="J18" s="15" t="s">
        <v>543</v>
      </c>
      <c r="K18" s="15" t="s">
        <v>544</v>
      </c>
      <c r="L18" s="16">
        <v>44222</v>
      </c>
      <c r="M18" s="15" t="s">
        <v>473</v>
      </c>
      <c r="N18" s="15" t="s">
        <v>535</v>
      </c>
      <c r="O18" s="15" t="s">
        <v>36</v>
      </c>
      <c r="P18" s="14">
        <v>1.61504</v>
      </c>
      <c r="Q18" s="14">
        <v>0</v>
      </c>
      <c r="R18" s="14">
        <v>0.19</v>
      </c>
      <c r="S18" s="15" t="s">
        <v>37</v>
      </c>
      <c r="T18" s="14">
        <v>0</v>
      </c>
      <c r="U18" s="15" t="s">
        <v>38</v>
      </c>
      <c r="V18" s="14">
        <v>2</v>
      </c>
      <c r="W18" s="14">
        <v>1</v>
      </c>
      <c r="X18" s="14">
        <v>0</v>
      </c>
      <c r="Y18" s="15" t="s">
        <v>185</v>
      </c>
      <c r="Z18" s="15" t="s">
        <v>37</v>
      </c>
      <c r="AA18" s="14">
        <v>0</v>
      </c>
    </row>
    <row r="19" spans="1:27" ht="13.5" customHeight="1" x14ac:dyDescent="0.2">
      <c r="A19" s="14">
        <v>27</v>
      </c>
      <c r="B19" s="15" t="s">
        <v>27</v>
      </c>
      <c r="C19" s="15" t="s">
        <v>558</v>
      </c>
      <c r="D19" s="14">
        <v>24</v>
      </c>
      <c r="E19" s="15" t="s">
        <v>192</v>
      </c>
      <c r="F19" s="15" t="s">
        <v>193</v>
      </c>
      <c r="G19" s="15" t="s">
        <v>81</v>
      </c>
      <c r="H19" s="16">
        <v>44223.30840277778</v>
      </c>
      <c r="I19" s="15" t="s">
        <v>37</v>
      </c>
      <c r="J19" s="15" t="s">
        <v>559</v>
      </c>
      <c r="K19" s="15" t="s">
        <v>560</v>
      </c>
      <c r="L19" s="16">
        <v>44223</v>
      </c>
      <c r="M19" s="15" t="s">
        <v>535</v>
      </c>
      <c r="N19" s="15" t="s">
        <v>561</v>
      </c>
      <c r="O19" s="15" t="s">
        <v>36</v>
      </c>
      <c r="P19" s="14">
        <v>15</v>
      </c>
      <c r="Q19" s="14">
        <v>0</v>
      </c>
      <c r="R19" s="14">
        <v>0.24</v>
      </c>
      <c r="S19" s="15" t="s">
        <v>37</v>
      </c>
      <c r="T19" s="14">
        <v>0</v>
      </c>
      <c r="U19" s="15" t="s">
        <v>37</v>
      </c>
      <c r="V19" s="14">
        <v>0</v>
      </c>
      <c r="W19" s="14">
        <v>0</v>
      </c>
      <c r="X19" s="14">
        <v>0</v>
      </c>
      <c r="Y19" s="15" t="s">
        <v>190</v>
      </c>
      <c r="Z19" s="15" t="s">
        <v>37</v>
      </c>
      <c r="AA19" s="14">
        <v>0</v>
      </c>
    </row>
    <row r="20" spans="1:27" ht="13.5" customHeight="1" x14ac:dyDescent="0.2">
      <c r="A20" s="14">
        <v>27</v>
      </c>
      <c r="B20" s="15" t="s">
        <v>27</v>
      </c>
      <c r="C20" s="15" t="s">
        <v>562</v>
      </c>
      <c r="D20" s="14">
        <v>1</v>
      </c>
      <c r="E20" s="15" t="s">
        <v>192</v>
      </c>
      <c r="F20" s="15" t="s">
        <v>193</v>
      </c>
      <c r="G20" s="15" t="s">
        <v>81</v>
      </c>
      <c r="H20" s="16">
        <v>44222.584803240738</v>
      </c>
      <c r="I20" s="15" t="s">
        <v>37</v>
      </c>
      <c r="J20" s="15" t="s">
        <v>388</v>
      </c>
      <c r="K20" s="15" t="s">
        <v>389</v>
      </c>
      <c r="L20" s="16">
        <v>44223</v>
      </c>
      <c r="M20" s="15" t="s">
        <v>535</v>
      </c>
      <c r="N20" s="15" t="s">
        <v>561</v>
      </c>
      <c r="O20" s="15" t="s">
        <v>36</v>
      </c>
      <c r="P20" s="14">
        <v>1.0714999999999999</v>
      </c>
      <c r="Q20" s="14">
        <v>0</v>
      </c>
      <c r="R20" s="14">
        <v>0.02</v>
      </c>
      <c r="S20" s="15" t="s">
        <v>37</v>
      </c>
      <c r="T20" s="14">
        <v>0</v>
      </c>
      <c r="U20" s="15" t="s">
        <v>37</v>
      </c>
      <c r="V20" s="14">
        <v>1</v>
      </c>
      <c r="W20" s="14">
        <v>0</v>
      </c>
      <c r="X20" s="14">
        <v>0</v>
      </c>
      <c r="Y20" s="15" t="s">
        <v>190</v>
      </c>
      <c r="Z20" s="15" t="s">
        <v>37</v>
      </c>
      <c r="AA20" s="14">
        <v>0</v>
      </c>
    </row>
    <row r="21" spans="1:27" ht="13.5" customHeight="1" x14ac:dyDescent="0.2">
      <c r="A21" s="14">
        <v>27</v>
      </c>
      <c r="B21" s="15" t="s">
        <v>27</v>
      </c>
      <c r="C21" s="15" t="s">
        <v>563</v>
      </c>
      <c r="D21" s="14">
        <v>11</v>
      </c>
      <c r="E21" s="15" t="s">
        <v>192</v>
      </c>
      <c r="F21" s="15" t="s">
        <v>193</v>
      </c>
      <c r="G21" s="15" t="s">
        <v>81</v>
      </c>
      <c r="H21" s="16">
        <v>44217.395289351851</v>
      </c>
      <c r="I21" s="15" t="s">
        <v>37</v>
      </c>
      <c r="J21" s="15" t="s">
        <v>564</v>
      </c>
      <c r="K21" s="15" t="s">
        <v>565</v>
      </c>
      <c r="L21" s="16">
        <v>44223</v>
      </c>
      <c r="M21" s="15" t="s">
        <v>535</v>
      </c>
      <c r="N21" s="15" t="s">
        <v>561</v>
      </c>
      <c r="O21" s="15" t="s">
        <v>36</v>
      </c>
      <c r="P21" s="14">
        <v>1.07</v>
      </c>
      <c r="Q21" s="14">
        <v>0</v>
      </c>
      <c r="R21" s="14">
        <v>0.64</v>
      </c>
      <c r="S21" s="15" t="s">
        <v>37</v>
      </c>
      <c r="T21" s="14">
        <v>0</v>
      </c>
      <c r="U21" s="15" t="s">
        <v>37</v>
      </c>
      <c r="V21" s="14">
        <v>6</v>
      </c>
      <c r="W21" s="14">
        <v>0</v>
      </c>
      <c r="X21" s="14">
        <v>0</v>
      </c>
      <c r="Y21" s="15" t="s">
        <v>190</v>
      </c>
      <c r="Z21" s="15" t="s">
        <v>37</v>
      </c>
      <c r="AA21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A18"/>
  <sheetViews>
    <sheetView topLeftCell="I1" workbookViewId="0">
      <selection activeCell="AA1" sqref="AA1:AA65536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15</v>
      </c>
      <c r="W2" s="14">
        <v>267</v>
      </c>
      <c r="X2" s="14">
        <v>49</v>
      </c>
      <c r="Y2" s="15" t="s">
        <v>37</v>
      </c>
      <c r="Z2" s="15" t="s">
        <v>566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28</v>
      </c>
      <c r="D3" s="14">
        <v>14</v>
      </c>
      <c r="E3" s="15" t="s">
        <v>29</v>
      </c>
      <c r="F3" s="15" t="s">
        <v>30</v>
      </c>
      <c r="G3" s="15" t="s">
        <v>31</v>
      </c>
      <c r="H3" s="16">
        <v>44167.371168981481</v>
      </c>
      <c r="I3" s="15" t="s">
        <v>32</v>
      </c>
      <c r="J3" s="15" t="s">
        <v>33</v>
      </c>
      <c r="K3" s="15" t="s">
        <v>34</v>
      </c>
      <c r="L3" s="16">
        <v>44076</v>
      </c>
      <c r="M3" s="15" t="s">
        <v>35</v>
      </c>
      <c r="N3" s="15" t="s">
        <v>35</v>
      </c>
      <c r="O3" s="15" t="s">
        <v>36</v>
      </c>
      <c r="P3" s="14">
        <v>3.3000000000000002E-2</v>
      </c>
      <c r="Q3" s="14">
        <v>0</v>
      </c>
      <c r="R3" s="14">
        <v>1.03</v>
      </c>
      <c r="S3" s="15" t="s">
        <v>37</v>
      </c>
      <c r="T3" s="14">
        <v>0</v>
      </c>
      <c r="U3" s="15" t="s">
        <v>38</v>
      </c>
      <c r="V3" s="14">
        <v>93</v>
      </c>
      <c r="W3" s="14">
        <v>148</v>
      </c>
      <c r="X3" s="14">
        <v>0</v>
      </c>
      <c r="Y3" s="15" t="s">
        <v>37</v>
      </c>
      <c r="Z3" s="15" t="s">
        <v>567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40</v>
      </c>
      <c r="D4" s="14">
        <v>11</v>
      </c>
      <c r="E4" s="15" t="s">
        <v>29</v>
      </c>
      <c r="F4" s="15" t="s">
        <v>30</v>
      </c>
      <c r="G4" s="15" t="s">
        <v>31</v>
      </c>
      <c r="H4" s="16">
        <v>44155.584930555553</v>
      </c>
      <c r="I4" s="15" t="s">
        <v>41</v>
      </c>
      <c r="J4" s="15" t="s">
        <v>42</v>
      </c>
      <c r="K4" s="15" t="s">
        <v>43</v>
      </c>
      <c r="L4" s="16">
        <v>44137</v>
      </c>
      <c r="M4" s="15" t="s">
        <v>44</v>
      </c>
      <c r="N4" s="15" t="s">
        <v>45</v>
      </c>
      <c r="O4" s="15" t="s">
        <v>36</v>
      </c>
      <c r="P4" s="14">
        <v>0.27500000000000002</v>
      </c>
      <c r="Q4" s="14">
        <v>0</v>
      </c>
      <c r="R4" s="14">
        <v>2.04</v>
      </c>
      <c r="S4" s="15" t="s">
        <v>37</v>
      </c>
      <c r="T4" s="14">
        <v>0</v>
      </c>
      <c r="U4" s="15" t="s">
        <v>38</v>
      </c>
      <c r="V4" s="14">
        <v>87</v>
      </c>
      <c r="W4" s="14">
        <v>87</v>
      </c>
      <c r="X4" s="14">
        <v>0</v>
      </c>
      <c r="Y4" s="15" t="s">
        <v>37</v>
      </c>
      <c r="Z4" s="15" t="s">
        <v>568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54</v>
      </c>
      <c r="D5" s="14">
        <v>14</v>
      </c>
      <c r="E5" s="15" t="s">
        <v>29</v>
      </c>
      <c r="F5" s="15" t="s">
        <v>30</v>
      </c>
      <c r="G5" s="15" t="s">
        <v>55</v>
      </c>
      <c r="H5" s="16">
        <v>44162.667615740742</v>
      </c>
      <c r="I5" s="15" t="s">
        <v>37</v>
      </c>
      <c r="J5" s="15" t="s">
        <v>56</v>
      </c>
      <c r="K5" s="15" t="s">
        <v>57</v>
      </c>
      <c r="L5" s="16">
        <v>44158</v>
      </c>
      <c r="M5" s="15" t="s">
        <v>58</v>
      </c>
      <c r="N5" s="15" t="s">
        <v>59</v>
      </c>
      <c r="O5" s="15" t="s">
        <v>36</v>
      </c>
      <c r="P5" s="14">
        <v>1</v>
      </c>
      <c r="Q5" s="14">
        <v>0</v>
      </c>
      <c r="R5" s="14">
        <v>0.5</v>
      </c>
      <c r="S5" s="15" t="s">
        <v>37</v>
      </c>
      <c r="T5" s="14">
        <v>0</v>
      </c>
      <c r="U5" s="15" t="s">
        <v>37</v>
      </c>
      <c r="V5" s="14">
        <v>62</v>
      </c>
      <c r="W5" s="14">
        <v>66</v>
      </c>
      <c r="X5" s="14">
        <v>0</v>
      </c>
      <c r="Y5" s="15" t="s">
        <v>37</v>
      </c>
      <c r="Z5" s="15" t="s">
        <v>219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92</v>
      </c>
      <c r="D6" s="14">
        <v>1</v>
      </c>
      <c r="E6" s="15" t="s">
        <v>29</v>
      </c>
      <c r="F6" s="15" t="s">
        <v>30</v>
      </c>
      <c r="G6" s="15" t="s">
        <v>31</v>
      </c>
      <c r="H6" s="16">
        <v>44202.552291666667</v>
      </c>
      <c r="I6" s="15" t="s">
        <v>122</v>
      </c>
      <c r="J6" s="15" t="s">
        <v>75</v>
      </c>
      <c r="K6" s="15" t="s">
        <v>76</v>
      </c>
      <c r="L6" s="16">
        <v>44176</v>
      </c>
      <c r="M6" s="15" t="s">
        <v>93</v>
      </c>
      <c r="N6" s="15" t="s">
        <v>94</v>
      </c>
      <c r="O6" s="15" t="s">
        <v>36</v>
      </c>
      <c r="P6" s="14">
        <v>15</v>
      </c>
      <c r="Q6" s="14">
        <v>0</v>
      </c>
      <c r="R6" s="14">
        <v>0</v>
      </c>
      <c r="S6" s="15" t="s">
        <v>37</v>
      </c>
      <c r="T6" s="14">
        <v>0</v>
      </c>
      <c r="U6" s="15" t="s">
        <v>38</v>
      </c>
      <c r="V6" s="14">
        <v>59</v>
      </c>
      <c r="W6" s="14">
        <v>48</v>
      </c>
      <c r="X6" s="14">
        <v>0</v>
      </c>
      <c r="Y6" s="15" t="s">
        <v>37</v>
      </c>
      <c r="Z6" s="15" t="s">
        <v>569</v>
      </c>
      <c r="AA6" s="14">
        <v>1</v>
      </c>
    </row>
    <row r="7" spans="1:27" ht="13.5" customHeight="1" x14ac:dyDescent="0.2">
      <c r="A7" s="14">
        <v>27</v>
      </c>
      <c r="B7" s="15" t="s">
        <v>27</v>
      </c>
      <c r="C7" s="15" t="s">
        <v>116</v>
      </c>
      <c r="D7" s="14">
        <v>24</v>
      </c>
      <c r="E7" s="15" t="s">
        <v>29</v>
      </c>
      <c r="F7" s="15" t="s">
        <v>30</v>
      </c>
      <c r="G7" s="15" t="s">
        <v>31</v>
      </c>
      <c r="H7" s="16">
        <v>44223.467777777776</v>
      </c>
      <c r="I7" s="15" t="s">
        <v>41</v>
      </c>
      <c r="J7" s="15" t="s">
        <v>118</v>
      </c>
      <c r="K7" s="15" t="s">
        <v>119</v>
      </c>
      <c r="L7" s="16">
        <v>44189</v>
      </c>
      <c r="M7" s="15" t="s">
        <v>120</v>
      </c>
      <c r="N7" s="15" t="s">
        <v>105</v>
      </c>
      <c r="O7" s="15" t="s">
        <v>36</v>
      </c>
      <c r="P7" s="14">
        <v>1</v>
      </c>
      <c r="Q7" s="14">
        <v>0</v>
      </c>
      <c r="R7" s="14">
        <v>0.56000000000000005</v>
      </c>
      <c r="S7" s="15" t="s">
        <v>37</v>
      </c>
      <c r="T7" s="14">
        <v>0</v>
      </c>
      <c r="U7" s="15" t="s">
        <v>38</v>
      </c>
      <c r="V7" s="14">
        <v>37</v>
      </c>
      <c r="W7" s="14">
        <v>35</v>
      </c>
      <c r="X7" s="14">
        <v>0</v>
      </c>
      <c r="Y7" s="15" t="s">
        <v>37</v>
      </c>
      <c r="Z7" s="15" t="s">
        <v>259</v>
      </c>
      <c r="AA7" s="14">
        <v>1</v>
      </c>
    </row>
    <row r="8" spans="1:27" ht="13.5" customHeight="1" x14ac:dyDescent="0.2">
      <c r="A8" s="14">
        <v>27</v>
      </c>
      <c r="B8" s="15" t="s">
        <v>27</v>
      </c>
      <c r="C8" s="15" t="s">
        <v>121</v>
      </c>
      <c r="D8" s="14">
        <v>80</v>
      </c>
      <c r="E8" s="15" t="s">
        <v>29</v>
      </c>
      <c r="F8" s="15" t="s">
        <v>30</v>
      </c>
      <c r="G8" s="15" t="s">
        <v>31</v>
      </c>
      <c r="H8" s="16">
        <v>44180.713460648149</v>
      </c>
      <c r="I8" s="15" t="s">
        <v>122</v>
      </c>
      <c r="J8" s="15" t="s">
        <v>123</v>
      </c>
      <c r="K8" s="15" t="s">
        <v>124</v>
      </c>
      <c r="L8" s="16">
        <v>44189</v>
      </c>
      <c r="M8" s="15" t="s">
        <v>104</v>
      </c>
      <c r="N8" s="15" t="s">
        <v>105</v>
      </c>
      <c r="O8" s="15" t="s">
        <v>36</v>
      </c>
      <c r="P8" s="14">
        <v>290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50</v>
      </c>
      <c r="W8" s="14">
        <v>35</v>
      </c>
      <c r="X8" s="14">
        <v>0</v>
      </c>
      <c r="Y8" s="15" t="s">
        <v>37</v>
      </c>
      <c r="Z8" s="15" t="s">
        <v>259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460</v>
      </c>
      <c r="D9" s="14">
        <v>1</v>
      </c>
      <c r="E9" s="15" t="s">
        <v>29</v>
      </c>
      <c r="F9" s="15" t="s">
        <v>30</v>
      </c>
      <c r="G9" s="15" t="s">
        <v>311</v>
      </c>
      <c r="H9" s="16">
        <v>44221.44226851852</v>
      </c>
      <c r="I9" s="15" t="s">
        <v>526</v>
      </c>
      <c r="J9" s="15" t="s">
        <v>102</v>
      </c>
      <c r="K9" s="15" t="s">
        <v>103</v>
      </c>
      <c r="L9" s="16">
        <v>44189</v>
      </c>
      <c r="M9" s="15" t="s">
        <v>104</v>
      </c>
      <c r="N9" s="15" t="s">
        <v>105</v>
      </c>
      <c r="O9" s="15" t="s">
        <v>36</v>
      </c>
      <c r="P9" s="14">
        <v>60</v>
      </c>
      <c r="Q9" s="14">
        <v>0</v>
      </c>
      <c r="R9" s="14">
        <v>0</v>
      </c>
      <c r="S9" s="15" t="s">
        <v>37</v>
      </c>
      <c r="T9" s="14">
        <v>0</v>
      </c>
      <c r="U9" s="15" t="s">
        <v>37</v>
      </c>
      <c r="V9" s="14">
        <v>7</v>
      </c>
      <c r="W9" s="14">
        <v>35</v>
      </c>
      <c r="X9" s="14">
        <v>0</v>
      </c>
      <c r="Y9" s="15" t="s">
        <v>37</v>
      </c>
      <c r="Z9" s="15" t="s">
        <v>259</v>
      </c>
      <c r="AA9" s="14">
        <v>0</v>
      </c>
    </row>
    <row r="10" spans="1:27" ht="13.5" customHeight="1" x14ac:dyDescent="0.2">
      <c r="A10" s="14">
        <v>27</v>
      </c>
      <c r="B10" s="15" t="s">
        <v>27</v>
      </c>
      <c r="C10" s="15" t="s">
        <v>130</v>
      </c>
      <c r="D10" s="14">
        <v>11</v>
      </c>
      <c r="E10" s="15" t="s">
        <v>29</v>
      </c>
      <c r="F10" s="15" t="s">
        <v>30</v>
      </c>
      <c r="G10" s="15" t="s">
        <v>31</v>
      </c>
      <c r="H10" s="16">
        <v>44188.441701388889</v>
      </c>
      <c r="I10" s="15" t="s">
        <v>131</v>
      </c>
      <c r="J10" s="15" t="s">
        <v>132</v>
      </c>
      <c r="K10" s="15" t="s">
        <v>133</v>
      </c>
      <c r="L10" s="16">
        <v>44195</v>
      </c>
      <c r="M10" s="15" t="s">
        <v>134</v>
      </c>
      <c r="N10" s="15" t="s">
        <v>128</v>
      </c>
      <c r="O10" s="15" t="s">
        <v>36</v>
      </c>
      <c r="P10" s="14">
        <v>1</v>
      </c>
      <c r="Q10" s="14">
        <v>0</v>
      </c>
      <c r="R10" s="14">
        <v>3.58</v>
      </c>
      <c r="S10" s="15" t="s">
        <v>37</v>
      </c>
      <c r="T10" s="14">
        <v>0</v>
      </c>
      <c r="U10" s="15" t="s">
        <v>38</v>
      </c>
      <c r="V10" s="14">
        <v>37</v>
      </c>
      <c r="W10" s="14">
        <v>29</v>
      </c>
      <c r="X10" s="14">
        <v>0</v>
      </c>
      <c r="Y10" s="15" t="s">
        <v>37</v>
      </c>
      <c r="Z10" s="15" t="s">
        <v>221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570</v>
      </c>
      <c r="D11" s="14">
        <v>24</v>
      </c>
      <c r="E11" s="15" t="s">
        <v>29</v>
      </c>
      <c r="F11" s="15" t="s">
        <v>30</v>
      </c>
      <c r="G11" s="15" t="s">
        <v>81</v>
      </c>
      <c r="H11" s="16">
        <v>44223.542939814812</v>
      </c>
      <c r="I11" s="15" t="s">
        <v>37</v>
      </c>
      <c r="J11" s="15" t="s">
        <v>571</v>
      </c>
      <c r="K11" s="15" t="s">
        <v>572</v>
      </c>
      <c r="L11" s="16">
        <v>44211</v>
      </c>
      <c r="M11" s="15" t="s">
        <v>355</v>
      </c>
      <c r="N11" s="15" t="s">
        <v>391</v>
      </c>
      <c r="O11" s="15" t="s">
        <v>36</v>
      </c>
      <c r="P11" s="14">
        <v>9.8640000000000008</v>
      </c>
      <c r="Q11" s="14">
        <v>0</v>
      </c>
      <c r="R11" s="14">
        <v>0.28000000000000003</v>
      </c>
      <c r="S11" s="15" t="s">
        <v>37</v>
      </c>
      <c r="T11" s="14">
        <v>0</v>
      </c>
      <c r="U11" s="15" t="s">
        <v>37</v>
      </c>
      <c r="V11" s="14">
        <v>1</v>
      </c>
      <c r="W11" s="14">
        <v>13</v>
      </c>
      <c r="X11" s="14">
        <v>0</v>
      </c>
      <c r="Y11" s="15" t="s">
        <v>37</v>
      </c>
      <c r="Z11" s="15" t="s">
        <v>207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392</v>
      </c>
      <c r="D12" s="14">
        <v>2</v>
      </c>
      <c r="E12" s="15" t="s">
        <v>29</v>
      </c>
      <c r="F12" s="15" t="s">
        <v>30</v>
      </c>
      <c r="G12" s="15" t="s">
        <v>31</v>
      </c>
      <c r="H12" s="16">
        <v>44210.624016203707</v>
      </c>
      <c r="I12" s="15" t="s">
        <v>393</v>
      </c>
      <c r="J12" s="15" t="s">
        <v>150</v>
      </c>
      <c r="K12" s="15" t="s">
        <v>151</v>
      </c>
      <c r="L12" s="16">
        <v>44211</v>
      </c>
      <c r="M12" s="15" t="s">
        <v>294</v>
      </c>
      <c r="N12" s="15" t="s">
        <v>391</v>
      </c>
      <c r="O12" s="15" t="s">
        <v>36</v>
      </c>
      <c r="P12" s="14">
        <v>5500</v>
      </c>
      <c r="Q12" s="14">
        <v>0</v>
      </c>
      <c r="R12" s="14">
        <v>0</v>
      </c>
      <c r="S12" s="15" t="s">
        <v>37</v>
      </c>
      <c r="T12" s="14">
        <v>0</v>
      </c>
      <c r="U12" s="15" t="s">
        <v>38</v>
      </c>
      <c r="V12" s="14">
        <v>14</v>
      </c>
      <c r="W12" s="14">
        <v>13</v>
      </c>
      <c r="X12" s="14">
        <v>0</v>
      </c>
      <c r="Y12" s="15" t="s">
        <v>37</v>
      </c>
      <c r="Z12" s="15" t="s">
        <v>207</v>
      </c>
      <c r="AA12" s="14">
        <v>1</v>
      </c>
    </row>
    <row r="13" spans="1:27" ht="13.5" customHeight="1" x14ac:dyDescent="0.2">
      <c r="A13" s="14">
        <v>27</v>
      </c>
      <c r="B13" s="15" t="s">
        <v>27</v>
      </c>
      <c r="C13" s="15" t="s">
        <v>527</v>
      </c>
      <c r="D13" s="14">
        <v>19</v>
      </c>
      <c r="E13" s="15" t="s">
        <v>29</v>
      </c>
      <c r="F13" s="15" t="s">
        <v>30</v>
      </c>
      <c r="G13" s="15" t="s">
        <v>31</v>
      </c>
      <c r="H13" s="16">
        <v>44223.587534722225</v>
      </c>
      <c r="I13" s="15" t="s">
        <v>573</v>
      </c>
      <c r="J13" s="15" t="s">
        <v>528</v>
      </c>
      <c r="K13" s="15" t="s">
        <v>529</v>
      </c>
      <c r="L13" s="16">
        <v>44211</v>
      </c>
      <c r="M13" s="15" t="s">
        <v>391</v>
      </c>
      <c r="N13" s="15" t="s">
        <v>391</v>
      </c>
      <c r="O13" s="15" t="s">
        <v>36</v>
      </c>
      <c r="P13" s="14">
        <v>0.272725</v>
      </c>
      <c r="Q13" s="14">
        <v>0</v>
      </c>
      <c r="R13" s="14">
        <v>40.29</v>
      </c>
      <c r="S13" s="15" t="s">
        <v>37</v>
      </c>
      <c r="T13" s="14">
        <v>0</v>
      </c>
      <c r="U13" s="15" t="s">
        <v>38</v>
      </c>
      <c r="V13" s="14">
        <v>3</v>
      </c>
      <c r="W13" s="14">
        <v>13</v>
      </c>
      <c r="X13" s="14">
        <v>0</v>
      </c>
      <c r="Y13" s="15" t="s">
        <v>37</v>
      </c>
      <c r="Z13" s="15" t="s">
        <v>207</v>
      </c>
      <c r="AA13" s="14">
        <v>0</v>
      </c>
    </row>
    <row r="14" spans="1:27" ht="13.5" customHeight="1" x14ac:dyDescent="0.2">
      <c r="A14" s="14">
        <v>27</v>
      </c>
      <c r="B14" s="15" t="s">
        <v>27</v>
      </c>
      <c r="C14" s="15" t="s">
        <v>481</v>
      </c>
      <c r="D14" s="14">
        <v>12</v>
      </c>
      <c r="E14" s="15" t="s">
        <v>29</v>
      </c>
      <c r="F14" s="15" t="s">
        <v>30</v>
      </c>
      <c r="G14" s="15" t="s">
        <v>31</v>
      </c>
      <c r="H14" s="16">
        <v>44210.580879629626</v>
      </c>
      <c r="I14" s="15" t="s">
        <v>482</v>
      </c>
      <c r="J14" s="15" t="s">
        <v>483</v>
      </c>
      <c r="K14" s="15" t="s">
        <v>484</v>
      </c>
      <c r="L14" s="16">
        <v>44218</v>
      </c>
      <c r="M14" s="15" t="s">
        <v>422</v>
      </c>
      <c r="N14" s="15" t="s">
        <v>480</v>
      </c>
      <c r="O14" s="15" t="s">
        <v>36</v>
      </c>
      <c r="P14" s="14">
        <v>5.7200000000000001E-2</v>
      </c>
      <c r="Q14" s="14">
        <v>0</v>
      </c>
      <c r="R14" s="14">
        <v>0.88</v>
      </c>
      <c r="S14" s="15" t="s">
        <v>37</v>
      </c>
      <c r="T14" s="14">
        <v>0</v>
      </c>
      <c r="U14" s="15" t="s">
        <v>38</v>
      </c>
      <c r="V14" s="14">
        <v>15</v>
      </c>
      <c r="W14" s="14">
        <v>6</v>
      </c>
      <c r="X14" s="14">
        <v>0</v>
      </c>
      <c r="Y14" s="15" t="s">
        <v>37</v>
      </c>
      <c r="Z14" s="15" t="s">
        <v>179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574</v>
      </c>
      <c r="D15" s="14">
        <v>1</v>
      </c>
      <c r="E15" s="15" t="s">
        <v>29</v>
      </c>
      <c r="F15" s="15" t="s">
        <v>30</v>
      </c>
      <c r="G15" s="15" t="s">
        <v>81</v>
      </c>
      <c r="H15" s="16">
        <v>44224.347175925926</v>
      </c>
      <c r="I15" s="15" t="s">
        <v>37</v>
      </c>
      <c r="J15" s="15" t="s">
        <v>575</v>
      </c>
      <c r="K15" s="15" t="s">
        <v>576</v>
      </c>
      <c r="L15" s="16">
        <v>44222</v>
      </c>
      <c r="M15" s="15" t="s">
        <v>535</v>
      </c>
      <c r="N15" s="15" t="s">
        <v>535</v>
      </c>
      <c r="O15" s="15" t="s">
        <v>36</v>
      </c>
      <c r="P15" s="14">
        <v>0.27500000000000002</v>
      </c>
      <c r="Q15" s="14">
        <v>0</v>
      </c>
      <c r="R15" s="14">
        <v>0</v>
      </c>
      <c r="S15" s="15" t="s">
        <v>37</v>
      </c>
      <c r="T15" s="14">
        <v>0</v>
      </c>
      <c r="U15" s="15" t="s">
        <v>37</v>
      </c>
      <c r="V15" s="14">
        <v>0</v>
      </c>
      <c r="W15" s="14">
        <v>2</v>
      </c>
      <c r="X15" s="14">
        <v>0</v>
      </c>
      <c r="Y15" s="15" t="s">
        <v>37</v>
      </c>
      <c r="Z15" s="15" t="s">
        <v>244</v>
      </c>
      <c r="AA15" s="14">
        <v>0</v>
      </c>
    </row>
    <row r="16" spans="1:27" ht="13.5" customHeight="1" x14ac:dyDescent="0.2">
      <c r="A16" s="14">
        <v>27</v>
      </c>
      <c r="B16" s="15" t="s">
        <v>27</v>
      </c>
      <c r="C16" s="15" t="s">
        <v>577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44223.624745370369</v>
      </c>
      <c r="I16" s="15" t="s">
        <v>37</v>
      </c>
      <c r="J16" s="15" t="s">
        <v>578</v>
      </c>
      <c r="K16" s="15" t="s">
        <v>579</v>
      </c>
      <c r="L16" s="16">
        <v>44223</v>
      </c>
      <c r="M16" s="15" t="s">
        <v>480</v>
      </c>
      <c r="N16" s="15" t="s">
        <v>561</v>
      </c>
      <c r="O16" s="15" t="s">
        <v>36</v>
      </c>
      <c r="P16" s="14">
        <v>12</v>
      </c>
      <c r="Q16" s="14">
        <v>0</v>
      </c>
      <c r="R16" s="14">
        <v>0.96</v>
      </c>
      <c r="S16" s="15" t="s">
        <v>37</v>
      </c>
      <c r="T16" s="14">
        <v>0</v>
      </c>
      <c r="U16" s="15" t="s">
        <v>37</v>
      </c>
      <c r="V16" s="14">
        <v>1</v>
      </c>
      <c r="W16" s="14">
        <v>1</v>
      </c>
      <c r="X16" s="14">
        <v>0</v>
      </c>
      <c r="Y16" s="15" t="s">
        <v>185</v>
      </c>
      <c r="Z16" s="15" t="s">
        <v>37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580</v>
      </c>
      <c r="D17" s="14">
        <v>24</v>
      </c>
      <c r="E17" s="15" t="s">
        <v>192</v>
      </c>
      <c r="F17" s="15" t="s">
        <v>193</v>
      </c>
      <c r="G17" s="15" t="s">
        <v>81</v>
      </c>
      <c r="H17" s="16">
        <v>44224.347442129627</v>
      </c>
      <c r="I17" s="15" t="s">
        <v>37</v>
      </c>
      <c r="J17" s="15" t="s">
        <v>581</v>
      </c>
      <c r="K17" s="15" t="s">
        <v>582</v>
      </c>
      <c r="L17" s="16">
        <v>44224</v>
      </c>
      <c r="M17" s="15" t="s">
        <v>561</v>
      </c>
      <c r="N17" s="15" t="s">
        <v>583</v>
      </c>
      <c r="O17" s="15" t="s">
        <v>36</v>
      </c>
      <c r="P17" s="14">
        <v>6.4238</v>
      </c>
      <c r="Q17" s="14">
        <v>0</v>
      </c>
      <c r="R17" s="14">
        <v>0.44</v>
      </c>
      <c r="S17" s="15" t="s">
        <v>37</v>
      </c>
      <c r="T17" s="14">
        <v>0</v>
      </c>
      <c r="U17" s="15" t="s">
        <v>37</v>
      </c>
      <c r="V17" s="14">
        <v>0</v>
      </c>
      <c r="W17" s="14">
        <v>0</v>
      </c>
      <c r="X17" s="14">
        <v>0</v>
      </c>
      <c r="Y17" s="15" t="s">
        <v>190</v>
      </c>
      <c r="Z17" s="15" t="s">
        <v>37</v>
      </c>
      <c r="AA17" s="14">
        <v>0</v>
      </c>
    </row>
    <row r="18" spans="1:27" ht="13.5" customHeight="1" x14ac:dyDescent="0.2">
      <c r="A18" s="14">
        <v>27</v>
      </c>
      <c r="B18" s="15" t="s">
        <v>27</v>
      </c>
      <c r="C18" s="15" t="s">
        <v>584</v>
      </c>
      <c r="D18" s="14">
        <v>1</v>
      </c>
      <c r="E18" s="15" t="s">
        <v>29</v>
      </c>
      <c r="F18" s="15" t="s">
        <v>30</v>
      </c>
      <c r="G18" s="15" t="s">
        <v>55</v>
      </c>
      <c r="H18" s="16">
        <v>44224.371620370373</v>
      </c>
      <c r="I18" s="15" t="s">
        <v>37</v>
      </c>
      <c r="J18" s="15" t="s">
        <v>585</v>
      </c>
      <c r="K18" s="15" t="s">
        <v>586</v>
      </c>
      <c r="L18" s="16">
        <v>44224</v>
      </c>
      <c r="M18" s="15" t="s">
        <v>561</v>
      </c>
      <c r="N18" s="15" t="s">
        <v>583</v>
      </c>
      <c r="O18" s="15" t="s">
        <v>36</v>
      </c>
      <c r="P18" s="14">
        <v>0.32727000000000001</v>
      </c>
      <c r="Q18" s="14">
        <v>0</v>
      </c>
      <c r="R18" s="14">
        <v>0.15</v>
      </c>
      <c r="S18" s="15" t="s">
        <v>37</v>
      </c>
      <c r="T18" s="14">
        <v>0</v>
      </c>
      <c r="U18" s="15" t="s">
        <v>37</v>
      </c>
      <c r="V18" s="14">
        <v>3</v>
      </c>
      <c r="W18" s="14">
        <v>0</v>
      </c>
      <c r="X18" s="14">
        <v>0</v>
      </c>
      <c r="Y18" s="15" t="s">
        <v>190</v>
      </c>
      <c r="Z18" s="15" t="s">
        <v>37</v>
      </c>
      <c r="AA18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A17"/>
  <sheetViews>
    <sheetView workbookViewId="0">
      <selection activeCell="D22" sqref="D22"/>
    </sheetView>
  </sheetViews>
  <sheetFormatPr baseColWidth="10" defaultRowHeight="12.75" x14ac:dyDescent="0.2"/>
  <cols>
    <col min="1" max="27" width="13.85546875" style="13" customWidth="1"/>
    <col min="28" max="16384" width="11.42578125" style="13"/>
  </cols>
  <sheetData>
    <row r="1" spans="1:27" ht="13.5" customHeight="1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</row>
    <row r="2" spans="1:27" ht="13.5" customHeight="1" x14ac:dyDescent="0.2">
      <c r="A2" s="14">
        <v>27</v>
      </c>
      <c r="B2" s="15" t="s">
        <v>27</v>
      </c>
      <c r="C2" s="15" t="s">
        <v>196</v>
      </c>
      <c r="D2" s="14">
        <v>3</v>
      </c>
      <c r="E2" s="15" t="s">
        <v>29</v>
      </c>
      <c r="F2" s="15" t="s">
        <v>30</v>
      </c>
      <c r="G2" s="15" t="s">
        <v>31</v>
      </c>
      <c r="H2" s="16">
        <v>44210.456990740742</v>
      </c>
      <c r="I2" s="15" t="s">
        <v>368</v>
      </c>
      <c r="J2" s="15" t="s">
        <v>197</v>
      </c>
      <c r="K2" s="15" t="s">
        <v>198</v>
      </c>
      <c r="L2" s="16">
        <v>43957</v>
      </c>
      <c r="M2" s="15" t="s">
        <v>199</v>
      </c>
      <c r="N2" s="15" t="s">
        <v>200</v>
      </c>
      <c r="O2" s="15" t="s">
        <v>201</v>
      </c>
      <c r="P2" s="14">
        <v>5.5</v>
      </c>
      <c r="Q2" s="14">
        <v>1.927</v>
      </c>
      <c r="R2" s="14">
        <v>6.29</v>
      </c>
      <c r="S2" s="15" t="s">
        <v>37</v>
      </c>
      <c r="T2" s="14">
        <v>0</v>
      </c>
      <c r="U2" s="15" t="s">
        <v>38</v>
      </c>
      <c r="V2" s="14">
        <v>16</v>
      </c>
      <c r="W2" s="14">
        <v>268</v>
      </c>
      <c r="X2" s="14">
        <v>49</v>
      </c>
      <c r="Y2" s="15" t="s">
        <v>37</v>
      </c>
      <c r="Z2" s="15" t="s">
        <v>587</v>
      </c>
      <c r="AA2" s="14">
        <v>0</v>
      </c>
    </row>
    <row r="3" spans="1:27" ht="13.5" customHeight="1" x14ac:dyDescent="0.2">
      <c r="A3" s="14">
        <v>27</v>
      </c>
      <c r="B3" s="15" t="s">
        <v>27</v>
      </c>
      <c r="C3" s="15" t="s">
        <v>588</v>
      </c>
      <c r="D3" s="14">
        <v>12</v>
      </c>
      <c r="E3" s="15" t="s">
        <v>29</v>
      </c>
      <c r="F3" s="15" t="s">
        <v>30</v>
      </c>
      <c r="G3" s="15" t="s">
        <v>55</v>
      </c>
      <c r="H3" s="16">
        <v>44223.818599537037</v>
      </c>
      <c r="I3" s="15" t="s">
        <v>37</v>
      </c>
      <c r="J3" s="15" t="s">
        <v>589</v>
      </c>
      <c r="K3" s="15" t="s">
        <v>590</v>
      </c>
      <c r="L3" s="16">
        <v>44225</v>
      </c>
      <c r="M3" s="15" t="s">
        <v>535</v>
      </c>
      <c r="N3" s="15" t="s">
        <v>591</v>
      </c>
      <c r="O3" s="15" t="s">
        <v>201</v>
      </c>
      <c r="P3" s="14">
        <v>0.37087999999999999</v>
      </c>
      <c r="Q3" s="14">
        <v>0</v>
      </c>
      <c r="R3" s="14">
        <v>0.56000000000000005</v>
      </c>
      <c r="S3" s="15" t="s">
        <v>37</v>
      </c>
      <c r="T3" s="14">
        <v>0</v>
      </c>
      <c r="U3" s="15" t="s">
        <v>37</v>
      </c>
      <c r="V3" s="14">
        <v>2</v>
      </c>
      <c r="W3" s="14">
        <v>0</v>
      </c>
      <c r="X3" s="14">
        <v>49</v>
      </c>
      <c r="Y3" s="15" t="s">
        <v>190</v>
      </c>
      <c r="Z3" s="15" t="s">
        <v>37</v>
      </c>
      <c r="AA3" s="14">
        <v>0</v>
      </c>
    </row>
    <row r="4" spans="1:27" ht="13.5" customHeight="1" x14ac:dyDescent="0.2">
      <c r="A4" s="14">
        <v>27</v>
      </c>
      <c r="B4" s="15" t="s">
        <v>27</v>
      </c>
      <c r="C4" s="15" t="s">
        <v>592</v>
      </c>
      <c r="D4" s="14">
        <v>33</v>
      </c>
      <c r="E4" s="15" t="s">
        <v>29</v>
      </c>
      <c r="F4" s="15" t="s">
        <v>30</v>
      </c>
      <c r="G4" s="15" t="s">
        <v>31</v>
      </c>
      <c r="H4" s="16">
        <v>44224.347141203703</v>
      </c>
      <c r="I4" s="15" t="s">
        <v>593</v>
      </c>
      <c r="J4" s="15" t="s">
        <v>594</v>
      </c>
      <c r="K4" s="15" t="s">
        <v>595</v>
      </c>
      <c r="L4" s="16">
        <v>44225</v>
      </c>
      <c r="M4" s="15" t="s">
        <v>561</v>
      </c>
      <c r="N4" s="15" t="s">
        <v>591</v>
      </c>
      <c r="O4" s="15" t="s">
        <v>201</v>
      </c>
      <c r="P4" s="14">
        <v>0.17672599999999999</v>
      </c>
      <c r="Q4" s="14">
        <v>0</v>
      </c>
      <c r="R4" s="14">
        <v>0.15</v>
      </c>
      <c r="S4" s="15" t="s">
        <v>37</v>
      </c>
      <c r="T4" s="14">
        <v>0</v>
      </c>
      <c r="U4" s="15" t="s">
        <v>38</v>
      </c>
      <c r="V4" s="14">
        <v>3</v>
      </c>
      <c r="W4" s="14">
        <v>0</v>
      </c>
      <c r="X4" s="14">
        <v>49</v>
      </c>
      <c r="Y4" s="15" t="s">
        <v>190</v>
      </c>
      <c r="Z4" s="15" t="s">
        <v>37</v>
      </c>
      <c r="AA4" s="14">
        <v>0</v>
      </c>
    </row>
    <row r="5" spans="1:27" ht="13.5" customHeight="1" x14ac:dyDescent="0.2">
      <c r="A5" s="14">
        <v>27</v>
      </c>
      <c r="B5" s="15" t="s">
        <v>27</v>
      </c>
      <c r="C5" s="15" t="s">
        <v>28</v>
      </c>
      <c r="D5" s="14">
        <v>14</v>
      </c>
      <c r="E5" s="15" t="s">
        <v>29</v>
      </c>
      <c r="F5" s="15" t="s">
        <v>30</v>
      </c>
      <c r="G5" s="15" t="s">
        <v>31</v>
      </c>
      <c r="H5" s="16">
        <v>44167.371168981481</v>
      </c>
      <c r="I5" s="15" t="s">
        <v>32</v>
      </c>
      <c r="J5" s="15" t="s">
        <v>33</v>
      </c>
      <c r="K5" s="15" t="s">
        <v>34</v>
      </c>
      <c r="L5" s="16">
        <v>44076</v>
      </c>
      <c r="M5" s="15" t="s">
        <v>35</v>
      </c>
      <c r="N5" s="15" t="s">
        <v>35</v>
      </c>
      <c r="O5" s="15" t="s">
        <v>36</v>
      </c>
      <c r="P5" s="14">
        <v>3.3000000000000002E-2</v>
      </c>
      <c r="Q5" s="14">
        <v>0</v>
      </c>
      <c r="R5" s="14">
        <v>1.03</v>
      </c>
      <c r="S5" s="15" t="s">
        <v>37</v>
      </c>
      <c r="T5" s="14">
        <v>0</v>
      </c>
      <c r="U5" s="15" t="s">
        <v>38</v>
      </c>
      <c r="V5" s="14">
        <v>94</v>
      </c>
      <c r="W5" s="14">
        <v>149</v>
      </c>
      <c r="X5" s="14">
        <v>0</v>
      </c>
      <c r="Y5" s="15" t="s">
        <v>37</v>
      </c>
      <c r="Z5" s="15" t="s">
        <v>596</v>
      </c>
      <c r="AA5" s="14">
        <v>0</v>
      </c>
    </row>
    <row r="6" spans="1:27" ht="13.5" customHeight="1" x14ac:dyDescent="0.2">
      <c r="A6" s="14">
        <v>27</v>
      </c>
      <c r="B6" s="15" t="s">
        <v>27</v>
      </c>
      <c r="C6" s="15" t="s">
        <v>40</v>
      </c>
      <c r="D6" s="14">
        <v>11</v>
      </c>
      <c r="E6" s="15" t="s">
        <v>29</v>
      </c>
      <c r="F6" s="15" t="s">
        <v>30</v>
      </c>
      <c r="G6" s="15" t="s">
        <v>31</v>
      </c>
      <c r="H6" s="16">
        <v>44155.584930555553</v>
      </c>
      <c r="I6" s="15" t="s">
        <v>41</v>
      </c>
      <c r="J6" s="15" t="s">
        <v>42</v>
      </c>
      <c r="K6" s="15" t="s">
        <v>43</v>
      </c>
      <c r="L6" s="16">
        <v>44137</v>
      </c>
      <c r="M6" s="15" t="s">
        <v>44</v>
      </c>
      <c r="N6" s="15" t="s">
        <v>45</v>
      </c>
      <c r="O6" s="15" t="s">
        <v>36</v>
      </c>
      <c r="P6" s="14">
        <v>0.27500000000000002</v>
      </c>
      <c r="Q6" s="14">
        <v>0</v>
      </c>
      <c r="R6" s="14">
        <v>2.04</v>
      </c>
      <c r="S6" s="15" t="s">
        <v>37</v>
      </c>
      <c r="T6" s="14">
        <v>0</v>
      </c>
      <c r="U6" s="15" t="s">
        <v>38</v>
      </c>
      <c r="V6" s="14">
        <v>88</v>
      </c>
      <c r="W6" s="14">
        <v>88</v>
      </c>
      <c r="X6" s="14">
        <v>0</v>
      </c>
      <c r="Y6" s="15" t="s">
        <v>37</v>
      </c>
      <c r="Z6" s="15" t="s">
        <v>597</v>
      </c>
      <c r="AA6" s="14">
        <v>0</v>
      </c>
    </row>
    <row r="7" spans="1:27" ht="13.5" customHeight="1" x14ac:dyDescent="0.2">
      <c r="A7" s="14">
        <v>27</v>
      </c>
      <c r="B7" s="15" t="s">
        <v>27</v>
      </c>
      <c r="C7" s="15" t="s">
        <v>54</v>
      </c>
      <c r="D7" s="14">
        <v>14</v>
      </c>
      <c r="E7" s="15" t="s">
        <v>29</v>
      </c>
      <c r="F7" s="15" t="s">
        <v>30</v>
      </c>
      <c r="G7" s="15" t="s">
        <v>55</v>
      </c>
      <c r="H7" s="16">
        <v>44162.667615740742</v>
      </c>
      <c r="I7" s="15" t="s">
        <v>37</v>
      </c>
      <c r="J7" s="15" t="s">
        <v>56</v>
      </c>
      <c r="K7" s="15" t="s">
        <v>57</v>
      </c>
      <c r="L7" s="16">
        <v>44158</v>
      </c>
      <c r="M7" s="15" t="s">
        <v>58</v>
      </c>
      <c r="N7" s="15" t="s">
        <v>59</v>
      </c>
      <c r="O7" s="15" t="s">
        <v>36</v>
      </c>
      <c r="P7" s="14">
        <v>1</v>
      </c>
      <c r="Q7" s="14">
        <v>0</v>
      </c>
      <c r="R7" s="14">
        <v>0.5</v>
      </c>
      <c r="S7" s="15" t="s">
        <v>37</v>
      </c>
      <c r="T7" s="14">
        <v>0</v>
      </c>
      <c r="U7" s="15" t="s">
        <v>37</v>
      </c>
      <c r="V7" s="14">
        <v>63</v>
      </c>
      <c r="W7" s="14">
        <v>67</v>
      </c>
      <c r="X7" s="14">
        <v>0</v>
      </c>
      <c r="Y7" s="15" t="s">
        <v>37</v>
      </c>
      <c r="Z7" s="15" t="s">
        <v>257</v>
      </c>
      <c r="AA7" s="14">
        <v>0</v>
      </c>
    </row>
    <row r="8" spans="1:27" ht="13.5" customHeight="1" x14ac:dyDescent="0.2">
      <c r="A8" s="14">
        <v>27</v>
      </c>
      <c r="B8" s="15" t="s">
        <v>27</v>
      </c>
      <c r="C8" s="15" t="s">
        <v>92</v>
      </c>
      <c r="D8" s="14">
        <v>1</v>
      </c>
      <c r="E8" s="15" t="s">
        <v>29</v>
      </c>
      <c r="F8" s="15" t="s">
        <v>30</v>
      </c>
      <c r="G8" s="15" t="s">
        <v>31</v>
      </c>
      <c r="H8" s="16">
        <v>44202.552291666667</v>
      </c>
      <c r="I8" s="15" t="s">
        <v>122</v>
      </c>
      <c r="J8" s="15" t="s">
        <v>75</v>
      </c>
      <c r="K8" s="15" t="s">
        <v>76</v>
      </c>
      <c r="L8" s="16">
        <v>44176</v>
      </c>
      <c r="M8" s="15" t="s">
        <v>93</v>
      </c>
      <c r="N8" s="15" t="s">
        <v>94</v>
      </c>
      <c r="O8" s="15" t="s">
        <v>36</v>
      </c>
      <c r="P8" s="14">
        <v>15</v>
      </c>
      <c r="Q8" s="14">
        <v>0</v>
      </c>
      <c r="R8" s="14">
        <v>0</v>
      </c>
      <c r="S8" s="15" t="s">
        <v>37</v>
      </c>
      <c r="T8" s="14">
        <v>0</v>
      </c>
      <c r="U8" s="15" t="s">
        <v>38</v>
      </c>
      <c r="V8" s="14">
        <v>60</v>
      </c>
      <c r="W8" s="14">
        <v>49</v>
      </c>
      <c r="X8" s="14">
        <v>0</v>
      </c>
      <c r="Y8" s="15" t="s">
        <v>37</v>
      </c>
      <c r="Z8" s="15" t="s">
        <v>289</v>
      </c>
      <c r="AA8" s="14">
        <v>1</v>
      </c>
    </row>
    <row r="9" spans="1:27" ht="13.5" customHeight="1" x14ac:dyDescent="0.2">
      <c r="A9" s="14">
        <v>27</v>
      </c>
      <c r="B9" s="15" t="s">
        <v>27</v>
      </c>
      <c r="C9" s="15" t="s">
        <v>116</v>
      </c>
      <c r="D9" s="14">
        <v>24</v>
      </c>
      <c r="E9" s="15" t="s">
        <v>29</v>
      </c>
      <c r="F9" s="15" t="s">
        <v>30</v>
      </c>
      <c r="G9" s="15" t="s">
        <v>31</v>
      </c>
      <c r="H9" s="16">
        <v>44223.467777777776</v>
      </c>
      <c r="I9" s="15" t="s">
        <v>41</v>
      </c>
      <c r="J9" s="15" t="s">
        <v>118</v>
      </c>
      <c r="K9" s="15" t="s">
        <v>119</v>
      </c>
      <c r="L9" s="16">
        <v>44189</v>
      </c>
      <c r="M9" s="15" t="s">
        <v>120</v>
      </c>
      <c r="N9" s="15" t="s">
        <v>105</v>
      </c>
      <c r="O9" s="15" t="s">
        <v>36</v>
      </c>
      <c r="P9" s="14">
        <v>1</v>
      </c>
      <c r="Q9" s="14">
        <v>0</v>
      </c>
      <c r="R9" s="14">
        <v>0.56000000000000005</v>
      </c>
      <c r="S9" s="15" t="s">
        <v>37</v>
      </c>
      <c r="T9" s="14">
        <v>0</v>
      </c>
      <c r="U9" s="15" t="s">
        <v>38</v>
      </c>
      <c r="V9" s="14">
        <v>38</v>
      </c>
      <c r="W9" s="14">
        <v>36</v>
      </c>
      <c r="X9" s="14">
        <v>0</v>
      </c>
      <c r="Y9" s="15" t="s">
        <v>37</v>
      </c>
      <c r="Z9" s="15" t="s">
        <v>598</v>
      </c>
      <c r="AA9" s="14">
        <v>1</v>
      </c>
    </row>
    <row r="10" spans="1:27" ht="13.5" customHeight="1" x14ac:dyDescent="0.2">
      <c r="A10" s="14">
        <v>27</v>
      </c>
      <c r="B10" s="15" t="s">
        <v>27</v>
      </c>
      <c r="C10" s="15" t="s">
        <v>121</v>
      </c>
      <c r="D10" s="14">
        <v>80</v>
      </c>
      <c r="E10" s="15" t="s">
        <v>29</v>
      </c>
      <c r="F10" s="15" t="s">
        <v>30</v>
      </c>
      <c r="G10" s="15" t="s">
        <v>31</v>
      </c>
      <c r="H10" s="16">
        <v>44180.713460648149</v>
      </c>
      <c r="I10" s="15" t="s">
        <v>122</v>
      </c>
      <c r="J10" s="15" t="s">
        <v>123</v>
      </c>
      <c r="K10" s="15" t="s">
        <v>124</v>
      </c>
      <c r="L10" s="16">
        <v>44189</v>
      </c>
      <c r="M10" s="15" t="s">
        <v>104</v>
      </c>
      <c r="N10" s="15" t="s">
        <v>105</v>
      </c>
      <c r="O10" s="15" t="s">
        <v>36</v>
      </c>
      <c r="P10" s="14">
        <v>290</v>
      </c>
      <c r="Q10" s="14">
        <v>0</v>
      </c>
      <c r="R10" s="14">
        <v>0</v>
      </c>
      <c r="S10" s="15" t="s">
        <v>37</v>
      </c>
      <c r="T10" s="14">
        <v>0</v>
      </c>
      <c r="U10" s="15" t="s">
        <v>38</v>
      </c>
      <c r="V10" s="14">
        <v>51</v>
      </c>
      <c r="W10" s="14">
        <v>36</v>
      </c>
      <c r="X10" s="14">
        <v>0</v>
      </c>
      <c r="Y10" s="15" t="s">
        <v>37</v>
      </c>
      <c r="Z10" s="15" t="s">
        <v>598</v>
      </c>
      <c r="AA10" s="14">
        <v>1</v>
      </c>
    </row>
    <row r="11" spans="1:27" ht="13.5" customHeight="1" x14ac:dyDescent="0.2">
      <c r="A11" s="14">
        <v>27</v>
      </c>
      <c r="B11" s="15" t="s">
        <v>27</v>
      </c>
      <c r="C11" s="15" t="s">
        <v>460</v>
      </c>
      <c r="D11" s="14">
        <v>1</v>
      </c>
      <c r="E11" s="15" t="s">
        <v>29</v>
      </c>
      <c r="F11" s="15" t="s">
        <v>30</v>
      </c>
      <c r="G11" s="15" t="s">
        <v>311</v>
      </c>
      <c r="H11" s="16">
        <v>44221.44226851852</v>
      </c>
      <c r="I11" s="15" t="s">
        <v>526</v>
      </c>
      <c r="J11" s="15" t="s">
        <v>102</v>
      </c>
      <c r="K11" s="15" t="s">
        <v>103</v>
      </c>
      <c r="L11" s="16">
        <v>44189</v>
      </c>
      <c r="M11" s="15" t="s">
        <v>104</v>
      </c>
      <c r="N11" s="15" t="s">
        <v>105</v>
      </c>
      <c r="O11" s="15" t="s">
        <v>36</v>
      </c>
      <c r="P11" s="14">
        <v>60</v>
      </c>
      <c r="Q11" s="14">
        <v>0</v>
      </c>
      <c r="R11" s="14">
        <v>0</v>
      </c>
      <c r="S11" s="15" t="s">
        <v>37</v>
      </c>
      <c r="T11" s="14">
        <v>0</v>
      </c>
      <c r="U11" s="15" t="s">
        <v>37</v>
      </c>
      <c r="V11" s="14">
        <v>8</v>
      </c>
      <c r="W11" s="14">
        <v>36</v>
      </c>
      <c r="X11" s="14">
        <v>0</v>
      </c>
      <c r="Y11" s="15" t="s">
        <v>37</v>
      </c>
      <c r="Z11" s="15" t="s">
        <v>598</v>
      </c>
      <c r="AA11" s="14">
        <v>0</v>
      </c>
    </row>
    <row r="12" spans="1:27" ht="13.5" customHeight="1" x14ac:dyDescent="0.2">
      <c r="A12" s="14">
        <v>27</v>
      </c>
      <c r="B12" s="15" t="s">
        <v>27</v>
      </c>
      <c r="C12" s="15" t="s">
        <v>599</v>
      </c>
      <c r="D12" s="14">
        <v>14</v>
      </c>
      <c r="E12" s="15" t="s">
        <v>192</v>
      </c>
      <c r="F12" s="15" t="s">
        <v>193</v>
      </c>
      <c r="G12" s="15" t="s">
        <v>55</v>
      </c>
      <c r="H12" s="16">
        <v>44224.55133101852</v>
      </c>
      <c r="I12" s="15" t="s">
        <v>37</v>
      </c>
      <c r="J12" s="15" t="s">
        <v>402</v>
      </c>
      <c r="K12" s="15" t="s">
        <v>403</v>
      </c>
      <c r="L12" s="16">
        <v>44195</v>
      </c>
      <c r="M12" s="15" t="s">
        <v>105</v>
      </c>
      <c r="N12" s="15" t="s">
        <v>128</v>
      </c>
      <c r="O12" s="15" t="s">
        <v>36</v>
      </c>
      <c r="P12" s="14">
        <v>1.605</v>
      </c>
      <c r="Q12" s="14">
        <v>0</v>
      </c>
      <c r="R12" s="14">
        <v>3.67</v>
      </c>
      <c r="S12" s="15" t="s">
        <v>37</v>
      </c>
      <c r="T12" s="14">
        <v>0</v>
      </c>
      <c r="U12" s="15" t="s">
        <v>37</v>
      </c>
      <c r="V12" s="14">
        <v>1</v>
      </c>
      <c r="W12" s="14">
        <v>30</v>
      </c>
      <c r="X12" s="14">
        <v>0</v>
      </c>
      <c r="Y12" s="15" t="s">
        <v>37</v>
      </c>
      <c r="Z12" s="15" t="s">
        <v>380</v>
      </c>
      <c r="AA12" s="14">
        <v>0</v>
      </c>
    </row>
    <row r="13" spans="1:27" ht="13.5" customHeight="1" x14ac:dyDescent="0.2">
      <c r="A13" s="14">
        <v>27</v>
      </c>
      <c r="B13" s="15" t="s">
        <v>27</v>
      </c>
      <c r="C13" s="15" t="s">
        <v>130</v>
      </c>
      <c r="D13" s="14">
        <v>11</v>
      </c>
      <c r="E13" s="15" t="s">
        <v>29</v>
      </c>
      <c r="F13" s="15" t="s">
        <v>30</v>
      </c>
      <c r="G13" s="15" t="s">
        <v>31</v>
      </c>
      <c r="H13" s="16">
        <v>44188.441701388889</v>
      </c>
      <c r="I13" s="15" t="s">
        <v>131</v>
      </c>
      <c r="J13" s="15" t="s">
        <v>132</v>
      </c>
      <c r="K13" s="15" t="s">
        <v>133</v>
      </c>
      <c r="L13" s="16">
        <v>44195</v>
      </c>
      <c r="M13" s="15" t="s">
        <v>134</v>
      </c>
      <c r="N13" s="15" t="s">
        <v>128</v>
      </c>
      <c r="O13" s="15" t="s">
        <v>36</v>
      </c>
      <c r="P13" s="14">
        <v>1</v>
      </c>
      <c r="Q13" s="14">
        <v>0</v>
      </c>
      <c r="R13" s="14">
        <v>3.58</v>
      </c>
      <c r="S13" s="15" t="s">
        <v>37</v>
      </c>
      <c r="T13" s="14">
        <v>0</v>
      </c>
      <c r="U13" s="15" t="s">
        <v>38</v>
      </c>
      <c r="V13" s="14">
        <v>38</v>
      </c>
      <c r="W13" s="14">
        <v>30</v>
      </c>
      <c r="X13" s="14">
        <v>0</v>
      </c>
      <c r="Y13" s="15" t="s">
        <v>37</v>
      </c>
      <c r="Z13" s="15" t="s">
        <v>380</v>
      </c>
      <c r="AA13" s="14">
        <v>1</v>
      </c>
    </row>
    <row r="14" spans="1:27" ht="13.5" customHeight="1" x14ac:dyDescent="0.2">
      <c r="A14" s="14">
        <v>27</v>
      </c>
      <c r="B14" s="15" t="s">
        <v>27</v>
      </c>
      <c r="C14" s="15" t="s">
        <v>392</v>
      </c>
      <c r="D14" s="14">
        <v>2</v>
      </c>
      <c r="E14" s="15" t="s">
        <v>29</v>
      </c>
      <c r="F14" s="15" t="s">
        <v>30</v>
      </c>
      <c r="G14" s="15" t="s">
        <v>31</v>
      </c>
      <c r="H14" s="16">
        <v>44210.624016203707</v>
      </c>
      <c r="I14" s="15" t="s">
        <v>393</v>
      </c>
      <c r="J14" s="15" t="s">
        <v>150</v>
      </c>
      <c r="K14" s="15" t="s">
        <v>151</v>
      </c>
      <c r="L14" s="16">
        <v>44211</v>
      </c>
      <c r="M14" s="15" t="s">
        <v>294</v>
      </c>
      <c r="N14" s="15" t="s">
        <v>391</v>
      </c>
      <c r="O14" s="15" t="s">
        <v>36</v>
      </c>
      <c r="P14" s="14">
        <v>5500</v>
      </c>
      <c r="Q14" s="14">
        <v>0</v>
      </c>
      <c r="R14" s="14">
        <v>0</v>
      </c>
      <c r="S14" s="15" t="s">
        <v>37</v>
      </c>
      <c r="T14" s="14">
        <v>0</v>
      </c>
      <c r="U14" s="15" t="s">
        <v>38</v>
      </c>
      <c r="V14" s="14">
        <v>15</v>
      </c>
      <c r="W14" s="14">
        <v>14</v>
      </c>
      <c r="X14" s="14">
        <v>0</v>
      </c>
      <c r="Y14" s="15" t="s">
        <v>37</v>
      </c>
      <c r="Z14" s="15" t="s">
        <v>235</v>
      </c>
      <c r="AA14" s="14">
        <v>1</v>
      </c>
    </row>
    <row r="15" spans="1:27" ht="13.5" customHeight="1" x14ac:dyDescent="0.2">
      <c r="A15" s="14">
        <v>27</v>
      </c>
      <c r="B15" s="15" t="s">
        <v>27</v>
      </c>
      <c r="C15" s="15" t="s">
        <v>481</v>
      </c>
      <c r="D15" s="14">
        <v>12</v>
      </c>
      <c r="E15" s="15" t="s">
        <v>29</v>
      </c>
      <c r="F15" s="15" t="s">
        <v>30</v>
      </c>
      <c r="G15" s="15" t="s">
        <v>31</v>
      </c>
      <c r="H15" s="16">
        <v>44210.580879629626</v>
      </c>
      <c r="I15" s="15" t="s">
        <v>482</v>
      </c>
      <c r="J15" s="15" t="s">
        <v>483</v>
      </c>
      <c r="K15" s="15" t="s">
        <v>484</v>
      </c>
      <c r="L15" s="16">
        <v>44218</v>
      </c>
      <c r="M15" s="15" t="s">
        <v>422</v>
      </c>
      <c r="N15" s="15" t="s">
        <v>480</v>
      </c>
      <c r="O15" s="15" t="s">
        <v>36</v>
      </c>
      <c r="P15" s="14">
        <v>5.7200000000000001E-2</v>
      </c>
      <c r="Q15" s="14">
        <v>0</v>
      </c>
      <c r="R15" s="14">
        <v>0.88</v>
      </c>
      <c r="S15" s="15" t="s">
        <v>37</v>
      </c>
      <c r="T15" s="14">
        <v>0</v>
      </c>
      <c r="U15" s="15" t="s">
        <v>38</v>
      </c>
      <c r="V15" s="14">
        <v>16</v>
      </c>
      <c r="W15" s="14">
        <v>7</v>
      </c>
      <c r="X15" s="14">
        <v>0</v>
      </c>
      <c r="Y15" s="15" t="s">
        <v>37</v>
      </c>
      <c r="Z15" s="15" t="s">
        <v>178</v>
      </c>
      <c r="AA15" s="14">
        <v>1</v>
      </c>
    </row>
    <row r="16" spans="1:27" ht="13.5" customHeight="1" x14ac:dyDescent="0.2">
      <c r="A16" s="14">
        <v>27</v>
      </c>
      <c r="B16" s="15" t="s">
        <v>27</v>
      </c>
      <c r="C16" s="15" t="s">
        <v>574</v>
      </c>
      <c r="D16" s="14">
        <v>1</v>
      </c>
      <c r="E16" s="15" t="s">
        <v>29</v>
      </c>
      <c r="F16" s="15" t="s">
        <v>30</v>
      </c>
      <c r="G16" s="15" t="s">
        <v>81</v>
      </c>
      <c r="H16" s="16">
        <v>44224.347175925926</v>
      </c>
      <c r="I16" s="15" t="s">
        <v>37</v>
      </c>
      <c r="J16" s="15" t="s">
        <v>575</v>
      </c>
      <c r="K16" s="15" t="s">
        <v>576</v>
      </c>
      <c r="L16" s="16">
        <v>44222</v>
      </c>
      <c r="M16" s="15" t="s">
        <v>535</v>
      </c>
      <c r="N16" s="15" t="s">
        <v>535</v>
      </c>
      <c r="O16" s="15" t="s">
        <v>36</v>
      </c>
      <c r="P16" s="14">
        <v>0.27500000000000002</v>
      </c>
      <c r="Q16" s="14">
        <v>0</v>
      </c>
      <c r="R16" s="14">
        <v>0</v>
      </c>
      <c r="S16" s="15" t="s">
        <v>37</v>
      </c>
      <c r="T16" s="14">
        <v>0</v>
      </c>
      <c r="U16" s="15" t="s">
        <v>37</v>
      </c>
      <c r="V16" s="14">
        <v>1</v>
      </c>
      <c r="W16" s="14">
        <v>3</v>
      </c>
      <c r="X16" s="14">
        <v>0</v>
      </c>
      <c r="Y16" s="15" t="s">
        <v>37</v>
      </c>
      <c r="Z16" s="15" t="s">
        <v>269</v>
      </c>
      <c r="AA16" s="14">
        <v>0</v>
      </c>
    </row>
    <row r="17" spans="1:27" ht="13.5" customHeight="1" x14ac:dyDescent="0.2">
      <c r="A17" s="14">
        <v>27</v>
      </c>
      <c r="B17" s="15" t="s">
        <v>27</v>
      </c>
      <c r="C17" s="15" t="s">
        <v>600</v>
      </c>
      <c r="D17" s="14">
        <v>1</v>
      </c>
      <c r="E17" s="15" t="s">
        <v>192</v>
      </c>
      <c r="F17" s="15" t="s">
        <v>193</v>
      </c>
      <c r="G17" s="15" t="s">
        <v>81</v>
      </c>
      <c r="H17" s="16">
        <v>44225.331250000003</v>
      </c>
      <c r="I17" s="15" t="s">
        <v>37</v>
      </c>
      <c r="J17" s="15" t="s">
        <v>388</v>
      </c>
      <c r="K17" s="15" t="s">
        <v>389</v>
      </c>
      <c r="L17" s="16">
        <v>44225</v>
      </c>
      <c r="M17" s="15" t="s">
        <v>583</v>
      </c>
      <c r="N17" s="15" t="s">
        <v>591</v>
      </c>
      <c r="O17" s="15" t="s">
        <v>36</v>
      </c>
      <c r="P17" s="14">
        <v>14.958</v>
      </c>
      <c r="Q17" s="14">
        <v>0</v>
      </c>
      <c r="R17" s="14">
        <v>0.27</v>
      </c>
      <c r="S17" s="15" t="s">
        <v>37</v>
      </c>
      <c r="T17" s="14">
        <v>0</v>
      </c>
      <c r="U17" s="15" t="s">
        <v>37</v>
      </c>
      <c r="V17" s="14">
        <v>0</v>
      </c>
      <c r="W17" s="14">
        <v>0</v>
      </c>
      <c r="X17" s="14">
        <v>0</v>
      </c>
      <c r="Y17" s="15" t="s">
        <v>190</v>
      </c>
      <c r="Z17" s="15" t="s">
        <v>37</v>
      </c>
      <c r="AA17" s="14"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bilan</vt:lpstr>
      <vt:lpstr>0401</vt:lpstr>
      <vt:lpstr>0501</vt:lpstr>
      <vt:lpstr>0601</vt:lpstr>
      <vt:lpstr>0701</vt:lpstr>
      <vt:lpstr>0801</vt:lpstr>
      <vt:lpstr>1101</vt:lpstr>
      <vt:lpstr>1201</vt:lpstr>
      <vt:lpstr>1301</vt:lpstr>
      <vt:lpstr>1401</vt:lpstr>
      <vt:lpstr>1501</vt:lpstr>
      <vt:lpstr>1801</vt:lpstr>
      <vt:lpstr>1901</vt:lpstr>
      <vt:lpstr>2001</vt:lpstr>
      <vt:lpstr>2101</vt:lpstr>
      <vt:lpstr>2201</vt:lpstr>
      <vt:lpstr>2501</vt:lpstr>
      <vt:lpstr>2601</vt:lpstr>
      <vt:lpstr>2701</vt:lpstr>
      <vt:lpstr>2801</vt:lpstr>
      <vt:lpstr>2901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Noël D</cp:lastModifiedBy>
  <dcterms:created xsi:type="dcterms:W3CDTF">2021-01-04T06:58:11Z</dcterms:created>
  <dcterms:modified xsi:type="dcterms:W3CDTF">2021-04-27T22:43:04Z</dcterms:modified>
</cp:coreProperties>
</file>