
<file path=[Content_Types].xml><?xml version="1.0" encoding="utf-8"?>
<Types xmlns="http://schemas.openxmlformats.org/package/2006/content-types">
  <Default Extension="png" ContentType="image/png"/>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mc:AlternateContent xmlns:mc="http://schemas.openxmlformats.org/markup-compatibility/2006">
    <mc:Choice Requires="x15">
      <x15ac:absPath xmlns:x15ac="http://schemas.microsoft.com/office/spreadsheetml/2010/11/ac" url="C:\Users\Noël\Desktop\"/>
    </mc:Choice>
  </mc:AlternateContent>
  <bookViews>
    <workbookView xWindow="0" yWindow="0" windowWidth="24000" windowHeight="9735" activeTab="1"/>
  </bookViews>
  <sheets>
    <sheet name="2020" sheetId="1" r:id="rId1"/>
    <sheet name="2021" sheetId="2" r:id="rId2"/>
  </sheets>
  <calcPr calcId="152511"/>
</workbook>
</file>

<file path=xl/calcChain.xml><?xml version="1.0" encoding="utf-8"?>
<calcChain xmlns="http://schemas.openxmlformats.org/spreadsheetml/2006/main">
  <c r="BO22" i="2" l="1"/>
  <c r="BO21" i="2"/>
  <c r="BO20" i="2"/>
  <c r="BO19" i="2"/>
  <c r="BO18" i="2"/>
  <c r="BO14" i="2"/>
  <c r="BO13" i="2"/>
  <c r="BO11" i="2"/>
  <c r="BO16" i="2" s="1"/>
  <c r="BO10" i="2"/>
  <c r="AM1" i="2"/>
  <c r="C7" i="2"/>
  <c r="C8" i="2" s="1"/>
  <c r="C9" i="2" s="1"/>
  <c r="C10" i="2" s="1"/>
  <c r="C11" i="2" s="1"/>
  <c r="C12" i="2" s="1"/>
  <c r="C13" i="2" s="1"/>
  <c r="C14" i="2" s="1"/>
  <c r="C15" i="2" s="1"/>
  <c r="C16" i="2" s="1"/>
  <c r="C17" i="2" s="1"/>
  <c r="C18" i="2" s="1"/>
  <c r="C19" i="2" s="1"/>
  <c r="C20" i="2" s="1"/>
  <c r="C21" i="2" s="1"/>
  <c r="C22" i="2" s="1"/>
  <c r="C23" i="2" s="1"/>
  <c r="C24" i="2" s="1"/>
  <c r="C25" i="2" s="1"/>
  <c r="C26" i="2" s="1"/>
  <c r="C27" i="2" s="1"/>
  <c r="C28" i="2" s="1"/>
  <c r="C29" i="2" s="1"/>
  <c r="C30" i="2" s="1"/>
  <c r="C31" i="2" s="1"/>
  <c r="C32" i="2" s="1"/>
  <c r="C33" i="2" s="1"/>
  <c r="C34" i="2" s="1"/>
  <c r="C35" i="2" s="1"/>
  <c r="C36" i="2" s="1"/>
  <c r="C37" i="2" s="1"/>
  <c r="B7" i="2"/>
  <c r="B8" i="2" s="1"/>
  <c r="E8" i="2" s="1"/>
  <c r="B5" i="2"/>
  <c r="I6" i="2"/>
  <c r="G7" i="2" s="1"/>
  <c r="AR29" i="1"/>
  <c r="X28" i="1"/>
  <c r="AN25" i="1"/>
  <c r="AJ20" i="1"/>
  <c r="AJ27" i="1" s="1"/>
  <c r="AJ34" i="1" s="1"/>
  <c r="AN18" i="1"/>
  <c r="T17" i="1"/>
  <c r="T24" i="1" s="1"/>
  <c r="T31" i="1" s="1"/>
  <c r="L15" i="1"/>
  <c r="L22" i="1" s="1"/>
  <c r="L29" i="1" s="1"/>
  <c r="P5" i="1" s="1"/>
  <c r="P10" i="1" s="1"/>
  <c r="AV13" i="1"/>
  <c r="AV20" i="1" s="1"/>
  <c r="AV27" i="1" s="1"/>
  <c r="AJ13" i="1"/>
  <c r="AB12" i="1"/>
  <c r="AB19" i="1" s="1"/>
  <c r="AB26" i="1" s="1"/>
  <c r="AB33" i="1" s="1"/>
  <c r="E7" i="2" l="1"/>
  <c r="D7" i="2"/>
  <c r="BO17" i="2"/>
  <c r="BO12" i="2"/>
  <c r="BO15" i="2" s="1"/>
  <c r="J7" i="2"/>
  <c r="H8" i="2"/>
  <c r="G8" i="2"/>
  <c r="H7" i="2"/>
  <c r="N6" i="2"/>
  <c r="B9" i="2"/>
  <c r="E9" i="2" s="1"/>
  <c r="D9" i="2" l="1"/>
  <c r="D8" i="2"/>
  <c r="I8" i="2"/>
  <c r="I7" i="2"/>
  <c r="G9" i="2"/>
  <c r="I9" i="2" s="1"/>
  <c r="J8" i="2"/>
  <c r="H9" i="2"/>
  <c r="M7" i="2"/>
  <c r="M8" i="2" s="1"/>
  <c r="M9" i="2" s="1"/>
  <c r="M10" i="2" s="1"/>
  <c r="M11" i="2" s="1"/>
  <c r="M12" i="2" s="1"/>
  <c r="M13" i="2" s="1"/>
  <c r="M14" i="2" s="1"/>
  <c r="M15" i="2" s="1"/>
  <c r="M16" i="2" s="1"/>
  <c r="M17" i="2" s="1"/>
  <c r="M18" i="2" s="1"/>
  <c r="M19" i="2" s="1"/>
  <c r="M20" i="2" s="1"/>
  <c r="M21" i="2" s="1"/>
  <c r="M22" i="2" s="1"/>
  <c r="M23" i="2" s="1"/>
  <c r="M24" i="2" s="1"/>
  <c r="M25" i="2" s="1"/>
  <c r="M26" i="2" s="1"/>
  <c r="M27" i="2" s="1"/>
  <c r="M28" i="2" s="1"/>
  <c r="M29" i="2" s="1"/>
  <c r="M30" i="2" s="1"/>
  <c r="M31" i="2" s="1"/>
  <c r="M32" i="2" s="1"/>
  <c r="M33" i="2" s="1"/>
  <c r="M34" i="2" s="1"/>
  <c r="M35" i="2" s="1"/>
  <c r="M36" i="2" s="1"/>
  <c r="M37" i="2" s="1"/>
  <c r="L7" i="2"/>
  <c r="N7" i="2" s="1"/>
  <c r="S6" i="2"/>
  <c r="B10" i="2"/>
  <c r="E10" i="2" s="1"/>
  <c r="D10" i="2" l="1"/>
  <c r="O7" i="2"/>
  <c r="L8" i="2"/>
  <c r="N8" i="2" s="1"/>
  <c r="G10" i="2"/>
  <c r="I10" i="2" s="1"/>
  <c r="H10" i="2"/>
  <c r="J9" i="2"/>
  <c r="X6" i="2"/>
  <c r="Q7" i="2"/>
  <c r="S7" i="2" s="1"/>
  <c r="R7" i="2"/>
  <c r="B11" i="2"/>
  <c r="E11" i="2" s="1"/>
  <c r="D11" i="2" l="1"/>
  <c r="L9" i="2"/>
  <c r="N9" i="2" s="1"/>
  <c r="O8" i="2"/>
  <c r="G11" i="2"/>
  <c r="I11" i="2" s="1"/>
  <c r="J10" i="2"/>
  <c r="H11" i="2"/>
  <c r="AC6" i="2"/>
  <c r="AH6" i="2" s="1"/>
  <c r="W7" i="2"/>
  <c r="W8" i="2" s="1"/>
  <c r="W9" i="2" s="1"/>
  <c r="W10" i="2" s="1"/>
  <c r="W11" i="2" s="1"/>
  <c r="W12" i="2" s="1"/>
  <c r="W13" i="2" s="1"/>
  <c r="W14" i="2" s="1"/>
  <c r="W15" i="2" s="1"/>
  <c r="W16" i="2" s="1"/>
  <c r="W17" i="2" s="1"/>
  <c r="W18" i="2" s="1"/>
  <c r="W19" i="2" s="1"/>
  <c r="W20" i="2" s="1"/>
  <c r="W21" i="2" s="1"/>
  <c r="W22" i="2" s="1"/>
  <c r="W23" i="2" s="1"/>
  <c r="W24" i="2" s="1"/>
  <c r="W25" i="2" s="1"/>
  <c r="W26" i="2" s="1"/>
  <c r="W27" i="2" s="1"/>
  <c r="W28" i="2" s="1"/>
  <c r="W29" i="2" s="1"/>
  <c r="W30" i="2" s="1"/>
  <c r="W31" i="2" s="1"/>
  <c r="W32" i="2" s="1"/>
  <c r="W33" i="2" s="1"/>
  <c r="W34" i="2" s="1"/>
  <c r="W35" i="2" s="1"/>
  <c r="W36" i="2" s="1"/>
  <c r="W37" i="2" s="1"/>
  <c r="V7" i="2"/>
  <c r="X7" i="2" s="1"/>
  <c r="T7" i="2"/>
  <c r="R8" i="2"/>
  <c r="Q8" i="2"/>
  <c r="S8" i="2" s="1"/>
  <c r="B12" i="2"/>
  <c r="E12" i="2" s="1"/>
  <c r="D12" i="2" l="1"/>
  <c r="AG7" i="2"/>
  <c r="AG8" i="2" s="1"/>
  <c r="AG9" i="2" s="1"/>
  <c r="AG10" i="2" s="1"/>
  <c r="AG11" i="2" s="1"/>
  <c r="AG12" i="2" s="1"/>
  <c r="AG13" i="2" s="1"/>
  <c r="AG14" i="2" s="1"/>
  <c r="AG15" i="2" s="1"/>
  <c r="AG16" i="2" s="1"/>
  <c r="AG17" i="2" s="1"/>
  <c r="AG18" i="2" s="1"/>
  <c r="AG19" i="2" s="1"/>
  <c r="AG20" i="2" s="1"/>
  <c r="AG21" i="2" s="1"/>
  <c r="AG22" i="2" s="1"/>
  <c r="AG23" i="2" s="1"/>
  <c r="AG24" i="2" s="1"/>
  <c r="AG25" i="2" s="1"/>
  <c r="AG26" i="2" s="1"/>
  <c r="AG27" i="2" s="1"/>
  <c r="AG28" i="2" s="1"/>
  <c r="AG29" i="2" s="1"/>
  <c r="AG30" i="2" s="1"/>
  <c r="AG31" i="2" s="1"/>
  <c r="AG32" i="2" s="1"/>
  <c r="AG33" i="2" s="1"/>
  <c r="AG34" i="2" s="1"/>
  <c r="AG35" i="2" s="1"/>
  <c r="AG36" i="2" s="1"/>
  <c r="AG37" i="2" s="1"/>
  <c r="AF7" i="2"/>
  <c r="AH7" i="2" s="1"/>
  <c r="AM6" i="2"/>
  <c r="L10" i="2"/>
  <c r="N10" i="2" s="1"/>
  <c r="O9" i="2"/>
  <c r="AA7" i="2"/>
  <c r="AC7" i="2" s="1"/>
  <c r="AB7" i="2"/>
  <c r="R9" i="2"/>
  <c r="Q9" i="2"/>
  <c r="S9" i="2" s="1"/>
  <c r="T8" i="2"/>
  <c r="G12" i="2"/>
  <c r="I12" i="2" s="1"/>
  <c r="H12" i="2"/>
  <c r="J11" i="2"/>
  <c r="Y7" i="2"/>
  <c r="Z7" i="2"/>
  <c r="V8" i="2"/>
  <c r="X8" i="2" s="1"/>
  <c r="B13" i="2"/>
  <c r="E13" i="2" s="1"/>
  <c r="D13" i="2" l="1"/>
  <c r="AK7" i="2"/>
  <c r="AM7" i="2" s="1"/>
  <c r="AR6" i="2"/>
  <c r="AL7" i="2"/>
  <c r="AL8" i="2" s="1"/>
  <c r="AL9" i="2" s="1"/>
  <c r="AL10" i="2" s="1"/>
  <c r="AL11" i="2" s="1"/>
  <c r="AL12" i="2" s="1"/>
  <c r="AL13" i="2" s="1"/>
  <c r="AL14" i="2" s="1"/>
  <c r="AL15" i="2" s="1"/>
  <c r="AL16" i="2" s="1"/>
  <c r="AL17" i="2" s="1"/>
  <c r="AL18" i="2" s="1"/>
  <c r="AL19" i="2" s="1"/>
  <c r="AL20" i="2" s="1"/>
  <c r="AL21" i="2" s="1"/>
  <c r="AL22" i="2" s="1"/>
  <c r="AL23" i="2" s="1"/>
  <c r="AL24" i="2" s="1"/>
  <c r="AL25" i="2" s="1"/>
  <c r="AL26" i="2" s="1"/>
  <c r="AL27" i="2" s="1"/>
  <c r="AL28" i="2" s="1"/>
  <c r="AL29" i="2" s="1"/>
  <c r="AL30" i="2" s="1"/>
  <c r="AL31" i="2" s="1"/>
  <c r="AL32" i="2" s="1"/>
  <c r="AL33" i="2" s="1"/>
  <c r="AL34" i="2" s="1"/>
  <c r="AL35" i="2" s="1"/>
  <c r="AL36" i="2" s="1"/>
  <c r="AL37" i="2" s="1"/>
  <c r="AI7" i="2"/>
  <c r="AF8" i="2"/>
  <c r="AH8" i="2" s="1"/>
  <c r="T9" i="2"/>
  <c r="R10" i="2"/>
  <c r="Q10" i="2"/>
  <c r="S10" i="2" s="1"/>
  <c r="V9" i="2"/>
  <c r="X9" i="2" s="1"/>
  <c r="Y8" i="2"/>
  <c r="Z8" i="2"/>
  <c r="L11" i="2"/>
  <c r="N11" i="2" s="1"/>
  <c r="O10" i="2"/>
  <c r="AD7" i="2"/>
  <c r="AA8" i="2"/>
  <c r="AC8" i="2" s="1"/>
  <c r="AB8" i="2"/>
  <c r="G13" i="2"/>
  <c r="I13" i="2" s="1"/>
  <c r="J12" i="2"/>
  <c r="H13" i="2"/>
  <c r="B14" i="2"/>
  <c r="E14" i="2" s="1"/>
  <c r="D14" i="2" l="1"/>
  <c r="AQ7" i="2"/>
  <c r="AW6" i="2"/>
  <c r="AP7" i="2"/>
  <c r="AR7" i="2" s="1"/>
  <c r="AF9" i="2"/>
  <c r="AH9" i="2" s="1"/>
  <c r="AI8" i="2"/>
  <c r="AN7" i="2"/>
  <c r="AK8" i="2"/>
  <c r="AM8" i="2" s="1"/>
  <c r="L12" i="2"/>
  <c r="N12" i="2" s="1"/>
  <c r="O11" i="2"/>
  <c r="R11" i="2"/>
  <c r="T10" i="2"/>
  <c r="Q11" i="2"/>
  <c r="S11" i="2" s="1"/>
  <c r="AA9" i="2"/>
  <c r="AC9" i="2" s="1"/>
  <c r="AD8" i="2"/>
  <c r="AB9" i="2"/>
  <c r="G14" i="2"/>
  <c r="I14" i="2" s="1"/>
  <c r="H14" i="2"/>
  <c r="J13" i="2"/>
  <c r="Z9" i="2"/>
  <c r="V10" i="2"/>
  <c r="X10" i="2" s="1"/>
  <c r="Y9" i="2"/>
  <c r="B15" i="2"/>
  <c r="E15" i="2" s="1"/>
  <c r="D15" i="2" l="1"/>
  <c r="AF10" i="2"/>
  <c r="AH10" i="2" s="1"/>
  <c r="AI9" i="2"/>
  <c r="AK9" i="2"/>
  <c r="AM9" i="2" s="1"/>
  <c r="AN8" i="2"/>
  <c r="AP8" i="2"/>
  <c r="AR8" i="2" s="1"/>
  <c r="AS7" i="2"/>
  <c r="AQ8" i="2"/>
  <c r="AV7" i="2"/>
  <c r="AV8" i="2" s="1"/>
  <c r="AV9" i="2" s="1"/>
  <c r="AV10" i="2" s="1"/>
  <c r="AV11" i="2" s="1"/>
  <c r="AV12" i="2" s="1"/>
  <c r="AV13" i="2" s="1"/>
  <c r="AV14" i="2" s="1"/>
  <c r="AV15" i="2" s="1"/>
  <c r="AV16" i="2" s="1"/>
  <c r="AV17" i="2" s="1"/>
  <c r="AV18" i="2" s="1"/>
  <c r="AV19" i="2" s="1"/>
  <c r="AV20" i="2" s="1"/>
  <c r="AV21" i="2" s="1"/>
  <c r="AV22" i="2" s="1"/>
  <c r="AV23" i="2" s="1"/>
  <c r="AV24" i="2" s="1"/>
  <c r="AV25" i="2" s="1"/>
  <c r="AV26" i="2" s="1"/>
  <c r="AV27" i="2" s="1"/>
  <c r="AV28" i="2" s="1"/>
  <c r="AV29" i="2" s="1"/>
  <c r="AV30" i="2" s="1"/>
  <c r="AV31" i="2" s="1"/>
  <c r="AV32" i="2" s="1"/>
  <c r="AV33" i="2" s="1"/>
  <c r="AV34" i="2" s="1"/>
  <c r="AV35" i="2" s="1"/>
  <c r="AV36" i="2" s="1"/>
  <c r="AV37" i="2" s="1"/>
  <c r="BB6" i="2"/>
  <c r="AU7" i="2"/>
  <c r="AW7" i="2" s="1"/>
  <c r="Z10" i="2"/>
  <c r="Y10" i="2"/>
  <c r="V11" i="2"/>
  <c r="X11" i="2" s="1"/>
  <c r="G15" i="2"/>
  <c r="I15" i="2" s="1"/>
  <c r="J14" i="2"/>
  <c r="H15" i="2"/>
  <c r="Q12" i="2"/>
  <c r="S12" i="2" s="1"/>
  <c r="R12" i="2"/>
  <c r="T11" i="2"/>
  <c r="L13" i="2"/>
  <c r="N13" i="2" s="1"/>
  <c r="O12" i="2"/>
  <c r="AA10" i="2"/>
  <c r="AC10" i="2" s="1"/>
  <c r="AB10" i="2"/>
  <c r="AD9" i="2"/>
  <c r="B16" i="2"/>
  <c r="E16" i="2" s="1"/>
  <c r="D16" i="2" l="1"/>
  <c r="AK10" i="2"/>
  <c r="AM10" i="2" s="1"/>
  <c r="AN9" i="2"/>
  <c r="AX7" i="2"/>
  <c r="AU8" i="2"/>
  <c r="AW8" i="2" s="1"/>
  <c r="AZ7" i="2"/>
  <c r="BB7" i="2" s="1"/>
  <c r="BA7" i="2"/>
  <c r="BG6" i="2"/>
  <c r="AP9" i="2"/>
  <c r="AR9" i="2" s="1"/>
  <c r="AQ9" i="2"/>
  <c r="AS8" i="2"/>
  <c r="AF11" i="2"/>
  <c r="AH11" i="2" s="1"/>
  <c r="AI10" i="2"/>
  <c r="R13" i="2"/>
  <c r="Q13" i="2"/>
  <c r="S13" i="2" s="1"/>
  <c r="T12" i="2"/>
  <c r="Z11" i="2"/>
  <c r="Y11" i="2"/>
  <c r="V12" i="2"/>
  <c r="X12" i="2" s="1"/>
  <c r="L14" i="2"/>
  <c r="N14" i="2" s="1"/>
  <c r="O13" i="2"/>
  <c r="AA11" i="2"/>
  <c r="AC11" i="2" s="1"/>
  <c r="AB11" i="2"/>
  <c r="AD10" i="2"/>
  <c r="G16" i="2"/>
  <c r="I16" i="2" s="1"/>
  <c r="H16" i="2"/>
  <c r="J15" i="2"/>
  <c r="B17" i="2"/>
  <c r="E17" i="2" s="1"/>
  <c r="D17" i="2" l="1"/>
  <c r="AU9" i="2"/>
  <c r="AW9" i="2" s="1"/>
  <c r="AX8" i="2"/>
  <c r="AF12" i="2"/>
  <c r="AH12" i="2" s="1"/>
  <c r="AI11" i="2"/>
  <c r="BE7" i="2"/>
  <c r="BG7" i="2" s="1"/>
  <c r="BF7" i="2"/>
  <c r="BF8" i="2" s="1"/>
  <c r="BF9" i="2" s="1"/>
  <c r="BF10" i="2" s="1"/>
  <c r="BF11" i="2" s="1"/>
  <c r="BF12" i="2" s="1"/>
  <c r="BF13" i="2" s="1"/>
  <c r="BF14" i="2" s="1"/>
  <c r="BF15" i="2" s="1"/>
  <c r="BF16" i="2" s="1"/>
  <c r="BF17" i="2" s="1"/>
  <c r="BF18" i="2" s="1"/>
  <c r="BF19" i="2" s="1"/>
  <c r="BF20" i="2" s="1"/>
  <c r="BF21" i="2" s="1"/>
  <c r="BF22" i="2" s="1"/>
  <c r="BF23" i="2" s="1"/>
  <c r="BF24" i="2" s="1"/>
  <c r="BF25" i="2" s="1"/>
  <c r="BF26" i="2" s="1"/>
  <c r="BF27" i="2" s="1"/>
  <c r="BF28" i="2" s="1"/>
  <c r="BF29" i="2" s="1"/>
  <c r="BF30" i="2" s="1"/>
  <c r="BF31" i="2" s="1"/>
  <c r="BF32" i="2" s="1"/>
  <c r="BF33" i="2" s="1"/>
  <c r="BF34" i="2" s="1"/>
  <c r="BF35" i="2" s="1"/>
  <c r="BF36" i="2" s="1"/>
  <c r="BF37" i="2" s="1"/>
  <c r="AP10" i="2"/>
  <c r="AR10" i="2" s="1"/>
  <c r="AS9" i="2"/>
  <c r="AQ10" i="2"/>
  <c r="BC7" i="2"/>
  <c r="BA8" i="2"/>
  <c r="AZ8" i="2"/>
  <c r="BB8" i="2" s="1"/>
  <c r="AK11" i="2"/>
  <c r="AM11" i="2" s="1"/>
  <c r="AN10" i="2"/>
  <c r="AA12" i="2"/>
  <c r="AC12" i="2" s="1"/>
  <c r="AB12" i="2"/>
  <c r="AD11" i="2"/>
  <c r="Z12" i="2"/>
  <c r="Y12" i="2"/>
  <c r="V13" i="2"/>
  <c r="X13" i="2" s="1"/>
  <c r="R14" i="2"/>
  <c r="T13" i="2"/>
  <c r="Q14" i="2"/>
  <c r="S14" i="2" s="1"/>
  <c r="L15" i="2"/>
  <c r="N15" i="2" s="1"/>
  <c r="O14" i="2"/>
  <c r="G17" i="2"/>
  <c r="I17" i="2" s="1"/>
  <c r="J16" i="2"/>
  <c r="H17" i="2"/>
  <c r="B18" i="2"/>
  <c r="D18" i="2" l="1"/>
  <c r="E18" i="2"/>
  <c r="AZ9" i="2"/>
  <c r="BB9" i="2" s="1"/>
  <c r="BA9" i="2"/>
  <c r="BC8" i="2"/>
  <c r="AP11" i="2"/>
  <c r="AR11" i="2" s="1"/>
  <c r="AQ11" i="2"/>
  <c r="AS10" i="2"/>
  <c r="AF13" i="2"/>
  <c r="AH13" i="2" s="1"/>
  <c r="AI12" i="2"/>
  <c r="AK12" i="2"/>
  <c r="AM12" i="2" s="1"/>
  <c r="AN11" i="2"/>
  <c r="BH7" i="2"/>
  <c r="BE8" i="2"/>
  <c r="BG8" i="2" s="1"/>
  <c r="AU10" i="2"/>
  <c r="AW10" i="2" s="1"/>
  <c r="AX9" i="2"/>
  <c r="R15" i="2"/>
  <c r="T14" i="2"/>
  <c r="Q15" i="2"/>
  <c r="S15" i="2" s="1"/>
  <c r="AA13" i="2"/>
  <c r="AC13" i="2" s="1"/>
  <c r="AD12" i="2"/>
  <c r="AB13" i="2"/>
  <c r="L16" i="2"/>
  <c r="N16" i="2" s="1"/>
  <c r="O15" i="2"/>
  <c r="Z13" i="2"/>
  <c r="Y13" i="2"/>
  <c r="V14" i="2"/>
  <c r="X14" i="2" s="1"/>
  <c r="G18" i="2"/>
  <c r="I18" i="2" s="1"/>
  <c r="H18" i="2"/>
  <c r="J17" i="2"/>
  <c r="B19" i="2"/>
  <c r="D19" i="2" l="1"/>
  <c r="E19" i="2"/>
  <c r="AF14" i="2"/>
  <c r="AH14" i="2" s="1"/>
  <c r="AI13" i="2"/>
  <c r="AP12" i="2"/>
  <c r="AR12" i="2" s="1"/>
  <c r="AQ12" i="2"/>
  <c r="AS11" i="2"/>
  <c r="BH8" i="2"/>
  <c r="BE9" i="2"/>
  <c r="BG9" i="2" s="1"/>
  <c r="AU11" i="2"/>
  <c r="AW11" i="2" s="1"/>
  <c r="AX10" i="2"/>
  <c r="AK13" i="2"/>
  <c r="AM13" i="2" s="1"/>
  <c r="AN12" i="2"/>
  <c r="AZ10" i="2"/>
  <c r="BB10" i="2" s="1"/>
  <c r="BA10" i="2"/>
  <c r="BC9" i="2"/>
  <c r="L17" i="2"/>
  <c r="N17" i="2" s="1"/>
  <c r="O16" i="2"/>
  <c r="R16" i="2"/>
  <c r="T15" i="2"/>
  <c r="Q16" i="2"/>
  <c r="S16" i="2" s="1"/>
  <c r="Z14" i="2"/>
  <c r="Y14" i="2"/>
  <c r="V15" i="2"/>
  <c r="X15" i="2" s="1"/>
  <c r="G19" i="2"/>
  <c r="I19" i="2" s="1"/>
  <c r="J18" i="2"/>
  <c r="H19" i="2"/>
  <c r="AA14" i="2"/>
  <c r="AC14" i="2" s="1"/>
  <c r="AD13" i="2"/>
  <c r="AB14" i="2"/>
  <c r="B20" i="2"/>
  <c r="D20" i="2" s="1"/>
  <c r="AZ11" i="2" l="1"/>
  <c r="BB11" i="2" s="1"/>
  <c r="BC10" i="2"/>
  <c r="BA11" i="2"/>
  <c r="AU12" i="2"/>
  <c r="AW12" i="2" s="1"/>
  <c r="AX11" i="2"/>
  <c r="BE10" i="2"/>
  <c r="BG10" i="2" s="1"/>
  <c r="BH9" i="2"/>
  <c r="AP13" i="2"/>
  <c r="AR13" i="2" s="1"/>
  <c r="AQ13" i="2"/>
  <c r="AS12" i="2"/>
  <c r="AK14" i="2"/>
  <c r="AM14" i="2" s="1"/>
  <c r="AN13" i="2"/>
  <c r="AF15" i="2"/>
  <c r="AH15" i="2" s="1"/>
  <c r="AI14" i="2"/>
  <c r="G20" i="2"/>
  <c r="I20" i="2" s="1"/>
  <c r="J19" i="2"/>
  <c r="H20" i="2"/>
  <c r="T16" i="2"/>
  <c r="Q17" i="2"/>
  <c r="S17" i="2" s="1"/>
  <c r="R17" i="2"/>
  <c r="L18" i="2"/>
  <c r="N18" i="2" s="1"/>
  <c r="O17" i="2"/>
  <c r="AA15" i="2"/>
  <c r="AC15" i="2" s="1"/>
  <c r="AB15" i="2"/>
  <c r="AD14" i="2"/>
  <c r="Z15" i="2"/>
  <c r="Y15" i="2"/>
  <c r="V16" i="2"/>
  <c r="X16" i="2" s="1"/>
  <c r="B21" i="2"/>
  <c r="D21" i="2" s="1"/>
  <c r="E20" i="2"/>
  <c r="AP14" i="2" l="1"/>
  <c r="AR14" i="2" s="1"/>
  <c r="AQ14" i="2"/>
  <c r="AS13" i="2"/>
  <c r="AU13" i="2"/>
  <c r="AW13" i="2" s="1"/>
  <c r="AX12" i="2"/>
  <c r="AK15" i="2"/>
  <c r="AM15" i="2" s="1"/>
  <c r="AN14" i="2"/>
  <c r="BE11" i="2"/>
  <c r="BG11" i="2" s="1"/>
  <c r="BH10" i="2"/>
  <c r="AF16" i="2"/>
  <c r="AH16" i="2" s="1"/>
  <c r="AI15" i="2"/>
  <c r="AZ12" i="2"/>
  <c r="BB12" i="2" s="1"/>
  <c r="BC11" i="2"/>
  <c r="BA12" i="2"/>
  <c r="AA16" i="2"/>
  <c r="AC16" i="2" s="1"/>
  <c r="AB16" i="2"/>
  <c r="AD15" i="2"/>
  <c r="R18" i="2"/>
  <c r="Q18" i="2"/>
  <c r="S18" i="2" s="1"/>
  <c r="T17" i="2"/>
  <c r="G21" i="2"/>
  <c r="I21" i="2" s="1"/>
  <c r="J20" i="2"/>
  <c r="H21" i="2"/>
  <c r="L19" i="2"/>
  <c r="N19" i="2" s="1"/>
  <c r="O18" i="2"/>
  <c r="Z16" i="2"/>
  <c r="V17" i="2"/>
  <c r="X17" i="2" s="1"/>
  <c r="Y16" i="2"/>
  <c r="B22" i="2"/>
  <c r="D22" i="2" s="1"/>
  <c r="E21" i="2"/>
  <c r="AZ13" i="2" l="1"/>
  <c r="BB13" i="2" s="1"/>
  <c r="BC12" i="2"/>
  <c r="BA13" i="2"/>
  <c r="BE12" i="2"/>
  <c r="BG12" i="2" s="1"/>
  <c r="BH11" i="2"/>
  <c r="AU14" i="2"/>
  <c r="AW14" i="2" s="1"/>
  <c r="AX13" i="2"/>
  <c r="AF17" i="2"/>
  <c r="AH17" i="2" s="1"/>
  <c r="AI16" i="2"/>
  <c r="AK16" i="2"/>
  <c r="AM16" i="2" s="1"/>
  <c r="AN15" i="2"/>
  <c r="AP15" i="2"/>
  <c r="AR15" i="2" s="1"/>
  <c r="AQ15" i="2"/>
  <c r="AS14" i="2"/>
  <c r="Z17" i="2"/>
  <c r="Y17" i="2"/>
  <c r="V18" i="2"/>
  <c r="X18" i="2" s="1"/>
  <c r="R19" i="2"/>
  <c r="T18" i="2"/>
  <c r="Q19" i="2"/>
  <c r="S19" i="2" s="1"/>
  <c r="AA17" i="2"/>
  <c r="AC17" i="2" s="1"/>
  <c r="AD16" i="2"/>
  <c r="AB17" i="2"/>
  <c r="L20" i="2"/>
  <c r="N20" i="2" s="1"/>
  <c r="O19" i="2"/>
  <c r="G22" i="2"/>
  <c r="I22" i="2" s="1"/>
  <c r="H22" i="2"/>
  <c r="J21" i="2"/>
  <c r="B23" i="2"/>
  <c r="D23" i="2" s="1"/>
  <c r="E22" i="2"/>
  <c r="AP16" i="2" l="1"/>
  <c r="AR16" i="2" s="1"/>
  <c r="AQ16" i="2"/>
  <c r="AS15" i="2"/>
  <c r="AF18" i="2"/>
  <c r="AH18" i="2" s="1"/>
  <c r="AI17" i="2"/>
  <c r="BE13" i="2"/>
  <c r="BG13" i="2" s="1"/>
  <c r="BH12" i="2"/>
  <c r="AK17" i="2"/>
  <c r="AM17" i="2" s="1"/>
  <c r="AN16" i="2"/>
  <c r="AU15" i="2"/>
  <c r="AW15" i="2" s="1"/>
  <c r="AX14" i="2"/>
  <c r="AZ14" i="2"/>
  <c r="BB14" i="2" s="1"/>
  <c r="BA14" i="2"/>
  <c r="BC13" i="2"/>
  <c r="L21" i="2"/>
  <c r="N21" i="2" s="1"/>
  <c r="O20" i="2"/>
  <c r="R20" i="2"/>
  <c r="Q20" i="2"/>
  <c r="S20" i="2" s="1"/>
  <c r="T19" i="2"/>
  <c r="AA18" i="2"/>
  <c r="AC18" i="2" s="1"/>
  <c r="AD17" i="2"/>
  <c r="AB18" i="2"/>
  <c r="Z18" i="2"/>
  <c r="Y18" i="2"/>
  <c r="V19" i="2"/>
  <c r="X19" i="2" s="1"/>
  <c r="G23" i="2"/>
  <c r="I23" i="2" s="1"/>
  <c r="J22" i="2"/>
  <c r="H23" i="2"/>
  <c r="B24" i="2"/>
  <c r="D24" i="2" s="1"/>
  <c r="E23" i="2"/>
  <c r="AP17" i="2" l="1"/>
  <c r="AR17" i="2" s="1"/>
  <c r="AQ17" i="2"/>
  <c r="AS16" i="2"/>
  <c r="AZ15" i="2"/>
  <c r="BB15" i="2" s="1"/>
  <c r="BC14" i="2"/>
  <c r="BA15" i="2"/>
  <c r="AK18" i="2"/>
  <c r="AM18" i="2" s="1"/>
  <c r="AN17" i="2"/>
  <c r="AF19" i="2"/>
  <c r="AH19" i="2" s="1"/>
  <c r="AI18" i="2"/>
  <c r="AU16" i="2"/>
  <c r="AW16" i="2" s="1"/>
  <c r="AX15" i="2"/>
  <c r="BE14" i="2"/>
  <c r="BG14" i="2" s="1"/>
  <c r="BH13" i="2"/>
  <c r="L22" i="2"/>
  <c r="N22" i="2" s="1"/>
  <c r="O21" i="2"/>
  <c r="AA19" i="2"/>
  <c r="AC19" i="2" s="1"/>
  <c r="AB19" i="2"/>
  <c r="AD18" i="2"/>
  <c r="Y19" i="2"/>
  <c r="V20" i="2"/>
  <c r="X20" i="2" s="1"/>
  <c r="Z19" i="2"/>
  <c r="G24" i="2"/>
  <c r="I24" i="2" s="1"/>
  <c r="H24" i="2"/>
  <c r="J23" i="2"/>
  <c r="T20" i="2"/>
  <c r="R21" i="2"/>
  <c r="Q21" i="2"/>
  <c r="S21" i="2" s="1"/>
  <c r="B25" i="2"/>
  <c r="D25" i="2" s="1"/>
  <c r="E24" i="2"/>
  <c r="AF20" i="2" l="1"/>
  <c r="AH20" i="2" s="1"/>
  <c r="AI19" i="2"/>
  <c r="AZ16" i="2"/>
  <c r="BB16" i="2" s="1"/>
  <c r="BC15" i="2"/>
  <c r="BA16" i="2"/>
  <c r="AU17" i="2"/>
  <c r="AW17" i="2" s="1"/>
  <c r="AX16" i="2"/>
  <c r="AK19" i="2"/>
  <c r="AM19" i="2" s="1"/>
  <c r="AN18" i="2"/>
  <c r="BE15" i="2"/>
  <c r="BG15" i="2" s="1"/>
  <c r="BH14" i="2"/>
  <c r="AP18" i="2"/>
  <c r="AR18" i="2" s="1"/>
  <c r="AQ18" i="2"/>
  <c r="AS17" i="2"/>
  <c r="R22" i="2"/>
  <c r="Q22" i="2"/>
  <c r="S22" i="2" s="1"/>
  <c r="T21" i="2"/>
  <c r="G25" i="2"/>
  <c r="I25" i="2" s="1"/>
  <c r="J24" i="2"/>
  <c r="H25" i="2"/>
  <c r="L23" i="2"/>
  <c r="N23" i="2" s="1"/>
  <c r="O22" i="2"/>
  <c r="Z20" i="2"/>
  <c r="Y20" i="2"/>
  <c r="V21" i="2"/>
  <c r="X21" i="2" s="1"/>
  <c r="AA20" i="2"/>
  <c r="AC20" i="2" s="1"/>
  <c r="AB20" i="2"/>
  <c r="AD19" i="2"/>
  <c r="B26" i="2"/>
  <c r="D26" i="2" s="1"/>
  <c r="E25" i="2"/>
  <c r="AP19" i="2" l="1"/>
  <c r="AR19" i="2" s="1"/>
  <c r="AQ19" i="2"/>
  <c r="AS18" i="2"/>
  <c r="AK20" i="2"/>
  <c r="AM20" i="2" s="1"/>
  <c r="AN19" i="2"/>
  <c r="AZ17" i="2"/>
  <c r="BB17" i="2" s="1"/>
  <c r="BA17" i="2"/>
  <c r="BC16" i="2"/>
  <c r="BE16" i="2"/>
  <c r="BG16" i="2" s="1"/>
  <c r="BH15" i="2"/>
  <c r="AU18" i="2"/>
  <c r="AW18" i="2" s="1"/>
  <c r="AX17" i="2"/>
  <c r="AF21" i="2"/>
  <c r="AH21" i="2" s="1"/>
  <c r="AI20" i="2"/>
  <c r="L24" i="2"/>
  <c r="N24" i="2" s="1"/>
  <c r="O23" i="2"/>
  <c r="R23" i="2"/>
  <c r="Q23" i="2"/>
  <c r="S23" i="2" s="1"/>
  <c r="T22" i="2"/>
  <c r="Y21" i="2"/>
  <c r="V22" i="2"/>
  <c r="X22" i="2" s="1"/>
  <c r="Z21" i="2"/>
  <c r="AA21" i="2"/>
  <c r="AC21" i="2" s="1"/>
  <c r="AD20" i="2"/>
  <c r="AB21" i="2"/>
  <c r="G26" i="2"/>
  <c r="I26" i="2" s="1"/>
  <c r="H26" i="2"/>
  <c r="J25" i="2"/>
  <c r="B27" i="2"/>
  <c r="D27" i="2" s="1"/>
  <c r="E26" i="2"/>
  <c r="AK21" i="2" l="1"/>
  <c r="AM21" i="2" s="1"/>
  <c r="AN20" i="2"/>
  <c r="AU19" i="2"/>
  <c r="AW19" i="2" s="1"/>
  <c r="AX18" i="2"/>
  <c r="AZ18" i="2"/>
  <c r="BB18" i="2" s="1"/>
  <c r="BA18" i="2"/>
  <c r="BC17" i="2"/>
  <c r="AF22" i="2"/>
  <c r="AH22" i="2" s="1"/>
  <c r="AI21" i="2"/>
  <c r="BE17" i="2"/>
  <c r="BG17" i="2" s="1"/>
  <c r="BH16" i="2"/>
  <c r="AP20" i="2"/>
  <c r="AR20" i="2" s="1"/>
  <c r="AQ20" i="2"/>
  <c r="AS19" i="2"/>
  <c r="AA22" i="2"/>
  <c r="AC22" i="2" s="1"/>
  <c r="AD21" i="2"/>
  <c r="AB22" i="2"/>
  <c r="L25" i="2"/>
  <c r="N25" i="2" s="1"/>
  <c r="O24" i="2"/>
  <c r="Y22" i="2"/>
  <c r="V23" i="2"/>
  <c r="X23" i="2" s="1"/>
  <c r="Z22" i="2"/>
  <c r="G27" i="2"/>
  <c r="I27" i="2" s="1"/>
  <c r="J26" i="2"/>
  <c r="H27" i="2"/>
  <c r="R24" i="2"/>
  <c r="Q24" i="2"/>
  <c r="S24" i="2" s="1"/>
  <c r="T23" i="2"/>
  <c r="B28" i="2"/>
  <c r="D28" i="2" s="1"/>
  <c r="E27" i="2"/>
  <c r="AP21" i="2" l="1"/>
  <c r="AR21" i="2" s="1"/>
  <c r="AS20" i="2"/>
  <c r="AQ21" i="2"/>
  <c r="AF23" i="2"/>
  <c r="AH23" i="2" s="1"/>
  <c r="AI22" i="2"/>
  <c r="AU20" i="2"/>
  <c r="AW20" i="2" s="1"/>
  <c r="AX19" i="2"/>
  <c r="BE18" i="2"/>
  <c r="BG18" i="2" s="1"/>
  <c r="BH17" i="2"/>
  <c r="AZ19" i="2"/>
  <c r="BB19" i="2" s="1"/>
  <c r="BC18" i="2"/>
  <c r="BA19" i="2"/>
  <c r="AK22" i="2"/>
  <c r="AM22" i="2" s="1"/>
  <c r="AN21" i="2"/>
  <c r="R25" i="2"/>
  <c r="T24" i="2"/>
  <c r="Q25" i="2"/>
  <c r="S25" i="2" s="1"/>
  <c r="G28" i="2"/>
  <c r="I28" i="2" s="1"/>
  <c r="J27" i="2"/>
  <c r="H28" i="2"/>
  <c r="AA23" i="2"/>
  <c r="AC23" i="2" s="1"/>
  <c r="AB23" i="2"/>
  <c r="AD22" i="2"/>
  <c r="Y23" i="2"/>
  <c r="V24" i="2"/>
  <c r="X24" i="2" s="1"/>
  <c r="Z23" i="2"/>
  <c r="L26" i="2"/>
  <c r="N26" i="2" s="1"/>
  <c r="O25" i="2"/>
  <c r="B29" i="2"/>
  <c r="D29" i="2" s="1"/>
  <c r="E28" i="2"/>
  <c r="BE19" i="2" l="1"/>
  <c r="BG19" i="2" s="1"/>
  <c r="BH18" i="2"/>
  <c r="AF24" i="2"/>
  <c r="AH24" i="2" s="1"/>
  <c r="AI23" i="2"/>
  <c r="AZ20" i="2"/>
  <c r="BB20" i="2" s="1"/>
  <c r="BC19" i="2"/>
  <c r="BA20" i="2"/>
  <c r="AU21" i="2"/>
  <c r="AW21" i="2" s="1"/>
  <c r="AX20" i="2"/>
  <c r="AK23" i="2"/>
  <c r="AM23" i="2" s="1"/>
  <c r="AN22" i="2"/>
  <c r="AP22" i="2"/>
  <c r="AR22" i="2" s="1"/>
  <c r="AS21" i="2"/>
  <c r="AQ22" i="2"/>
  <c r="L27" i="2"/>
  <c r="N27" i="2" s="1"/>
  <c r="O26" i="2"/>
  <c r="AA24" i="2"/>
  <c r="AC24" i="2" s="1"/>
  <c r="AB24" i="2"/>
  <c r="AD23" i="2"/>
  <c r="R26" i="2"/>
  <c r="Q26" i="2"/>
  <c r="S26" i="2" s="1"/>
  <c r="T25" i="2"/>
  <c r="V25" i="2"/>
  <c r="X25" i="2" s="1"/>
  <c r="Z24" i="2"/>
  <c r="Y24" i="2"/>
  <c r="G29" i="2"/>
  <c r="I29" i="2" s="1"/>
  <c r="J28" i="2"/>
  <c r="H29" i="2"/>
  <c r="B30" i="2"/>
  <c r="D30" i="2" s="1"/>
  <c r="E29" i="2"/>
  <c r="AP23" i="2" l="1"/>
  <c r="AR23" i="2" s="1"/>
  <c r="AS22" i="2"/>
  <c r="AQ23" i="2"/>
  <c r="AU22" i="2"/>
  <c r="AW22" i="2" s="1"/>
  <c r="AX21" i="2"/>
  <c r="AF25" i="2"/>
  <c r="AH25" i="2" s="1"/>
  <c r="AI24" i="2"/>
  <c r="AK24" i="2"/>
  <c r="AM24" i="2" s="1"/>
  <c r="AN23" i="2"/>
  <c r="AZ21" i="2"/>
  <c r="BB21" i="2" s="1"/>
  <c r="BA21" i="2"/>
  <c r="BC20" i="2"/>
  <c r="BE20" i="2"/>
  <c r="BG20" i="2" s="1"/>
  <c r="BH19" i="2"/>
  <c r="V26" i="2"/>
  <c r="X26" i="2" s="1"/>
  <c r="Z25" i="2"/>
  <c r="Y25" i="2"/>
  <c r="L28" i="2"/>
  <c r="N28" i="2" s="1"/>
  <c r="O27" i="2"/>
  <c r="R27" i="2"/>
  <c r="Q27" i="2"/>
  <c r="S27" i="2" s="1"/>
  <c r="T26" i="2"/>
  <c r="AA25" i="2"/>
  <c r="AC25" i="2" s="1"/>
  <c r="AD24" i="2"/>
  <c r="AB25" i="2"/>
  <c r="G30" i="2"/>
  <c r="I30" i="2" s="1"/>
  <c r="H30" i="2"/>
  <c r="J29" i="2"/>
  <c r="B31" i="2"/>
  <c r="D31" i="2" s="1"/>
  <c r="E30" i="2"/>
  <c r="BE21" i="2" l="1"/>
  <c r="BG21" i="2" s="1"/>
  <c r="BH20" i="2"/>
  <c r="AP24" i="2"/>
  <c r="AR24" i="2" s="1"/>
  <c r="AS23" i="2"/>
  <c r="AQ24" i="2"/>
  <c r="AK25" i="2"/>
  <c r="AM25" i="2" s="1"/>
  <c r="AN24" i="2"/>
  <c r="AU23" i="2"/>
  <c r="AW23" i="2" s="1"/>
  <c r="AX22" i="2"/>
  <c r="AZ22" i="2"/>
  <c r="BB22" i="2" s="1"/>
  <c r="BA22" i="2"/>
  <c r="BC21" i="2"/>
  <c r="AF26" i="2"/>
  <c r="AH26" i="2" s="1"/>
  <c r="AI25" i="2"/>
  <c r="AA26" i="2"/>
  <c r="AC26" i="2" s="1"/>
  <c r="AD25" i="2"/>
  <c r="AB26" i="2"/>
  <c r="Y26" i="2"/>
  <c r="V27" i="2"/>
  <c r="X27" i="2" s="1"/>
  <c r="Z26" i="2"/>
  <c r="R28" i="2"/>
  <c r="T27" i="2"/>
  <c r="Q28" i="2"/>
  <c r="S28" i="2" s="1"/>
  <c r="G31" i="2"/>
  <c r="I31" i="2" s="1"/>
  <c r="J30" i="2"/>
  <c r="H31" i="2"/>
  <c r="L29" i="2"/>
  <c r="N29" i="2" s="1"/>
  <c r="O28" i="2"/>
  <c r="B32" i="2"/>
  <c r="D32" i="2" s="1"/>
  <c r="E31" i="2"/>
  <c r="AF27" i="2" l="1"/>
  <c r="AH27" i="2" s="1"/>
  <c r="AI26" i="2"/>
  <c r="BE22" i="2"/>
  <c r="BG22" i="2" s="1"/>
  <c r="BH21" i="2"/>
  <c r="AU24" i="2"/>
  <c r="AW24" i="2" s="1"/>
  <c r="AX23" i="2"/>
  <c r="AP25" i="2"/>
  <c r="AR25" i="2" s="1"/>
  <c r="AQ25" i="2"/>
  <c r="AS24" i="2"/>
  <c r="AZ23" i="2"/>
  <c r="BB23" i="2" s="1"/>
  <c r="BA23" i="2"/>
  <c r="BC22" i="2"/>
  <c r="AK26" i="2"/>
  <c r="AM26" i="2" s="1"/>
  <c r="AN25" i="2"/>
  <c r="L30" i="2"/>
  <c r="N30" i="2" s="1"/>
  <c r="O29" i="2"/>
  <c r="R29" i="2"/>
  <c r="Q29" i="2"/>
  <c r="S29" i="2" s="1"/>
  <c r="T28" i="2"/>
  <c r="Y27" i="2"/>
  <c r="V28" i="2"/>
  <c r="X28" i="2" s="1"/>
  <c r="Z27" i="2"/>
  <c r="AA27" i="2"/>
  <c r="AC27" i="2" s="1"/>
  <c r="AB27" i="2"/>
  <c r="AD26" i="2"/>
  <c r="G32" i="2"/>
  <c r="I32" i="2" s="1"/>
  <c r="H32" i="2"/>
  <c r="J31" i="2"/>
  <c r="B33" i="2"/>
  <c r="D33" i="2" s="1"/>
  <c r="E32" i="2"/>
  <c r="AU25" i="2" l="1"/>
  <c r="AW25" i="2" s="1"/>
  <c r="AX24" i="2"/>
  <c r="AF28" i="2"/>
  <c r="AH28" i="2" s="1"/>
  <c r="AI27" i="2"/>
  <c r="AP26" i="2"/>
  <c r="AR26" i="2" s="1"/>
  <c r="AQ26" i="2"/>
  <c r="AS25" i="2"/>
  <c r="BE23" i="2"/>
  <c r="BG23" i="2" s="1"/>
  <c r="BH22" i="2"/>
  <c r="AZ24" i="2"/>
  <c r="BB24" i="2" s="1"/>
  <c r="BA24" i="2"/>
  <c r="BC23" i="2"/>
  <c r="AK27" i="2"/>
  <c r="AM27" i="2" s="1"/>
  <c r="AN26" i="2"/>
  <c r="AA28" i="2"/>
  <c r="AC28" i="2" s="1"/>
  <c r="AB28" i="2"/>
  <c r="AD27" i="2"/>
  <c r="L31" i="2"/>
  <c r="N31" i="2" s="1"/>
  <c r="O30" i="2"/>
  <c r="Z28" i="2"/>
  <c r="V29" i="2"/>
  <c r="X29" i="2" s="1"/>
  <c r="Y28" i="2"/>
  <c r="G33" i="2"/>
  <c r="I33" i="2" s="1"/>
  <c r="J32" i="2"/>
  <c r="H33" i="2"/>
  <c r="R30" i="2"/>
  <c r="Q30" i="2"/>
  <c r="S30" i="2" s="1"/>
  <c r="T29" i="2"/>
  <c r="B34" i="2"/>
  <c r="D34" i="2" s="1"/>
  <c r="E33" i="2"/>
  <c r="AK28" i="2" l="1"/>
  <c r="AM28" i="2" s="1"/>
  <c r="AN27" i="2"/>
  <c r="AP27" i="2"/>
  <c r="AR27" i="2" s="1"/>
  <c r="AS26" i="2"/>
  <c r="AQ27" i="2"/>
  <c r="AU26" i="2"/>
  <c r="AW26" i="2" s="1"/>
  <c r="AX25" i="2"/>
  <c r="BE24" i="2"/>
  <c r="BG24" i="2" s="1"/>
  <c r="BH23" i="2"/>
  <c r="AF29" i="2"/>
  <c r="AH29" i="2" s="1"/>
  <c r="AI28" i="2"/>
  <c r="AZ25" i="2"/>
  <c r="BB25" i="2" s="1"/>
  <c r="BA25" i="2"/>
  <c r="BC24" i="2"/>
  <c r="R31" i="2"/>
  <c r="Q31" i="2"/>
  <c r="S31" i="2" s="1"/>
  <c r="T30" i="2"/>
  <c r="G34" i="2"/>
  <c r="H34" i="2"/>
  <c r="J33" i="2"/>
  <c r="AA29" i="2"/>
  <c r="AC29" i="2" s="1"/>
  <c r="AD28" i="2"/>
  <c r="AB29" i="2"/>
  <c r="Y29" i="2"/>
  <c r="V30" i="2"/>
  <c r="X30" i="2" s="1"/>
  <c r="Z29" i="2"/>
  <c r="L32" i="2"/>
  <c r="N32" i="2" s="1"/>
  <c r="O31" i="2"/>
  <c r="B35" i="2"/>
  <c r="D35" i="2" s="1"/>
  <c r="E34" i="2"/>
  <c r="G35" i="2" l="1"/>
  <c r="I34" i="2"/>
  <c r="AK29" i="2"/>
  <c r="AM29" i="2" s="1"/>
  <c r="AN28" i="2"/>
  <c r="AZ26" i="2"/>
  <c r="BB26" i="2" s="1"/>
  <c r="BA26" i="2"/>
  <c r="BC25" i="2"/>
  <c r="BE25" i="2"/>
  <c r="BG25" i="2" s="1"/>
  <c r="BH24" i="2"/>
  <c r="AP28" i="2"/>
  <c r="AR28" i="2" s="1"/>
  <c r="AS27" i="2"/>
  <c r="AQ28" i="2"/>
  <c r="AF30" i="2"/>
  <c r="AH30" i="2" s="1"/>
  <c r="AI29" i="2"/>
  <c r="AU27" i="2"/>
  <c r="AW27" i="2" s="1"/>
  <c r="AX26" i="2"/>
  <c r="L33" i="2"/>
  <c r="N33" i="2" s="1"/>
  <c r="O32" i="2"/>
  <c r="AA30" i="2"/>
  <c r="AC30" i="2" s="1"/>
  <c r="AD29" i="2"/>
  <c r="AB30" i="2"/>
  <c r="R32" i="2"/>
  <c r="Q32" i="2"/>
  <c r="S32" i="2" s="1"/>
  <c r="T31" i="2"/>
  <c r="Y30" i="2"/>
  <c r="V31" i="2"/>
  <c r="X31" i="2" s="1"/>
  <c r="Z30" i="2"/>
  <c r="J34" i="2"/>
  <c r="H35" i="2"/>
  <c r="B36" i="2"/>
  <c r="D36" i="2" s="1"/>
  <c r="E35" i="2"/>
  <c r="J35" i="2" l="1"/>
  <c r="I35" i="2"/>
  <c r="AP29" i="2"/>
  <c r="AR29" i="2" s="1"/>
  <c r="AQ29" i="2"/>
  <c r="AS28" i="2"/>
  <c r="AF31" i="2"/>
  <c r="AH31" i="2" s="1"/>
  <c r="AI30" i="2"/>
  <c r="AZ27" i="2"/>
  <c r="BB27" i="2" s="1"/>
  <c r="BC26" i="2"/>
  <c r="BA27" i="2"/>
  <c r="BE26" i="2"/>
  <c r="BG26" i="2" s="1"/>
  <c r="BH25" i="2"/>
  <c r="AU28" i="2"/>
  <c r="AW28" i="2" s="1"/>
  <c r="AX27" i="2"/>
  <c r="AK30" i="2"/>
  <c r="AM30" i="2" s="1"/>
  <c r="AN29" i="2"/>
  <c r="Y31" i="2"/>
  <c r="V32" i="2"/>
  <c r="X32" i="2" s="1"/>
  <c r="Z31" i="2"/>
  <c r="L34" i="2"/>
  <c r="N34" i="2" s="1"/>
  <c r="O33" i="2"/>
  <c r="T32" i="2"/>
  <c r="R33" i="2"/>
  <c r="Q33" i="2"/>
  <c r="S33" i="2" s="1"/>
  <c r="AA31" i="2"/>
  <c r="AC31" i="2" s="1"/>
  <c r="AB31" i="2"/>
  <c r="AD30" i="2"/>
  <c r="B37" i="2"/>
  <c r="D37" i="2" s="1"/>
  <c r="E36" i="2"/>
  <c r="AF32" i="2" l="1"/>
  <c r="AH32" i="2" s="1"/>
  <c r="AI31" i="2"/>
  <c r="AU29" i="2"/>
  <c r="AW29" i="2" s="1"/>
  <c r="AX28" i="2"/>
  <c r="AZ28" i="2"/>
  <c r="BB28" i="2" s="1"/>
  <c r="BC27" i="2"/>
  <c r="BA28" i="2"/>
  <c r="AK31" i="2"/>
  <c r="AM31" i="2" s="1"/>
  <c r="AN30" i="2"/>
  <c r="BE27" i="2"/>
  <c r="BG27" i="2" s="1"/>
  <c r="BH26" i="2"/>
  <c r="AP30" i="2"/>
  <c r="AR30" i="2" s="1"/>
  <c r="AQ30" i="2"/>
  <c r="AS29" i="2"/>
  <c r="AA32" i="2"/>
  <c r="AC32" i="2" s="1"/>
  <c r="AB32" i="2"/>
  <c r="AD31" i="2"/>
  <c r="Z32" i="2"/>
  <c r="Y32" i="2"/>
  <c r="V33" i="2"/>
  <c r="X33" i="2" s="1"/>
  <c r="R34" i="2"/>
  <c r="Q34" i="2"/>
  <c r="S34" i="2" s="1"/>
  <c r="T33" i="2"/>
  <c r="L35" i="2"/>
  <c r="N35" i="2" s="1"/>
  <c r="O34" i="2"/>
  <c r="E37" i="2"/>
  <c r="AZ29" i="2" l="1"/>
  <c r="BB29" i="2" s="1"/>
  <c r="BC28" i="2"/>
  <c r="BA29" i="2"/>
  <c r="AP31" i="2"/>
  <c r="AR31" i="2" s="1"/>
  <c r="AS30" i="2"/>
  <c r="AQ31" i="2"/>
  <c r="AK32" i="2"/>
  <c r="AM32" i="2" s="1"/>
  <c r="AN31" i="2"/>
  <c r="AU30" i="2"/>
  <c r="AW30" i="2" s="1"/>
  <c r="AX29" i="2"/>
  <c r="BE28" i="2"/>
  <c r="BG28" i="2" s="1"/>
  <c r="BH27" i="2"/>
  <c r="AF33" i="2"/>
  <c r="AH33" i="2" s="1"/>
  <c r="AI32" i="2"/>
  <c r="AA33" i="2"/>
  <c r="AC33" i="2" s="1"/>
  <c r="AD32" i="2"/>
  <c r="AB33" i="2"/>
  <c r="L36" i="2"/>
  <c r="N36" i="2" s="1"/>
  <c r="O35" i="2"/>
  <c r="V34" i="2"/>
  <c r="X34" i="2" s="1"/>
  <c r="Z33" i="2"/>
  <c r="Y33" i="2"/>
  <c r="Q35" i="2"/>
  <c r="S35" i="2" s="1"/>
  <c r="R35" i="2"/>
  <c r="T34" i="2"/>
  <c r="AP32" i="2" l="1"/>
  <c r="AR32" i="2" s="1"/>
  <c r="AS31" i="2"/>
  <c r="AQ32" i="2"/>
  <c r="BE29" i="2"/>
  <c r="BG29" i="2" s="1"/>
  <c r="BH28" i="2"/>
  <c r="AK33" i="2"/>
  <c r="AM33" i="2" s="1"/>
  <c r="AN32" i="2"/>
  <c r="AF34" i="2"/>
  <c r="AH34" i="2" s="1"/>
  <c r="AI33" i="2"/>
  <c r="AU31" i="2"/>
  <c r="AW31" i="2" s="1"/>
  <c r="AX30" i="2"/>
  <c r="AZ30" i="2"/>
  <c r="BB30" i="2" s="1"/>
  <c r="BC29" i="2"/>
  <c r="BA30" i="2"/>
  <c r="T35" i="2"/>
  <c r="R36" i="2"/>
  <c r="Q36" i="2"/>
  <c r="AA34" i="2"/>
  <c r="AC34" i="2" s="1"/>
  <c r="AD33" i="2"/>
  <c r="AB34" i="2"/>
  <c r="Y34" i="2"/>
  <c r="Z34" i="2"/>
  <c r="V35" i="2"/>
  <c r="X35" i="2" s="1"/>
  <c r="L37" i="2"/>
  <c r="O36" i="2"/>
  <c r="O37" i="2" l="1"/>
  <c r="N37" i="2"/>
  <c r="T36" i="2"/>
  <c r="S36" i="2"/>
  <c r="AZ31" i="2"/>
  <c r="BB31" i="2" s="1"/>
  <c r="BC30" i="2"/>
  <c r="BA31" i="2"/>
  <c r="AF35" i="2"/>
  <c r="AH35" i="2" s="1"/>
  <c r="AI34" i="2"/>
  <c r="BE30" i="2"/>
  <c r="BG30" i="2" s="1"/>
  <c r="BH29" i="2"/>
  <c r="AU32" i="2"/>
  <c r="AW32" i="2" s="1"/>
  <c r="AX31" i="2"/>
  <c r="AK34" i="2"/>
  <c r="AM34" i="2" s="1"/>
  <c r="AN33" i="2"/>
  <c r="AP33" i="2"/>
  <c r="AR33" i="2" s="1"/>
  <c r="AQ33" i="2"/>
  <c r="AS32" i="2"/>
  <c r="V36" i="2"/>
  <c r="X36" i="2" s="1"/>
  <c r="Z35" i="2"/>
  <c r="Y35" i="2"/>
  <c r="AA35" i="2"/>
  <c r="AC35" i="2" s="1"/>
  <c r="AD34" i="2"/>
  <c r="AB35" i="2"/>
  <c r="AZ32" i="2" l="1"/>
  <c r="BB32" i="2" s="1"/>
  <c r="BA32" i="2"/>
  <c r="BC31" i="2"/>
  <c r="AP34" i="2"/>
  <c r="AR34" i="2" s="1"/>
  <c r="AQ34" i="2"/>
  <c r="AS33" i="2"/>
  <c r="AU33" i="2"/>
  <c r="AW33" i="2" s="1"/>
  <c r="AX32" i="2"/>
  <c r="AF36" i="2"/>
  <c r="AH36" i="2" s="1"/>
  <c r="AI35" i="2"/>
  <c r="AK35" i="2"/>
  <c r="AM35" i="2" s="1"/>
  <c r="AN34" i="2"/>
  <c r="BE31" i="2"/>
  <c r="BG31" i="2" s="1"/>
  <c r="BH30" i="2"/>
  <c r="V37" i="2"/>
  <c r="X37" i="2" s="1"/>
  <c r="Y36" i="2"/>
  <c r="Z36" i="2"/>
  <c r="AA36" i="2"/>
  <c r="AC36" i="2" s="1"/>
  <c r="AD35" i="2"/>
  <c r="AB36" i="2"/>
  <c r="AP35" i="2" l="1"/>
  <c r="AR35" i="2" s="1"/>
  <c r="AQ35" i="2"/>
  <c r="AS34" i="2"/>
  <c r="AK36" i="2"/>
  <c r="AM36" i="2" s="1"/>
  <c r="AN35" i="2"/>
  <c r="AU34" i="2"/>
  <c r="AW34" i="2" s="1"/>
  <c r="AX33" i="2"/>
  <c r="BE32" i="2"/>
  <c r="BG32" i="2" s="1"/>
  <c r="BH31" i="2"/>
  <c r="AF37" i="2"/>
  <c r="AI36" i="2"/>
  <c r="AZ33" i="2"/>
  <c r="BB33" i="2" s="1"/>
  <c r="BC32" i="2"/>
  <c r="BA33" i="2"/>
  <c r="Y37" i="2"/>
  <c r="Z37" i="2"/>
  <c r="AD36" i="2"/>
  <c r="AI37" i="2" l="1"/>
  <c r="AH37" i="2"/>
  <c r="AZ34" i="2"/>
  <c r="BB34" i="2" s="1"/>
  <c r="BA34" i="2"/>
  <c r="BC33" i="2"/>
  <c r="BE33" i="2"/>
  <c r="BG33" i="2" s="1"/>
  <c r="BH32" i="2"/>
  <c r="AK37" i="2"/>
  <c r="AN36" i="2"/>
  <c r="AU35" i="2"/>
  <c r="AW35" i="2" s="1"/>
  <c r="AX34" i="2"/>
  <c r="AP36" i="2"/>
  <c r="AQ36" i="2"/>
  <c r="AS35" i="2"/>
  <c r="AN37" i="2" l="1"/>
  <c r="AM37" i="2"/>
  <c r="AS36" i="2"/>
  <c r="AR36" i="2"/>
  <c r="AU36" i="2"/>
  <c r="AW36" i="2" s="1"/>
  <c r="AX35" i="2"/>
  <c r="BE34" i="2"/>
  <c r="BG34" i="2" s="1"/>
  <c r="BH33" i="2"/>
  <c r="AZ35" i="2"/>
  <c r="BB35" i="2" s="1"/>
  <c r="BC34" i="2"/>
  <c r="BA35" i="2"/>
  <c r="AZ36" i="2" l="1"/>
  <c r="BC35" i="2"/>
  <c r="BA36" i="2"/>
  <c r="AU37" i="2"/>
  <c r="AX36" i="2"/>
  <c r="BE35" i="2"/>
  <c r="BG35" i="2" s="1"/>
  <c r="BH34" i="2"/>
  <c r="AX37" i="2" l="1"/>
  <c r="AW37" i="2"/>
  <c r="BC36" i="2"/>
  <c r="BB36" i="2"/>
  <c r="BE36" i="2"/>
  <c r="BG36" i="2" s="1"/>
  <c r="BH35" i="2"/>
  <c r="BE37" i="2" l="1"/>
  <c r="BH36" i="2"/>
  <c r="BH37" i="2" l="1"/>
  <c r="BG37" i="2"/>
</calcChain>
</file>

<file path=xl/sharedStrings.xml><?xml version="1.0" encoding="utf-8"?>
<sst xmlns="http://schemas.openxmlformats.org/spreadsheetml/2006/main" count="431" uniqueCount="41">
  <si>
    <t>CALENDRIER 2020</t>
  </si>
  <si>
    <t>JANVIER</t>
  </si>
  <si>
    <t>FEVRIER</t>
  </si>
  <si>
    <t>MARS</t>
  </si>
  <si>
    <t>AVRIL</t>
  </si>
  <si>
    <t>MAI</t>
  </si>
  <si>
    <t>JUIN</t>
  </si>
  <si>
    <t>JUILLET</t>
  </si>
  <si>
    <t>AOUT</t>
  </si>
  <si>
    <t>SEPTEMBRE</t>
  </si>
  <si>
    <t>OCTOBRE</t>
  </si>
  <si>
    <t>NOVEMBRE</t>
  </si>
  <si>
    <t>DECEMBRE</t>
  </si>
  <si>
    <t>ME</t>
  </si>
  <si>
    <t>Ferié</t>
  </si>
  <si>
    <t>SA</t>
  </si>
  <si>
    <t>DI</t>
  </si>
  <si>
    <t>VE</t>
  </si>
  <si>
    <t>LU</t>
  </si>
  <si>
    <t>MA</t>
  </si>
  <si>
    <t>JE</t>
  </si>
  <si>
    <t>Candice</t>
  </si>
  <si>
    <t>Evann</t>
  </si>
  <si>
    <t>Doro</t>
  </si>
  <si>
    <t>Pentecôte</t>
  </si>
  <si>
    <t>Nathan</t>
  </si>
  <si>
    <t>Paire</t>
  </si>
  <si>
    <t xml:space="preserve">CALENDRIER </t>
  </si>
  <si>
    <t>Jours_Férier</t>
  </si>
  <si>
    <t>Jour de l'an</t>
  </si>
  <si>
    <t xml:space="preserve">Pâques </t>
  </si>
  <si>
    <t>Lundi de Pâques</t>
  </si>
  <si>
    <t>Fête du travail</t>
  </si>
  <si>
    <t>Armistice 39/45</t>
  </si>
  <si>
    <t>Ascension</t>
  </si>
  <si>
    <t>Lundi de Pentecôte</t>
  </si>
  <si>
    <t>Fête Nationale</t>
  </si>
  <si>
    <t>Assomption</t>
  </si>
  <si>
    <t>Toussaint</t>
  </si>
  <si>
    <t>Armistice 14/18</t>
  </si>
  <si>
    <t>Noël</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</si>
</sst>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ddd\ dd"/>
    <numFmt numFmtId="165" formatCode="ddd"/>
    <numFmt numFmtId="166" formatCode="d"/>
    <numFmt numFmtId="167" formatCode="[$-F800]dddd\,\ mmmm\ dd\,\ yyyy"/>
    <numFmt numFmtId="168" formatCode="dd/mm/yy;@"/>
  </numFmts>
  <fonts count="22">
    <font>
      <sz val="11"/>
      <color rgb="FF000000"/>
      <name val="Calibri"/>
    </font>
    <font>
      <sz val="11"/>
      <color theme="1"/>
      <name val="Calibri"/>
      <family val="2"/>
      <scheme val="minor"/>
    </font>
    <font>
      <sz val="11"/>
      <color rgb="FF595959"/>
      <name val="Calibri"/>
      <family val="2"/>
    </font>
    <font>
      <sz val="54"/>
      <color rgb="FF505046"/>
      <name val="Helvetica Neue"/>
    </font>
    <font>
      <sz val="11"/>
      <name val="Calibri"/>
      <family val="2"/>
    </font>
    <font>
      <b/>
      <sz val="11"/>
      <color theme="1"/>
      <name val="Calibri"/>
      <family val="2"/>
    </font>
    <font>
      <sz val="11"/>
      <color theme="1"/>
      <name val="Calibri"/>
      <family val="2"/>
    </font>
    <font>
      <b/>
      <sz val="11"/>
      <color rgb="FFFFFFFF"/>
      <name val="Calibri"/>
      <family val="2"/>
    </font>
    <font>
      <sz val="11"/>
      <color rgb="FF3F3F3F"/>
      <name val="Calibri"/>
      <family val="2"/>
    </font>
    <font>
      <b/>
      <sz val="8"/>
      <color theme="0"/>
      <name val="Calibri"/>
      <family val="2"/>
    </font>
    <font>
      <b/>
      <sz val="8"/>
      <color rgb="FFF35306"/>
      <name val="Calibri"/>
      <family val="2"/>
    </font>
    <font>
      <sz val="11"/>
      <color rgb="FFFFFFFF"/>
      <name val="Calibri"/>
      <family val="2"/>
    </font>
    <font>
      <b/>
      <sz val="8"/>
      <color rgb="FFFFFFFF"/>
      <name val="Calibri"/>
      <family val="2"/>
    </font>
    <font>
      <b/>
      <u/>
      <sz val="11"/>
      <color rgb="FF595959"/>
      <name val="Calibri"/>
      <family val="2"/>
    </font>
    <font>
      <sz val="57"/>
      <name val="Calibri"/>
      <family val="2"/>
    </font>
    <font>
      <b/>
      <sz val="12"/>
      <color rgb="FF000000"/>
      <name val="Calibri"/>
      <family val="2"/>
    </font>
    <font>
      <b/>
      <sz val="11"/>
      <color theme="0"/>
      <name val="Calibri"/>
      <family val="2"/>
    </font>
    <font>
      <sz val="11"/>
      <color theme="0"/>
      <name val="Calibri"/>
      <family val="2"/>
    </font>
    <font>
      <b/>
      <sz val="8"/>
      <name val="Calibri"/>
      <family val="2"/>
    </font>
    <font>
      <b/>
      <sz val="12"/>
      <name val="Calibri"/>
      <family val="2"/>
    </font>
    <font>
      <b/>
      <sz val="11"/>
      <color theme="1"/>
      <name val="Calibri"/>
      <family val="2"/>
      <scheme val="minor"/>
    </font>
    <font>
      <sz val="7"/>
      <name val="Calibri"/>
      <family val="2"/>
    </font>
  </fonts>
  <fills count="11">
    <fill>
      <patternFill patternType="none"/>
    </fill>
    <fill>
      <patternFill patternType="gray125"/>
    </fill>
    <fill>
      <patternFill patternType="solid">
        <fgColor rgb="FFFFFFFF"/>
        <bgColor rgb="FFFFFFFF"/>
      </patternFill>
    </fill>
    <fill>
      <patternFill patternType="solid">
        <fgColor rgb="FF505046"/>
        <bgColor rgb="FF505046"/>
      </patternFill>
    </fill>
    <fill>
      <patternFill patternType="solid">
        <fgColor theme="0"/>
        <bgColor theme="0"/>
      </patternFill>
    </fill>
    <fill>
      <patternFill patternType="solid">
        <fgColor rgb="FFFF0000"/>
        <bgColor rgb="FFFF0000"/>
      </patternFill>
    </fill>
    <fill>
      <patternFill patternType="solid">
        <fgColor rgb="FFF4D8CF"/>
        <bgColor rgb="FFF4D8CF"/>
      </patternFill>
    </fill>
    <fill>
      <patternFill patternType="solid">
        <fgColor rgb="FF00B0F0"/>
        <bgColor indexed="64"/>
      </patternFill>
    </fill>
    <fill>
      <patternFill patternType="solid">
        <fgColor theme="9" tint="0.79998168889431442"/>
        <bgColor rgb="FFFFFFFF"/>
      </patternFill>
    </fill>
    <fill>
      <patternFill patternType="solid">
        <fgColor theme="4"/>
        <bgColor theme="4"/>
      </patternFill>
    </fill>
    <fill>
      <patternFill patternType="solid">
        <fgColor theme="4" tint="0.79998168889431442"/>
        <bgColor theme="4" tint="0.79998168889431442"/>
      </patternFill>
    </fill>
  </fills>
  <borders count="58">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style="thin">
        <color rgb="FFD8D8D8"/>
      </top>
      <bottom/>
      <diagonal/>
    </border>
    <border>
      <left/>
      <right/>
      <top style="thin">
        <color rgb="FFD8D8D8"/>
      </top>
      <bottom/>
      <diagonal/>
    </border>
    <border>
      <left style="medium">
        <color rgb="FF000000"/>
      </left>
      <right style="hair">
        <color rgb="FF000000"/>
      </right>
      <top style="medium">
        <color rgb="FF000000"/>
      </top>
      <bottom style="hair">
        <color rgb="FF000000"/>
      </bottom>
      <diagonal/>
    </border>
    <border>
      <left style="hair">
        <color rgb="FF000000"/>
      </left>
      <right/>
      <top style="medium">
        <color rgb="FF000000"/>
      </top>
      <bottom style="hair">
        <color rgb="FF000000"/>
      </bottom>
      <diagonal/>
    </border>
    <border>
      <left style="hair">
        <color rgb="FF000000"/>
      </left>
      <right style="hair">
        <color rgb="FF000000"/>
      </right>
      <top style="medium">
        <color rgb="FF000000"/>
      </top>
      <bottom style="hair">
        <color rgb="FF000000"/>
      </bottom>
      <diagonal/>
    </border>
    <border>
      <left style="hair">
        <color rgb="FF000000"/>
      </left>
      <right style="medium">
        <color rgb="FF000000"/>
      </right>
      <top style="medium">
        <color rgb="FF000000"/>
      </top>
      <bottom style="hair">
        <color rgb="FF000000"/>
      </bottom>
      <diagonal/>
    </border>
    <border>
      <left style="hair">
        <color rgb="FF000000"/>
      </left>
      <right style="hair">
        <color rgb="FF000000"/>
      </right>
      <top style="hair">
        <color rgb="FF000000"/>
      </top>
      <bottom style="hair">
        <color rgb="FF000000"/>
      </bottom>
      <diagonal/>
    </border>
    <border>
      <left style="hair">
        <color rgb="FF000000"/>
      </left>
      <right style="hair">
        <color rgb="FF000000"/>
      </right>
      <top/>
      <bottom style="hair">
        <color rgb="FF000000"/>
      </bottom>
      <diagonal/>
    </border>
    <border>
      <left style="hair">
        <color rgb="FF000000"/>
      </left>
      <right style="medium">
        <color rgb="FF000000"/>
      </right>
      <top style="hair">
        <color rgb="FF000000"/>
      </top>
      <bottom style="hair">
        <color rgb="FF000000"/>
      </bottom>
      <diagonal/>
    </border>
    <border>
      <left style="medium">
        <color rgb="FF000000"/>
      </left>
      <right style="hair">
        <color rgb="FF000000"/>
      </right>
      <top style="medium">
        <color rgb="FF000000"/>
      </top>
      <bottom style="medium">
        <color rgb="FF000000"/>
      </bottom>
      <diagonal/>
    </border>
    <border>
      <left style="hair">
        <color rgb="FF000000"/>
      </left>
      <right style="hair">
        <color rgb="FF000000"/>
      </right>
      <top style="medium">
        <color rgb="FF000000"/>
      </top>
      <bottom style="medium">
        <color rgb="FF000000"/>
      </bottom>
      <diagonal/>
    </border>
    <border>
      <left/>
      <right style="medium">
        <color rgb="FF000000"/>
      </right>
      <top style="medium">
        <color rgb="FF000000"/>
      </top>
      <bottom style="hair">
        <color rgb="FF000000"/>
      </bottom>
      <diagonal/>
    </border>
    <border>
      <left style="hair">
        <color rgb="FF000000"/>
      </left>
      <right style="medium">
        <color rgb="FF000000"/>
      </right>
      <top style="medium">
        <color rgb="FF000000"/>
      </top>
      <bottom style="medium">
        <color rgb="FF000000"/>
      </bottom>
      <diagonal/>
    </border>
    <border>
      <left style="hair">
        <color rgb="FF000000"/>
      </left>
      <right style="hair">
        <color rgb="FF000000"/>
      </right>
      <top style="hair">
        <color rgb="FF000000"/>
      </top>
      <bottom/>
      <diagonal/>
    </border>
    <border>
      <left style="medium">
        <color rgb="FF000000"/>
      </left>
      <right style="hair">
        <color rgb="FF000000"/>
      </right>
      <top style="hair">
        <color rgb="FF000000"/>
      </top>
      <bottom style="hair">
        <color rgb="FF000000"/>
      </bottom>
      <diagonal/>
    </border>
    <border>
      <left/>
      <right style="medium">
        <color rgb="FF000000"/>
      </right>
      <top style="hair">
        <color rgb="FF000000"/>
      </top>
      <bottom style="hair">
        <color rgb="FF000000"/>
      </bottom>
      <diagonal/>
    </border>
    <border>
      <left style="hair">
        <color rgb="FF000000"/>
      </left>
      <right/>
      <top style="hair">
        <color rgb="FF000000"/>
      </top>
      <bottom style="hair">
        <color rgb="FF000000"/>
      </bottom>
      <diagonal/>
    </border>
    <border>
      <left style="thick">
        <color rgb="FF0000FF"/>
      </left>
      <right style="thick">
        <color rgb="FF0000FF"/>
      </right>
      <top style="thick">
        <color rgb="FF0000FF"/>
      </top>
      <bottom style="thick">
        <color rgb="FF0000FF"/>
      </bottom>
      <diagonal/>
    </border>
    <border>
      <left style="medium">
        <color rgb="FF000000"/>
      </left>
      <right style="hair">
        <color rgb="FF000000"/>
      </right>
      <top style="hair">
        <color rgb="FF000000"/>
      </top>
      <bottom style="medium">
        <color rgb="FF000000"/>
      </bottom>
      <diagonal/>
    </border>
    <border>
      <left style="hair">
        <color rgb="FF000000"/>
      </left>
      <right style="hair">
        <color rgb="FF000000"/>
      </right>
      <top style="hair">
        <color rgb="FF000000"/>
      </top>
      <bottom style="medium">
        <color rgb="FF000000"/>
      </bottom>
      <diagonal/>
    </border>
    <border>
      <left style="hair">
        <color rgb="FF000000"/>
      </left>
      <right style="medium">
        <color rgb="FF000000"/>
      </right>
      <top style="hair">
        <color rgb="FF000000"/>
      </top>
      <bottom/>
      <diagonal/>
    </border>
    <border>
      <left style="hair">
        <color rgb="FF000000"/>
      </left>
      <right/>
      <top/>
      <bottom style="hair">
        <color rgb="FF000000"/>
      </bottom>
      <diagonal/>
    </border>
    <border>
      <left style="thick">
        <color rgb="FFFF00FF"/>
      </left>
      <right style="thick">
        <color rgb="FFFF00FF"/>
      </right>
      <top style="thick">
        <color rgb="FFFF00FF"/>
      </top>
      <bottom style="thick">
        <color rgb="FFFF00FF"/>
      </bottom>
      <diagonal/>
    </border>
    <border>
      <left style="hair">
        <color rgb="FF000000"/>
      </left>
      <right style="medium">
        <color rgb="FF000000"/>
      </right>
      <top/>
      <bottom style="hair">
        <color rgb="FF000000"/>
      </bottom>
      <diagonal/>
    </border>
    <border>
      <left style="hair">
        <color rgb="FF000000"/>
      </left>
      <right style="medium">
        <color rgb="FF000000"/>
      </right>
      <top style="hair">
        <color rgb="FF000000"/>
      </top>
      <bottom style="medium">
        <color rgb="FF000000"/>
      </bottom>
      <diagonal/>
    </border>
    <border>
      <left style="hair">
        <color rgb="FF000000"/>
      </left>
      <right style="medium">
        <color rgb="FF000000"/>
      </right>
      <top/>
      <bottom style="medium">
        <color rgb="FF000000"/>
      </bottom>
      <diagonal/>
    </border>
    <border>
      <left style="hair">
        <color rgb="FF000000"/>
      </left>
      <right/>
      <top style="hair">
        <color rgb="FF000000"/>
      </top>
      <bottom style="medium">
        <color rgb="FF000000"/>
      </bottom>
      <diagonal/>
    </border>
    <border>
      <left/>
      <right style="medium">
        <color rgb="FF000000"/>
      </right>
      <top style="hair">
        <color rgb="FF000000"/>
      </top>
      <bottom style="medium">
        <color rgb="FF000000"/>
      </bottom>
      <diagonal/>
    </border>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hair">
        <color rgb="FF000000"/>
      </right>
      <top style="medium">
        <color indexed="64"/>
      </top>
      <bottom style="hair">
        <color rgb="FF000000"/>
      </bottom>
      <diagonal/>
    </border>
    <border>
      <left style="hair">
        <color rgb="FF000000"/>
      </left>
      <right style="hair">
        <color rgb="FF000000"/>
      </right>
      <top style="medium">
        <color indexed="64"/>
      </top>
      <bottom style="hair">
        <color rgb="FF000000"/>
      </bottom>
      <diagonal/>
    </border>
    <border>
      <left style="hair">
        <color rgb="FF000000"/>
      </left>
      <right/>
      <top style="medium">
        <color indexed="64"/>
      </top>
      <bottom style="hair">
        <color rgb="FF000000"/>
      </bottom>
      <diagonal/>
    </border>
    <border>
      <left/>
      <right style="medium">
        <color indexed="64"/>
      </right>
      <top style="medium">
        <color indexed="64"/>
      </top>
      <bottom style="hair">
        <color rgb="FF000000"/>
      </bottom>
      <diagonal/>
    </border>
    <border>
      <left style="medium">
        <color indexed="64"/>
      </left>
      <right style="hair">
        <color rgb="FF000000"/>
      </right>
      <top style="hair">
        <color rgb="FF000000"/>
      </top>
      <bottom style="hair">
        <color rgb="FF000000"/>
      </bottom>
      <diagonal/>
    </border>
    <border>
      <left/>
      <right style="medium">
        <color indexed="64"/>
      </right>
      <top style="hair">
        <color rgb="FF000000"/>
      </top>
      <bottom style="hair">
        <color rgb="FF000000"/>
      </bottom>
      <diagonal/>
    </border>
    <border>
      <left style="medium">
        <color indexed="64"/>
      </left>
      <right style="hair">
        <color rgb="FF000000"/>
      </right>
      <top style="hair">
        <color rgb="FF000000"/>
      </top>
      <bottom style="medium">
        <color indexed="64"/>
      </bottom>
      <diagonal/>
    </border>
    <border>
      <left style="hair">
        <color rgb="FF000000"/>
      </left>
      <right style="hair">
        <color rgb="FF000000"/>
      </right>
      <top style="hair">
        <color rgb="FF000000"/>
      </top>
      <bottom style="medium">
        <color indexed="64"/>
      </bottom>
      <diagonal/>
    </border>
    <border>
      <left style="hair">
        <color rgb="FF000000"/>
      </left>
      <right/>
      <top style="hair">
        <color rgb="FF000000"/>
      </top>
      <bottom style="medium">
        <color indexed="64"/>
      </bottom>
      <diagonal/>
    </border>
    <border>
      <left/>
      <right style="medium">
        <color indexed="64"/>
      </right>
      <top style="hair">
        <color rgb="FF000000"/>
      </top>
      <bottom style="medium">
        <color indexed="64"/>
      </bottom>
      <diagonal/>
    </border>
    <border>
      <left style="medium">
        <color indexed="64"/>
      </left>
      <right style="medium">
        <color indexed="64"/>
      </right>
      <top/>
      <bottom style="hair">
        <color rgb="FF000000"/>
      </bottom>
      <diagonal/>
    </border>
    <border>
      <left style="medium">
        <color indexed="64"/>
      </left>
      <right style="medium">
        <color indexed="64"/>
      </right>
      <top style="hair">
        <color rgb="FF000000"/>
      </top>
      <bottom style="hair">
        <color rgb="FF000000"/>
      </bottom>
      <diagonal/>
    </border>
    <border>
      <left style="medium">
        <color indexed="64"/>
      </left>
      <right/>
      <top style="hair">
        <color rgb="FF000000"/>
      </top>
      <bottom/>
      <diagonal/>
    </border>
    <border>
      <left style="thin">
        <color theme="4" tint="0.39997558519241921"/>
      </left>
      <right style="thin">
        <color theme="4" tint="0.39997558519241921"/>
      </right>
      <top style="thin">
        <color theme="4" tint="0.39997558519241921"/>
      </top>
      <bottom style="thin">
        <color theme="4" tint="0.39997558519241921"/>
      </bottom>
      <diagonal/>
    </border>
    <border>
      <left style="thin">
        <color theme="4" tint="0.39997558519241921"/>
      </left>
      <right style="thin">
        <color theme="4" tint="0.39997558519241921"/>
      </right>
      <top/>
      <bottom style="thin">
        <color theme="4" tint="0.39997558519241921"/>
      </bottom>
      <diagonal/>
    </border>
  </borders>
  <cellStyleXfs count="2">
    <xf numFmtId="0" fontId="0" fillId="0" borderId="0"/>
    <xf numFmtId="0" fontId="1" fillId="0" borderId="34"/>
  </cellStyleXfs>
  <cellXfs count="159">
    <xf numFmtId="0" fontId="0" fillId="0" borderId="0" xfId="0" applyFont="1" applyAlignment="1"/>
    <xf numFmtId="0" fontId="2" fillId="2" borderId="1" xfId="0" applyFont="1" applyFill="1" applyBorder="1"/>
    <xf numFmtId="0" fontId="5" fillId="2" borderId="1" xfId="0" applyFont="1" applyFill="1" applyBorder="1" applyAlignment="1">
      <alignment horizontal="left"/>
    </xf>
    <xf numFmtId="0" fontId="6" fillId="2" borderId="1" xfId="0" applyFont="1" applyFill="1" applyBorder="1"/>
    <xf numFmtId="0" fontId="5" fillId="2" borderId="1" xfId="0" applyFont="1" applyFill="1" applyBorder="1"/>
    <xf numFmtId="0" fontId="5" fillId="2" borderId="1" xfId="0" applyFont="1" applyFill="1" applyBorder="1" applyAlignment="1">
      <alignment horizontal="center" vertical="center"/>
    </xf>
    <xf numFmtId="0" fontId="5" fillId="2" borderId="5" xfId="0" applyFont="1" applyFill="1" applyBorder="1" applyAlignment="1">
      <alignment horizontal="center" vertical="center"/>
    </xf>
    <xf numFmtId="164" fontId="8" fillId="2" borderId="7" xfId="0" applyNumberFormat="1" applyFont="1" applyFill="1" applyBorder="1" applyAlignment="1">
      <alignment horizontal="right" vertical="center"/>
    </xf>
    <xf numFmtId="165" fontId="8" fillId="2" borderId="7" xfId="0" applyNumberFormat="1" applyFont="1" applyFill="1" applyBorder="1" applyAlignment="1">
      <alignment horizontal="left" vertical="center"/>
    </xf>
    <xf numFmtId="166" fontId="8" fillId="2" borderId="7" xfId="0" applyNumberFormat="1" applyFont="1" applyFill="1" applyBorder="1" applyAlignment="1">
      <alignment horizontal="right" vertical="center"/>
    </xf>
    <xf numFmtId="165" fontId="8" fillId="4" borderId="8" xfId="0" applyNumberFormat="1" applyFont="1" applyFill="1" applyBorder="1" applyAlignment="1">
      <alignment horizontal="left" vertical="center"/>
    </xf>
    <xf numFmtId="0" fontId="8" fillId="4" borderId="10" xfId="0" applyFont="1" applyFill="1" applyBorder="1" applyAlignment="1">
      <alignment horizontal="right" vertical="center"/>
    </xf>
    <xf numFmtId="0" fontId="9" fillId="5" borderId="11" xfId="0" applyFont="1" applyFill="1" applyBorder="1" applyAlignment="1">
      <alignment horizontal="right" vertical="top"/>
    </xf>
    <xf numFmtId="166" fontId="8" fillId="4" borderId="1" xfId="0" applyNumberFormat="1" applyFont="1" applyFill="1" applyBorder="1" applyAlignment="1">
      <alignment horizontal="right" vertical="center"/>
    </xf>
    <xf numFmtId="165" fontId="8" fillId="4" borderId="12" xfId="0" applyNumberFormat="1" applyFont="1" applyFill="1" applyBorder="1" applyAlignment="1">
      <alignment horizontal="left" vertical="center"/>
    </xf>
    <xf numFmtId="0" fontId="8" fillId="4" borderId="12" xfId="0" applyFont="1" applyFill="1" applyBorder="1" applyAlignment="1">
      <alignment horizontal="right" vertical="center"/>
    </xf>
    <xf numFmtId="166" fontId="8" fillId="4" borderId="13" xfId="0" applyNumberFormat="1" applyFont="1" applyFill="1" applyBorder="1" applyAlignment="1">
      <alignment horizontal="right" vertical="center"/>
    </xf>
    <xf numFmtId="165" fontId="8" fillId="4" borderId="15" xfId="0" applyNumberFormat="1" applyFont="1" applyFill="1" applyBorder="1" applyAlignment="1">
      <alignment horizontal="left" vertical="center"/>
    </xf>
    <xf numFmtId="0" fontId="8" fillId="4" borderId="16" xfId="0" applyFont="1" applyFill="1" applyBorder="1" applyAlignment="1">
      <alignment horizontal="right" vertical="center"/>
    </xf>
    <xf numFmtId="164" fontId="8" fillId="4" borderId="18" xfId="0" applyNumberFormat="1" applyFont="1" applyFill="1" applyBorder="1" applyAlignment="1">
      <alignment horizontal="right" vertical="center"/>
    </xf>
    <xf numFmtId="0" fontId="10" fillId="4" borderId="12" xfId="0" applyFont="1" applyFill="1" applyBorder="1" applyAlignment="1">
      <alignment horizontal="right" vertical="top"/>
    </xf>
    <xf numFmtId="0" fontId="8" fillId="4" borderId="1" xfId="0" applyFont="1" applyFill="1" applyBorder="1"/>
    <xf numFmtId="0" fontId="9" fillId="5" borderId="19" xfId="0" applyFont="1" applyFill="1" applyBorder="1" applyAlignment="1">
      <alignment horizontal="right" vertical="top"/>
    </xf>
    <xf numFmtId="0" fontId="9" fillId="5" borderId="12" xfId="0" applyFont="1" applyFill="1" applyBorder="1" applyAlignment="1">
      <alignment horizontal="right" vertical="top"/>
    </xf>
    <xf numFmtId="0" fontId="10" fillId="6" borderId="12" xfId="0" applyFont="1" applyFill="1" applyBorder="1" applyAlignment="1">
      <alignment horizontal="right" vertical="top"/>
    </xf>
    <xf numFmtId="166" fontId="8" fillId="4" borderId="11" xfId="0" applyNumberFormat="1" applyFont="1" applyFill="1" applyBorder="1" applyAlignment="1">
      <alignment horizontal="right" vertical="center"/>
    </xf>
    <xf numFmtId="0" fontId="0" fillId="4" borderId="16" xfId="0" applyFont="1" applyFill="1" applyBorder="1" applyAlignment="1">
      <alignment horizontal="right" vertical="center"/>
    </xf>
    <xf numFmtId="0" fontId="9" fillId="5" borderId="18" xfId="0" applyFont="1" applyFill="1" applyBorder="1" applyAlignment="1">
      <alignment horizontal="right" vertical="top"/>
    </xf>
    <xf numFmtId="0" fontId="2" fillId="4" borderId="12" xfId="0" applyFont="1" applyFill="1" applyBorder="1"/>
    <xf numFmtId="164" fontId="8" fillId="4" borderId="1" xfId="0" applyNumberFormat="1" applyFont="1" applyFill="1" applyBorder="1" applyAlignment="1">
      <alignment horizontal="right" vertical="center"/>
    </xf>
    <xf numFmtId="166" fontId="8" fillId="6" borderId="11" xfId="0" applyNumberFormat="1" applyFont="1" applyFill="1" applyBorder="1" applyAlignment="1">
      <alignment horizontal="right" vertical="center"/>
    </xf>
    <xf numFmtId="166" fontId="8" fillId="6" borderId="12" xfId="0" applyNumberFormat="1" applyFont="1" applyFill="1" applyBorder="1" applyAlignment="1">
      <alignment horizontal="right" vertical="center"/>
    </xf>
    <xf numFmtId="165" fontId="8" fillId="4" borderId="20" xfId="0" applyNumberFormat="1" applyFont="1" applyFill="1" applyBorder="1" applyAlignment="1">
      <alignment horizontal="left" vertical="center"/>
    </xf>
    <xf numFmtId="166" fontId="8" fillId="6" borderId="14" xfId="0" applyNumberFormat="1" applyFont="1" applyFill="1" applyBorder="1" applyAlignment="1">
      <alignment horizontal="right" vertical="center"/>
    </xf>
    <xf numFmtId="166" fontId="8" fillId="4" borderId="12" xfId="0" applyNumberFormat="1" applyFont="1" applyFill="1" applyBorder="1" applyAlignment="1">
      <alignment horizontal="right" vertical="center"/>
    </xf>
    <xf numFmtId="165" fontId="8" fillId="4" borderId="13" xfId="0" applyNumberFormat="1" applyFont="1" applyFill="1" applyBorder="1" applyAlignment="1">
      <alignment horizontal="left" vertical="center"/>
    </xf>
    <xf numFmtId="0" fontId="8" fillId="4" borderId="13" xfId="0" applyFont="1" applyFill="1" applyBorder="1" applyAlignment="1">
      <alignment horizontal="right" vertical="center"/>
    </xf>
    <xf numFmtId="164" fontId="8" fillId="4" borderId="13" xfId="0" applyNumberFormat="1" applyFont="1" applyFill="1" applyBorder="1" applyAlignment="1">
      <alignment horizontal="right" vertical="center"/>
    </xf>
    <xf numFmtId="0" fontId="8" fillId="4" borderId="22" xfId="0" applyFont="1" applyFill="1" applyBorder="1" applyAlignment="1">
      <alignment horizontal="right" vertical="center"/>
    </xf>
    <xf numFmtId="0" fontId="8" fillId="6" borderId="23" xfId="0" applyFont="1" applyFill="1" applyBorder="1" applyAlignment="1">
      <alignment horizontal="right" vertical="center"/>
    </xf>
    <xf numFmtId="166" fontId="8" fillId="4" borderId="14" xfId="0" applyNumberFormat="1" applyFont="1" applyFill="1" applyBorder="1" applyAlignment="1">
      <alignment horizontal="right" vertical="center"/>
    </xf>
    <xf numFmtId="166" fontId="8" fillId="6" borderId="13" xfId="0" applyNumberFormat="1" applyFont="1" applyFill="1" applyBorder="1" applyAlignment="1">
      <alignment horizontal="right" vertical="center"/>
    </xf>
    <xf numFmtId="165" fontId="8" fillId="4" borderId="24" xfId="0" applyNumberFormat="1" applyFont="1" applyFill="1" applyBorder="1" applyAlignment="1">
      <alignment horizontal="left" vertical="center"/>
    </xf>
    <xf numFmtId="0" fontId="8" fillId="4" borderId="25" xfId="0" applyFont="1" applyFill="1" applyBorder="1" applyAlignment="1">
      <alignment horizontal="right" vertical="center"/>
    </xf>
    <xf numFmtId="166" fontId="8" fillId="6" borderId="26" xfId="0" applyNumberFormat="1" applyFont="1" applyFill="1" applyBorder="1" applyAlignment="1">
      <alignment horizontal="right" vertical="center"/>
    </xf>
    <xf numFmtId="164" fontId="8" fillId="4" borderId="12" xfId="0" applyNumberFormat="1" applyFont="1" applyFill="1" applyBorder="1" applyAlignment="1">
      <alignment horizontal="right" vertical="center"/>
    </xf>
    <xf numFmtId="165" fontId="8" fillId="4" borderId="19" xfId="0" applyNumberFormat="1" applyFont="1" applyFill="1" applyBorder="1" applyAlignment="1">
      <alignment horizontal="left" vertical="center"/>
    </xf>
    <xf numFmtId="0" fontId="10" fillId="6" borderId="14" xfId="0" applyFont="1" applyFill="1" applyBorder="1" applyAlignment="1">
      <alignment horizontal="right" vertical="top"/>
    </xf>
    <xf numFmtId="0" fontId="8" fillId="4" borderId="19" xfId="0" applyFont="1" applyFill="1" applyBorder="1" applyAlignment="1">
      <alignment horizontal="right" vertical="center"/>
    </xf>
    <xf numFmtId="0" fontId="8" fillId="4" borderId="27" xfId="0" applyFont="1" applyFill="1" applyBorder="1" applyAlignment="1">
      <alignment horizontal="right" vertical="center"/>
    </xf>
    <xf numFmtId="0" fontId="8" fillId="4" borderId="28" xfId="0" applyFont="1" applyFill="1" applyBorder="1" applyAlignment="1">
      <alignment horizontal="right" vertical="center"/>
    </xf>
    <xf numFmtId="0" fontId="2" fillId="4" borderId="14" xfId="0" applyFont="1" applyFill="1" applyBorder="1" applyAlignment="1">
      <alignment horizontal="center"/>
    </xf>
    <xf numFmtId="165" fontId="8" fillId="4" borderId="14" xfId="0" applyNumberFormat="1" applyFont="1" applyFill="1" applyBorder="1" applyAlignment="1">
      <alignment horizontal="left" vertical="center"/>
    </xf>
    <xf numFmtId="165" fontId="8" fillId="6" borderId="12" xfId="0" applyNumberFormat="1" applyFont="1" applyFill="1" applyBorder="1" applyAlignment="1">
      <alignment horizontal="left" vertical="center"/>
    </xf>
    <xf numFmtId="0" fontId="9" fillId="5" borderId="14" xfId="0" applyFont="1" applyFill="1" applyBorder="1" applyAlignment="1">
      <alignment horizontal="right" vertical="top"/>
    </xf>
    <xf numFmtId="0" fontId="11" fillId="4" borderId="12" xfId="0" applyFont="1" applyFill="1" applyBorder="1" applyAlignment="1">
      <alignment horizontal="center" vertical="center"/>
    </xf>
    <xf numFmtId="0" fontId="2" fillId="6" borderId="14" xfId="0" applyFont="1" applyFill="1" applyBorder="1"/>
    <xf numFmtId="166" fontId="8" fillId="6" borderId="19" xfId="0" applyNumberFormat="1" applyFont="1" applyFill="1" applyBorder="1" applyAlignment="1">
      <alignment horizontal="right" vertical="center"/>
    </xf>
    <xf numFmtId="0" fontId="12" fillId="4" borderId="12" xfId="0" applyFont="1" applyFill="1" applyBorder="1" applyAlignment="1">
      <alignment horizontal="right" vertical="top"/>
    </xf>
    <xf numFmtId="0" fontId="10" fillId="4" borderId="14" xfId="0" applyFont="1" applyFill="1" applyBorder="1" applyAlignment="1">
      <alignment horizontal="right" vertical="top"/>
    </xf>
    <xf numFmtId="166" fontId="8" fillId="4" borderId="19" xfId="0" applyNumberFormat="1" applyFont="1" applyFill="1" applyBorder="1" applyAlignment="1">
      <alignment horizontal="right" vertical="center"/>
    </xf>
    <xf numFmtId="0" fontId="8" fillId="4" borderId="1" xfId="0" applyFont="1" applyFill="1" applyBorder="1" applyAlignment="1">
      <alignment horizontal="right" vertical="center"/>
    </xf>
    <xf numFmtId="165" fontId="8" fillId="6" borderId="14" xfId="0" applyNumberFormat="1" applyFont="1" applyFill="1" applyBorder="1" applyAlignment="1">
      <alignment horizontal="left" vertical="center"/>
    </xf>
    <xf numFmtId="166" fontId="8" fillId="0" borderId="14" xfId="0" applyNumberFormat="1" applyFont="1" applyBorder="1" applyAlignment="1">
      <alignment horizontal="right" vertical="center"/>
    </xf>
    <xf numFmtId="166" fontId="8" fillId="4" borderId="29" xfId="0" applyNumberFormat="1" applyFont="1" applyFill="1" applyBorder="1" applyAlignment="1">
      <alignment horizontal="right" vertical="center"/>
    </xf>
    <xf numFmtId="166" fontId="8" fillId="4" borderId="30" xfId="0" applyNumberFormat="1" applyFont="1" applyFill="1" applyBorder="1" applyAlignment="1">
      <alignment horizontal="right" vertical="center"/>
    </xf>
    <xf numFmtId="0" fontId="10" fillId="0" borderId="14" xfId="0" applyFont="1" applyBorder="1" applyAlignment="1">
      <alignment horizontal="right" vertical="top"/>
    </xf>
    <xf numFmtId="0" fontId="8" fillId="4" borderId="31" xfId="0" applyFont="1" applyFill="1" applyBorder="1" applyAlignment="1">
      <alignment horizontal="right" vertical="center"/>
    </xf>
    <xf numFmtId="0" fontId="2" fillId="0" borderId="14" xfId="0" applyFont="1" applyBorder="1"/>
    <xf numFmtId="165" fontId="8" fillId="4" borderId="1" xfId="0" applyNumberFormat="1" applyFont="1" applyFill="1" applyBorder="1" applyAlignment="1">
      <alignment horizontal="left" vertical="center"/>
    </xf>
    <xf numFmtId="166" fontId="8" fillId="6" borderId="30" xfId="0" applyNumberFormat="1" applyFont="1" applyFill="1" applyBorder="1" applyAlignment="1">
      <alignment horizontal="right" vertical="center"/>
    </xf>
    <xf numFmtId="0" fontId="2" fillId="2" borderId="34" xfId="0" applyFont="1" applyFill="1" applyBorder="1"/>
    <xf numFmtId="0" fontId="13" fillId="2" borderId="1" xfId="0" applyFont="1" applyFill="1" applyBorder="1"/>
    <xf numFmtId="0" fontId="4" fillId="0" borderId="3" xfId="0" applyFont="1" applyBorder="1" applyAlignment="1"/>
    <xf numFmtId="0" fontId="5" fillId="2" borderId="34" xfId="0" applyFont="1" applyFill="1" applyBorder="1" applyAlignment="1">
      <alignment horizontal="left"/>
    </xf>
    <xf numFmtId="0" fontId="16" fillId="2" borderId="34" xfId="0" applyFont="1" applyFill="1" applyBorder="1" applyAlignment="1">
      <alignment horizontal="center" vertical="center"/>
    </xf>
    <xf numFmtId="0" fontId="16" fillId="2" borderId="5" xfId="0" applyFont="1" applyFill="1" applyBorder="1" applyAlignment="1">
      <alignment horizontal="center" vertical="center"/>
    </xf>
    <xf numFmtId="0" fontId="16" fillId="2" borderId="1" xfId="0" applyFont="1" applyFill="1" applyBorder="1" applyAlignment="1">
      <alignment horizontal="center" vertical="center"/>
    </xf>
    <xf numFmtId="165" fontId="17" fillId="2" borderId="7" xfId="0" applyNumberFormat="1" applyFont="1" applyFill="1" applyBorder="1" applyAlignment="1">
      <alignment horizontal="left" vertical="center"/>
    </xf>
    <xf numFmtId="166" fontId="17" fillId="2" borderId="7" xfId="0" applyNumberFormat="1" applyFont="1" applyFill="1" applyBorder="1" applyAlignment="1">
      <alignment horizontal="right" vertical="center"/>
    </xf>
    <xf numFmtId="0" fontId="17" fillId="2" borderId="1" xfId="0" applyFont="1" applyFill="1" applyBorder="1"/>
    <xf numFmtId="166" fontId="17" fillId="2" borderId="34" xfId="0" applyNumberFormat="1" applyFont="1" applyFill="1" applyBorder="1" applyAlignment="1">
      <alignment horizontal="right" vertical="center"/>
    </xf>
    <xf numFmtId="0" fontId="18" fillId="0" borderId="53" xfId="0" applyFont="1" applyFill="1" applyBorder="1" applyAlignment="1">
      <alignment horizontal="right" vertical="top"/>
    </xf>
    <xf numFmtId="0" fontId="18" fillId="0" borderId="54" xfId="0" applyFont="1" applyFill="1" applyBorder="1" applyAlignment="1">
      <alignment horizontal="right" vertical="top"/>
    </xf>
    <xf numFmtId="166" fontId="16" fillId="2" borderId="34" xfId="0" applyNumberFormat="1" applyFont="1" applyFill="1" applyBorder="1" applyAlignment="1">
      <alignment horizontal="center" vertical="center"/>
    </xf>
    <xf numFmtId="0" fontId="18" fillId="0" borderId="55" xfId="0" applyFont="1" applyFill="1" applyBorder="1" applyAlignment="1">
      <alignment horizontal="right" vertical="top"/>
    </xf>
    <xf numFmtId="0" fontId="1" fillId="0" borderId="34" xfId="1"/>
    <xf numFmtId="0" fontId="1" fillId="0" borderId="34" xfId="1" applyFill="1"/>
    <xf numFmtId="167" fontId="20" fillId="9" borderId="56" xfId="1" applyNumberFormat="1" applyFont="1" applyFill="1" applyBorder="1"/>
    <xf numFmtId="168" fontId="1" fillId="10" borderId="57" xfId="1" applyNumberFormat="1" applyFont="1" applyFill="1" applyBorder="1"/>
    <xf numFmtId="168" fontId="1" fillId="0" borderId="57" xfId="1" applyNumberFormat="1" applyFont="1" applyFill="1" applyBorder="1"/>
    <xf numFmtId="0" fontId="7" fillId="3" borderId="2" xfId="0" applyFont="1" applyFill="1" applyBorder="1" applyAlignment="1">
      <alignment horizontal="center" vertical="center"/>
    </xf>
    <xf numFmtId="0" fontId="4" fillId="0" borderId="3" xfId="0" applyFont="1" applyBorder="1"/>
    <xf numFmtId="0" fontId="4" fillId="0" borderId="4" xfId="0" applyFont="1" applyBorder="1"/>
    <xf numFmtId="0" fontId="3" fillId="2" borderId="2" xfId="0" applyFont="1" applyFill="1" applyBorder="1" applyAlignment="1">
      <alignment horizontal="center" vertical="center"/>
    </xf>
    <xf numFmtId="0" fontId="14" fillId="0" borderId="37" xfId="0" applyFont="1" applyBorder="1" applyAlignment="1">
      <alignment horizontal="center" vertical="center"/>
    </xf>
    <xf numFmtId="0" fontId="14" fillId="0" borderId="38" xfId="0" applyFont="1" applyBorder="1" applyAlignment="1">
      <alignment horizontal="center" vertical="center"/>
    </xf>
    <xf numFmtId="0" fontId="14" fillId="0" borderId="34" xfId="0" applyFont="1" applyBorder="1" applyAlignment="1">
      <alignment horizontal="center" vertical="center"/>
    </xf>
    <xf numFmtId="0" fontId="14" fillId="0" borderId="40" xfId="0" applyFont="1" applyBorder="1" applyAlignment="1">
      <alignment horizontal="center" vertical="center"/>
    </xf>
    <xf numFmtId="0" fontId="14" fillId="0" borderId="35" xfId="0" applyFont="1" applyBorder="1" applyAlignment="1">
      <alignment horizontal="center" vertical="center"/>
    </xf>
    <xf numFmtId="0" fontId="14" fillId="0" borderId="42" xfId="0" applyFont="1" applyBorder="1" applyAlignment="1">
      <alignment horizontal="center" vertical="center"/>
    </xf>
    <xf numFmtId="0" fontId="15" fillId="7" borderId="36" xfId="0" applyFont="1" applyFill="1" applyBorder="1" applyAlignment="1">
      <alignment horizontal="center" vertical="center"/>
    </xf>
    <xf numFmtId="0" fontId="15" fillId="7" borderId="37" xfId="0" applyFont="1" applyFill="1" applyBorder="1" applyAlignment="1">
      <alignment horizontal="center" vertical="center"/>
    </xf>
    <xf numFmtId="0" fontId="15" fillId="7" borderId="41" xfId="0" applyFont="1" applyFill="1" applyBorder="1" applyAlignment="1">
      <alignment horizontal="center" vertical="center"/>
    </xf>
    <xf numFmtId="0" fontId="15" fillId="7" borderId="35" xfId="0" applyFont="1" applyFill="1" applyBorder="1" applyAlignment="1">
      <alignment horizontal="center" vertical="center"/>
    </xf>
    <xf numFmtId="0" fontId="4" fillId="0" borderId="34" xfId="0" applyFont="1" applyBorder="1"/>
    <xf numFmtId="0" fontId="19" fillId="8" borderId="36" xfId="0" applyFont="1" applyFill="1" applyBorder="1" applyAlignment="1">
      <alignment horizontal="center" vertical="center"/>
    </xf>
    <xf numFmtId="0" fontId="19" fillId="8" borderId="38" xfId="0" applyFont="1" applyFill="1" applyBorder="1" applyAlignment="1">
      <alignment horizontal="center" vertical="center"/>
    </xf>
    <xf numFmtId="0" fontId="19" fillId="8" borderId="41" xfId="0" applyFont="1" applyFill="1" applyBorder="1" applyAlignment="1">
      <alignment horizontal="center" vertical="center"/>
    </xf>
    <xf numFmtId="0" fontId="19" fillId="8" borderId="42" xfId="0" applyFont="1" applyFill="1" applyBorder="1" applyAlignment="1">
      <alignment horizontal="center" vertical="center"/>
    </xf>
    <xf numFmtId="0" fontId="14" fillId="0" borderId="36" xfId="0" applyFont="1" applyBorder="1" applyAlignment="1">
      <alignment horizontal="center" vertical="center"/>
    </xf>
    <xf numFmtId="0" fontId="14" fillId="0" borderId="39" xfId="0" applyFont="1" applyBorder="1" applyAlignment="1">
      <alignment horizontal="center" vertical="center"/>
    </xf>
    <xf numFmtId="0" fontId="14" fillId="0" borderId="41" xfId="0" applyFont="1" applyBorder="1" applyAlignment="1">
      <alignment horizontal="center" vertical="center"/>
    </xf>
    <xf numFmtId="0" fontId="2" fillId="2" borderId="34" xfId="0" applyFont="1" applyFill="1" applyBorder="1" applyAlignment="1">
      <alignment horizontal="center" vertical="center"/>
    </xf>
    <xf numFmtId="0" fontId="2" fillId="2" borderId="1" xfId="0" applyFont="1" applyFill="1" applyBorder="1" applyAlignment="1">
      <alignment horizontal="center" vertical="center"/>
    </xf>
    <xf numFmtId="0" fontId="21" fillId="0" borderId="17" xfId="0" applyFont="1" applyFill="1" applyBorder="1" applyAlignment="1">
      <alignment horizontal="center" vertical="center"/>
    </xf>
    <xf numFmtId="0" fontId="21" fillId="0" borderId="21" xfId="0" applyFont="1" applyFill="1" applyBorder="1" applyAlignment="1">
      <alignment horizontal="center" vertical="center"/>
    </xf>
    <xf numFmtId="0" fontId="21" fillId="0" borderId="33" xfId="0" applyFont="1" applyFill="1" applyBorder="1" applyAlignment="1">
      <alignment horizontal="center" vertical="center"/>
    </xf>
    <xf numFmtId="0" fontId="13" fillId="2" borderId="1" xfId="0" applyFont="1" applyFill="1" applyBorder="1" applyAlignment="1">
      <alignment horizontal="center" vertical="center"/>
    </xf>
    <xf numFmtId="0" fontId="0" fillId="0" borderId="0" xfId="0" applyFont="1" applyAlignment="1">
      <alignment horizontal="center" vertical="center"/>
    </xf>
    <xf numFmtId="164" fontId="17" fillId="2" borderId="6" xfId="0" applyNumberFormat="1" applyFont="1" applyFill="1" applyBorder="1" applyAlignment="1">
      <alignment horizontal="center" vertical="center"/>
    </xf>
    <xf numFmtId="0" fontId="6" fillId="2" borderId="1" xfId="0" applyFont="1" applyFill="1" applyBorder="1" applyAlignment="1">
      <alignment horizontal="center" vertical="center"/>
    </xf>
    <xf numFmtId="0" fontId="21" fillId="0" borderId="46" xfId="0" applyFont="1" applyFill="1" applyBorder="1" applyAlignment="1">
      <alignment horizontal="center" vertical="center"/>
    </xf>
    <xf numFmtId="0" fontId="21" fillId="0" borderId="48" xfId="0" applyFont="1" applyFill="1" applyBorder="1" applyAlignment="1">
      <alignment horizontal="center" vertical="center"/>
    </xf>
    <xf numFmtId="0" fontId="21" fillId="0" borderId="52" xfId="0" applyFont="1" applyFill="1" applyBorder="1" applyAlignment="1">
      <alignment horizontal="center" vertical="center"/>
    </xf>
    <xf numFmtId="0" fontId="6" fillId="2" borderId="34" xfId="0" applyFont="1" applyFill="1" applyBorder="1" applyAlignment="1">
      <alignment horizontal="center" vertical="center"/>
    </xf>
    <xf numFmtId="165" fontId="8" fillId="0" borderId="47" xfId="0" applyNumberFormat="1" applyFont="1" applyFill="1" applyBorder="1" applyAlignment="1">
      <alignment horizontal="left" vertical="center"/>
    </xf>
    <xf numFmtId="0" fontId="8" fillId="0" borderId="9" xfId="0" applyFont="1" applyFill="1" applyBorder="1" applyAlignment="1">
      <alignment horizontal="right" vertical="center"/>
    </xf>
    <xf numFmtId="0" fontId="8" fillId="0" borderId="22" xfId="0" applyFont="1" applyFill="1" applyBorder="1" applyAlignment="1">
      <alignment horizontal="right" vertical="center"/>
    </xf>
    <xf numFmtId="0" fontId="8" fillId="0" borderId="32" xfId="0" applyFont="1" applyFill="1" applyBorder="1" applyAlignment="1">
      <alignment horizontal="right" vertical="center"/>
    </xf>
    <xf numFmtId="0" fontId="2" fillId="2" borderId="34" xfId="0" quotePrefix="1" applyFont="1" applyFill="1" applyBorder="1"/>
    <xf numFmtId="0" fontId="2" fillId="0" borderId="2" xfId="0" applyFont="1" applyFill="1" applyBorder="1"/>
    <xf numFmtId="165" fontId="8" fillId="0" borderId="8" xfId="0" applyNumberFormat="1" applyFont="1" applyFill="1" applyBorder="1" applyAlignment="1">
      <alignment horizontal="left" vertical="center"/>
    </xf>
    <xf numFmtId="166" fontId="8" fillId="0" borderId="10" xfId="0" applyNumberFormat="1" applyFont="1" applyFill="1" applyBorder="1" applyAlignment="1">
      <alignment horizontal="right" vertical="center"/>
    </xf>
    <xf numFmtId="166" fontId="8" fillId="0" borderId="4" xfId="0" applyNumberFormat="1" applyFont="1" applyFill="1" applyBorder="1" applyAlignment="1">
      <alignment horizontal="right" vertical="center"/>
    </xf>
    <xf numFmtId="165" fontId="8" fillId="0" borderId="43" xfId="0" applyNumberFormat="1" applyFont="1" applyFill="1" applyBorder="1" applyAlignment="1">
      <alignment horizontal="left" vertical="center"/>
    </xf>
    <xf numFmtId="166" fontId="8" fillId="0" borderId="44" xfId="0" applyNumberFormat="1" applyFont="1" applyFill="1" applyBorder="1" applyAlignment="1">
      <alignment horizontal="right" vertical="center"/>
    </xf>
    <xf numFmtId="0" fontId="8" fillId="0" borderId="45" xfId="0" applyFont="1" applyFill="1" applyBorder="1" applyAlignment="1">
      <alignment horizontal="right" vertical="center"/>
    </xf>
    <xf numFmtId="166" fontId="8" fillId="0" borderId="1" xfId="0" applyNumberFormat="1" applyFont="1" applyFill="1" applyBorder="1" applyAlignment="1">
      <alignment horizontal="right" vertical="center"/>
    </xf>
    <xf numFmtId="0" fontId="5" fillId="0" borderId="1" xfId="0" applyFont="1" applyFill="1" applyBorder="1" applyAlignment="1">
      <alignment horizontal="center" vertical="center"/>
    </xf>
    <xf numFmtId="0" fontId="8" fillId="0" borderId="1" xfId="0" applyFont="1" applyFill="1" applyBorder="1"/>
    <xf numFmtId="164" fontId="8" fillId="0" borderId="1" xfId="0" applyNumberFormat="1" applyFont="1" applyFill="1" applyBorder="1" applyAlignment="1">
      <alignment horizontal="right" vertical="center"/>
    </xf>
    <xf numFmtId="165" fontId="8" fillId="0" borderId="20" xfId="0" applyNumberFormat="1" applyFont="1" applyFill="1" applyBorder="1" applyAlignment="1">
      <alignment horizontal="left" vertical="center"/>
    </xf>
    <xf numFmtId="166" fontId="8" fillId="0" borderId="12" xfId="0" applyNumberFormat="1" applyFont="1" applyFill="1" applyBorder="1" applyAlignment="1">
      <alignment horizontal="right" vertical="center"/>
    </xf>
    <xf numFmtId="165" fontId="8" fillId="0" borderId="49" xfId="0" applyNumberFormat="1" applyFont="1" applyFill="1" applyBorder="1" applyAlignment="1">
      <alignment horizontal="left" vertical="center"/>
    </xf>
    <xf numFmtId="166" fontId="8" fillId="0" borderId="50" xfId="0" applyNumberFormat="1" applyFont="1" applyFill="1" applyBorder="1" applyAlignment="1">
      <alignment horizontal="right" vertical="center"/>
    </xf>
    <xf numFmtId="0" fontId="2" fillId="0" borderId="51" xfId="0" applyFont="1" applyFill="1" applyBorder="1"/>
    <xf numFmtId="0" fontId="2" fillId="0" borderId="1" xfId="0" applyFont="1" applyFill="1" applyBorder="1"/>
    <xf numFmtId="0" fontId="2" fillId="0" borderId="34" xfId="0" applyFont="1" applyFill="1" applyBorder="1"/>
    <xf numFmtId="0" fontId="6" fillId="0" borderId="1" xfId="0" applyFont="1" applyFill="1" applyBorder="1" applyAlignment="1">
      <alignment horizontal="center" vertical="center"/>
    </xf>
    <xf numFmtId="0" fontId="8" fillId="0" borderId="51" xfId="0" applyFont="1" applyFill="1" applyBorder="1" applyAlignment="1">
      <alignment horizontal="right" vertical="center"/>
    </xf>
    <xf numFmtId="165" fontId="8" fillId="0" borderId="24" xfId="0" applyNumberFormat="1" applyFont="1" applyFill="1" applyBorder="1" applyAlignment="1">
      <alignment horizontal="left" vertical="center"/>
    </xf>
    <xf numFmtId="166" fontId="8" fillId="0" borderId="25" xfId="0" applyNumberFormat="1" applyFont="1" applyFill="1" applyBorder="1" applyAlignment="1">
      <alignment horizontal="right" vertical="center"/>
    </xf>
    <xf numFmtId="165" fontId="8" fillId="0" borderId="1" xfId="0" applyNumberFormat="1" applyFont="1" applyFill="1" applyBorder="1" applyAlignment="1">
      <alignment horizontal="left" vertical="center"/>
    </xf>
    <xf numFmtId="166" fontId="8" fillId="0" borderId="34" xfId="0" applyNumberFormat="1" applyFont="1" applyFill="1" applyBorder="1" applyAlignment="1">
      <alignment horizontal="right" vertical="center"/>
    </xf>
    <xf numFmtId="166" fontId="8" fillId="0" borderId="1" xfId="0" applyNumberFormat="1" applyFont="1" applyFill="1" applyBorder="1" applyAlignment="1">
      <alignment horizontal="center" vertical="center"/>
    </xf>
    <xf numFmtId="164" fontId="8" fillId="0" borderId="37" xfId="0" applyNumberFormat="1" applyFont="1" applyFill="1" applyBorder="1" applyAlignment="1">
      <alignment horizontal="right" vertical="center"/>
    </xf>
    <xf numFmtId="164" fontId="8" fillId="0" borderId="34" xfId="0" applyNumberFormat="1" applyFont="1" applyFill="1" applyBorder="1" applyAlignment="1">
      <alignment horizontal="right" vertical="center"/>
    </xf>
    <xf numFmtId="164" fontId="8" fillId="0" borderId="1" xfId="0" applyNumberFormat="1" applyFont="1" applyFill="1" applyBorder="1" applyAlignment="1">
      <alignment horizontal="center" vertical="center"/>
    </xf>
  </cellXfs>
  <cellStyles count="2">
    <cellStyle name="Normal" xfId="0" builtinId="0"/>
    <cellStyle name="Normal 2" xfId="1"/>
  </cellStyles>
  <dxfs count="2412">
    <dxf>
      <fill>
        <patternFill>
          <bgColor rgb="FF00B0F0"/>
        </patternFill>
      </fill>
    </dxf>
    <dxf>
      <fill>
        <patternFill>
          <bgColor theme="9" tint="0.79998168889431442"/>
        </patternFill>
      </fill>
    </dxf>
    <dxf>
      <fill>
        <patternFill>
          <bgColor rgb="FF00B0F0"/>
        </patternFill>
      </fill>
    </dxf>
    <dxf>
      <font>
        <color theme="0"/>
      </font>
      <fill>
        <patternFill>
          <bgColor rgb="FFFF0000"/>
        </patternFill>
      </fill>
    </dxf>
    <dxf>
      <font>
        <color theme="0"/>
      </font>
      <fill>
        <patternFill>
          <bgColor rgb="FFFF0000"/>
        </patternFill>
      </fill>
    </dxf>
    <dxf>
      <font>
        <b val="0"/>
        <i val="0"/>
        <color rgb="FFFF0000"/>
      </font>
      <fill>
        <patternFill patternType="none">
          <bgColor auto="1"/>
        </patternFill>
      </fill>
    </dxf>
    <dxf>
      <fill>
        <patternFill>
          <bgColor theme="9" tint="0.79998168889431442"/>
        </patternFill>
      </fill>
    </dxf>
    <dxf>
      <fill>
        <patternFill>
          <bgColor rgb="FF00B0F0"/>
        </patternFill>
      </fill>
    </dxf>
    <dxf>
      <fill>
        <patternFill>
          <bgColor theme="9" tint="0.79998168889431442"/>
        </patternFill>
      </fill>
    </dxf>
    <dxf>
      <fill>
        <patternFill>
          <bgColor rgb="FF00B0F0"/>
        </patternFill>
      </fill>
    </dxf>
    <dxf>
      <fill>
        <patternFill>
          <bgColor theme="9" tint="0.79998168889431442"/>
        </patternFill>
      </fill>
    </dxf>
    <dxf>
      <fill>
        <patternFill>
          <bgColor rgb="FF00B0F0"/>
        </patternFill>
      </fill>
    </dxf>
    <dxf>
      <fill>
        <patternFill>
          <bgColor theme="9" tint="0.79998168889431442"/>
        </patternFill>
      </fill>
    </dxf>
    <dxf>
      <fill>
        <patternFill>
          <bgColor rgb="FF00B0F0"/>
        </patternFill>
      </fill>
    </dxf>
    <dxf>
      <fill>
        <patternFill>
          <bgColor theme="9" tint="0.79998168889431442"/>
        </patternFill>
      </fill>
    </dxf>
    <dxf>
      <fill>
        <patternFill>
          <bgColor rgb="FF00B0F0"/>
        </patternFill>
      </fill>
    </dxf>
    <dxf>
      <fill>
        <patternFill>
          <bgColor theme="9" tint="0.79998168889431442"/>
        </patternFill>
      </fill>
    </dxf>
    <dxf>
      <fill>
        <patternFill>
          <bgColor rgb="FF00B0F0"/>
        </patternFill>
      </fill>
    </dxf>
    <dxf>
      <fill>
        <patternFill>
          <bgColor theme="9" tint="0.79998168889431442"/>
        </patternFill>
      </fill>
    </dxf>
    <dxf>
      <fill>
        <patternFill>
          <bgColor rgb="FF00B0F0"/>
        </patternFill>
      </fill>
    </dxf>
    <dxf>
      <fill>
        <patternFill>
          <bgColor theme="9" tint="0.79998168889431442"/>
        </patternFill>
      </fill>
    </dxf>
    <dxf>
      <fill>
        <patternFill>
          <bgColor rgb="FF00B0F0"/>
        </patternFill>
      </fill>
    </dxf>
    <dxf>
      <fill>
        <patternFill>
          <bgColor theme="9" tint="0.79998168889431442"/>
        </patternFill>
      </fill>
    </dxf>
    <dxf>
      <fill>
        <patternFill>
          <bgColor rgb="FF00B0F0"/>
        </patternFill>
      </fill>
    </dxf>
    <dxf>
      <fill>
        <patternFill>
          <bgColor rgb="FF00B0F0"/>
        </patternFill>
      </fill>
    </dxf>
    <dxf>
      <fill>
        <patternFill>
          <bgColor theme="9" tint="0.79998168889431442"/>
        </patternFill>
      </fill>
    </dxf>
    <dxf>
      <fill>
        <patternFill>
          <bgColor rgb="FF00B0F0"/>
        </patternFill>
      </fill>
    </dxf>
    <dxf>
      <font>
        <b val="0"/>
        <i val="0"/>
        <color theme="0"/>
      </font>
      <fill>
        <patternFill>
          <bgColor rgb="FF00B050"/>
        </patternFill>
      </fill>
    </dxf>
    <dxf>
      <fill>
        <patternFill>
          <bgColor theme="0" tint="-0.14996795556505021"/>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ont>
        <color theme="0"/>
      </font>
      <fill>
        <patternFill>
          <bgColor rgb="FFFF0000"/>
        </patternFill>
      </fill>
    </dxf>
    <dxf>
      <font>
        <color theme="0"/>
      </font>
      <fill>
        <patternFill>
          <bgColor rgb="FFFF0000"/>
        </patternFill>
      </fill>
    </dxf>
    <dxf>
      <font>
        <b val="0"/>
        <i val="0"/>
        <color rgb="FFFF0000"/>
      </font>
      <fill>
        <patternFill patternType="none">
          <bgColor auto="1"/>
        </patternFill>
      </fill>
    </dxf>
    <dxf>
      <fill>
        <patternFill>
          <bgColor theme="9" tint="0.79998168889431442"/>
        </patternFill>
      </fill>
    </dxf>
    <dxf>
      <fill>
        <patternFill>
          <bgColor rgb="FF00B0F0"/>
        </patternFill>
      </fill>
    </dxf>
    <dxf>
      <fill>
        <patternFill>
          <bgColor theme="9" tint="0.79998168889431442"/>
        </patternFill>
      </fill>
    </dxf>
    <dxf>
      <fill>
        <patternFill>
          <bgColor rgb="FF00B0F0"/>
        </patternFill>
      </fill>
    </dxf>
    <dxf>
      <fill>
        <patternFill>
          <bgColor theme="9" tint="0.79998168889431442"/>
        </patternFill>
      </fill>
    </dxf>
    <dxf>
      <fill>
        <patternFill>
          <bgColor rgb="FF00B0F0"/>
        </patternFill>
      </fill>
    </dxf>
    <dxf>
      <fill>
        <patternFill>
          <bgColor theme="9" tint="0.79998168889431442"/>
        </patternFill>
      </fill>
    </dxf>
    <dxf>
      <fill>
        <patternFill>
          <bgColor rgb="FF00B0F0"/>
        </patternFill>
      </fill>
    </dxf>
    <dxf>
      <fill>
        <patternFill>
          <bgColor theme="9" tint="0.79998168889431442"/>
        </patternFill>
      </fill>
    </dxf>
    <dxf>
      <fill>
        <patternFill>
          <bgColor rgb="FF00B0F0"/>
        </patternFill>
      </fill>
    </dxf>
    <dxf>
      <fill>
        <patternFill>
          <bgColor theme="9" tint="0.79998168889431442"/>
        </patternFill>
      </fill>
    </dxf>
    <dxf>
      <fill>
        <patternFill>
          <bgColor rgb="FF00B0F0"/>
        </patternFill>
      </fill>
    </dxf>
    <dxf>
      <fill>
        <patternFill>
          <bgColor theme="9" tint="0.79998168889431442"/>
        </patternFill>
      </fill>
    </dxf>
    <dxf>
      <fill>
        <patternFill>
          <bgColor rgb="FF00B0F0"/>
        </patternFill>
      </fill>
    </dxf>
    <dxf>
      <fill>
        <patternFill>
          <bgColor theme="9" tint="0.79998168889431442"/>
        </patternFill>
      </fill>
    </dxf>
    <dxf>
      <fill>
        <patternFill>
          <bgColor rgb="FF00B0F0"/>
        </patternFill>
      </fill>
    </dxf>
    <dxf>
      <fill>
        <patternFill>
          <bgColor theme="9" tint="0.79998168889431442"/>
        </patternFill>
      </fill>
    </dxf>
    <dxf>
      <fill>
        <patternFill>
          <bgColor rgb="FF00B0F0"/>
        </patternFill>
      </fill>
    </dxf>
    <dxf>
      <fill>
        <patternFill>
          <bgColor rgb="FF00B0F0"/>
        </patternFill>
      </fill>
    </dxf>
    <dxf>
      <fill>
        <patternFill>
          <bgColor rgb="FF00B0F0"/>
        </patternFill>
      </fill>
    </dxf>
    <dxf>
      <fill>
        <patternFill>
          <bgColor theme="9" tint="0.79998168889431442"/>
        </patternFill>
      </fill>
    </dxf>
    <dxf>
      <fill>
        <patternFill>
          <bgColor rgb="FF00B0F0"/>
        </patternFill>
      </fill>
    </dxf>
    <dxf>
      <font>
        <b val="0"/>
        <i val="0"/>
        <color theme="0"/>
      </font>
      <fill>
        <patternFill>
          <bgColor rgb="FF00B050"/>
        </patternFill>
      </fill>
    </dxf>
    <dxf>
      <fill>
        <patternFill>
          <bgColor theme="0" tint="-0.14996795556505021"/>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ont>
        <color theme="0"/>
      </font>
      <fill>
        <patternFill>
          <bgColor rgb="FFFF0000"/>
        </patternFill>
      </fill>
    </dxf>
    <dxf>
      <font>
        <color theme="0"/>
      </font>
      <fill>
        <patternFill>
          <bgColor rgb="FFFF0000"/>
        </patternFill>
      </fill>
    </dxf>
    <dxf>
      <font>
        <b val="0"/>
        <i val="0"/>
        <color rgb="FFFF0000"/>
      </font>
      <fill>
        <patternFill patternType="none">
          <bgColor auto="1"/>
        </patternFill>
      </fill>
    </dxf>
    <dxf>
      <fill>
        <patternFill>
          <bgColor theme="9" tint="0.79998168889431442"/>
        </patternFill>
      </fill>
    </dxf>
    <dxf>
      <fill>
        <patternFill>
          <bgColor rgb="FF00B0F0"/>
        </patternFill>
      </fill>
    </dxf>
    <dxf>
      <fill>
        <patternFill>
          <bgColor theme="9" tint="0.79998168889431442"/>
        </patternFill>
      </fill>
    </dxf>
    <dxf>
      <fill>
        <patternFill>
          <bgColor rgb="FF00B0F0"/>
        </patternFill>
      </fill>
    </dxf>
    <dxf>
      <fill>
        <patternFill>
          <bgColor theme="9" tint="0.79998168889431442"/>
        </patternFill>
      </fill>
    </dxf>
    <dxf>
      <fill>
        <patternFill>
          <bgColor rgb="FF00B0F0"/>
        </patternFill>
      </fill>
    </dxf>
    <dxf>
      <fill>
        <patternFill>
          <bgColor theme="9" tint="0.79998168889431442"/>
        </patternFill>
      </fill>
    </dxf>
    <dxf>
      <fill>
        <patternFill>
          <bgColor rgb="FF00B0F0"/>
        </patternFill>
      </fill>
    </dxf>
    <dxf>
      <fill>
        <patternFill>
          <bgColor theme="9" tint="0.79998168889431442"/>
        </patternFill>
      </fill>
    </dxf>
    <dxf>
      <fill>
        <patternFill>
          <bgColor rgb="FF00B0F0"/>
        </patternFill>
      </fill>
    </dxf>
    <dxf>
      <fill>
        <patternFill>
          <bgColor theme="9" tint="0.79998168889431442"/>
        </patternFill>
      </fill>
    </dxf>
    <dxf>
      <fill>
        <patternFill>
          <bgColor rgb="FF00B0F0"/>
        </patternFill>
      </fill>
    </dxf>
    <dxf>
      <fill>
        <patternFill>
          <bgColor theme="9" tint="0.79998168889431442"/>
        </patternFill>
      </fill>
    </dxf>
    <dxf>
      <fill>
        <patternFill>
          <bgColor rgb="FF00B0F0"/>
        </patternFill>
      </fill>
    </dxf>
    <dxf>
      <fill>
        <patternFill>
          <bgColor theme="9" tint="0.79998168889431442"/>
        </patternFill>
      </fill>
    </dxf>
    <dxf>
      <fill>
        <patternFill>
          <bgColor rgb="FF00B0F0"/>
        </patternFill>
      </fill>
    </dxf>
    <dxf>
      <fill>
        <patternFill>
          <bgColor theme="9" tint="0.79998168889431442"/>
        </patternFill>
      </fill>
    </dxf>
    <dxf>
      <fill>
        <patternFill>
          <bgColor rgb="FF00B0F0"/>
        </patternFill>
      </fill>
    </dxf>
    <dxf>
      <fill>
        <patternFill>
          <bgColor rgb="FF00B0F0"/>
        </patternFill>
      </fill>
    </dxf>
    <dxf>
      <fill>
        <patternFill>
          <bgColor rgb="FF00B0F0"/>
        </patternFill>
      </fill>
    </dxf>
    <dxf>
      <fill>
        <patternFill>
          <bgColor theme="9" tint="0.79998168889431442"/>
        </patternFill>
      </fill>
    </dxf>
    <dxf>
      <fill>
        <patternFill>
          <bgColor rgb="FF00B0F0"/>
        </patternFill>
      </fill>
    </dxf>
    <dxf>
      <font>
        <b val="0"/>
        <i val="0"/>
        <color theme="0"/>
      </font>
      <fill>
        <patternFill>
          <bgColor rgb="FF00B050"/>
        </patternFill>
      </fill>
    </dxf>
    <dxf>
      <fill>
        <patternFill>
          <bgColor theme="0" tint="-0.14996795556505021"/>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ont>
        <color theme="0"/>
      </font>
      <fill>
        <patternFill>
          <bgColor rgb="FFFF0000"/>
        </patternFill>
      </fill>
    </dxf>
    <dxf>
      <font>
        <color theme="0"/>
      </font>
      <fill>
        <patternFill>
          <bgColor rgb="FFFF0000"/>
        </patternFill>
      </fill>
    </dxf>
    <dxf>
      <font>
        <b val="0"/>
        <i val="0"/>
        <color rgb="FFFF0000"/>
      </font>
      <fill>
        <patternFill patternType="none">
          <bgColor auto="1"/>
        </patternFill>
      </fill>
    </dxf>
    <dxf>
      <fill>
        <patternFill>
          <bgColor theme="9" tint="0.79998168889431442"/>
        </patternFill>
      </fill>
    </dxf>
    <dxf>
      <fill>
        <patternFill>
          <bgColor rgb="FF00B0F0"/>
        </patternFill>
      </fill>
    </dxf>
    <dxf>
      <fill>
        <patternFill>
          <bgColor theme="9" tint="0.79998168889431442"/>
        </patternFill>
      </fill>
    </dxf>
    <dxf>
      <fill>
        <patternFill>
          <bgColor rgb="FF00B0F0"/>
        </patternFill>
      </fill>
    </dxf>
    <dxf>
      <fill>
        <patternFill>
          <bgColor theme="9" tint="0.79998168889431442"/>
        </patternFill>
      </fill>
    </dxf>
    <dxf>
      <fill>
        <patternFill>
          <bgColor rgb="FF00B0F0"/>
        </patternFill>
      </fill>
    </dxf>
    <dxf>
      <fill>
        <patternFill>
          <bgColor theme="9" tint="0.79998168889431442"/>
        </patternFill>
      </fill>
    </dxf>
    <dxf>
      <fill>
        <patternFill>
          <bgColor rgb="FF00B0F0"/>
        </patternFill>
      </fill>
    </dxf>
    <dxf>
      <fill>
        <patternFill>
          <bgColor theme="9" tint="0.79998168889431442"/>
        </patternFill>
      </fill>
    </dxf>
    <dxf>
      <fill>
        <patternFill>
          <bgColor rgb="FF00B0F0"/>
        </patternFill>
      </fill>
    </dxf>
    <dxf>
      <fill>
        <patternFill>
          <bgColor theme="9" tint="0.79998168889431442"/>
        </patternFill>
      </fill>
    </dxf>
    <dxf>
      <fill>
        <patternFill>
          <bgColor rgb="FF00B0F0"/>
        </patternFill>
      </fill>
    </dxf>
    <dxf>
      <fill>
        <patternFill>
          <bgColor theme="9" tint="0.79998168889431442"/>
        </patternFill>
      </fill>
    </dxf>
    <dxf>
      <fill>
        <patternFill>
          <bgColor rgb="FF00B0F0"/>
        </patternFill>
      </fill>
    </dxf>
    <dxf>
      <fill>
        <patternFill>
          <bgColor theme="9" tint="0.79998168889431442"/>
        </patternFill>
      </fill>
    </dxf>
    <dxf>
      <fill>
        <patternFill>
          <bgColor rgb="FF00B0F0"/>
        </patternFill>
      </fill>
    </dxf>
    <dxf>
      <fill>
        <patternFill>
          <bgColor theme="9" tint="0.79998168889431442"/>
        </patternFill>
      </fill>
    </dxf>
    <dxf>
      <fill>
        <patternFill>
          <bgColor rgb="FF00B0F0"/>
        </patternFill>
      </fill>
    </dxf>
    <dxf>
      <fill>
        <patternFill>
          <bgColor rgb="FF00B0F0"/>
        </patternFill>
      </fill>
    </dxf>
    <dxf>
      <fill>
        <patternFill>
          <bgColor rgb="FF00B0F0"/>
        </patternFill>
      </fill>
    </dxf>
    <dxf>
      <fill>
        <patternFill>
          <bgColor rgb="FF00B0F0"/>
        </patternFill>
      </fill>
    </dxf>
    <dxf>
      <font>
        <b val="0"/>
        <i val="0"/>
        <color theme="0"/>
      </font>
      <fill>
        <patternFill>
          <bgColor rgb="FF00B050"/>
        </patternFill>
      </fill>
    </dxf>
    <dxf>
      <fill>
        <patternFill>
          <bgColor theme="0" tint="-0.14996795556505021"/>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ont>
        <color theme="0"/>
      </font>
      <fill>
        <patternFill>
          <bgColor rgb="FFFF0000"/>
        </patternFill>
      </fill>
    </dxf>
    <dxf>
      <font>
        <color theme="0"/>
      </font>
      <fill>
        <patternFill>
          <bgColor rgb="FFFF0000"/>
        </patternFill>
      </fill>
    </dxf>
    <dxf>
      <font>
        <b val="0"/>
        <i val="0"/>
        <color rgb="FFFF0000"/>
      </font>
      <fill>
        <patternFill patternType="none">
          <bgColor auto="1"/>
        </patternFill>
      </fill>
    </dxf>
    <dxf>
      <fill>
        <patternFill>
          <bgColor theme="9" tint="0.79998168889431442"/>
        </patternFill>
      </fill>
    </dxf>
    <dxf>
      <fill>
        <patternFill>
          <bgColor rgb="FF00B0F0"/>
        </patternFill>
      </fill>
    </dxf>
    <dxf>
      <fill>
        <patternFill>
          <bgColor theme="9" tint="0.79998168889431442"/>
        </patternFill>
      </fill>
    </dxf>
    <dxf>
      <fill>
        <patternFill>
          <bgColor rgb="FF00B0F0"/>
        </patternFill>
      </fill>
    </dxf>
    <dxf>
      <fill>
        <patternFill>
          <bgColor theme="9" tint="0.79998168889431442"/>
        </patternFill>
      </fill>
    </dxf>
    <dxf>
      <fill>
        <patternFill>
          <bgColor rgb="FF00B0F0"/>
        </patternFill>
      </fill>
    </dxf>
    <dxf>
      <fill>
        <patternFill>
          <bgColor theme="9" tint="0.79998168889431442"/>
        </patternFill>
      </fill>
    </dxf>
    <dxf>
      <fill>
        <patternFill>
          <bgColor rgb="FF00B0F0"/>
        </patternFill>
      </fill>
    </dxf>
    <dxf>
      <fill>
        <patternFill>
          <bgColor theme="9" tint="0.79998168889431442"/>
        </patternFill>
      </fill>
    </dxf>
    <dxf>
      <fill>
        <patternFill>
          <bgColor rgb="FF00B0F0"/>
        </patternFill>
      </fill>
    </dxf>
    <dxf>
      <fill>
        <patternFill>
          <bgColor theme="9" tint="0.79998168889431442"/>
        </patternFill>
      </fill>
    </dxf>
    <dxf>
      <fill>
        <patternFill>
          <bgColor rgb="FF00B0F0"/>
        </patternFill>
      </fill>
    </dxf>
    <dxf>
      <fill>
        <patternFill>
          <bgColor theme="9" tint="0.79998168889431442"/>
        </patternFill>
      </fill>
    </dxf>
    <dxf>
      <fill>
        <patternFill>
          <bgColor rgb="FF00B0F0"/>
        </patternFill>
      </fill>
    </dxf>
    <dxf>
      <fill>
        <patternFill>
          <bgColor theme="9" tint="0.79998168889431442"/>
        </patternFill>
      </fill>
    </dxf>
    <dxf>
      <fill>
        <patternFill>
          <bgColor rgb="FF00B0F0"/>
        </patternFill>
      </fill>
    </dxf>
    <dxf>
      <fill>
        <patternFill>
          <bgColor theme="9" tint="0.79998168889431442"/>
        </patternFill>
      </fill>
    </dxf>
    <dxf>
      <fill>
        <patternFill>
          <bgColor rgb="FF00B0F0"/>
        </patternFill>
      </fill>
    </dxf>
    <dxf>
      <fill>
        <patternFill>
          <bgColor rgb="FF00B0F0"/>
        </patternFill>
      </fill>
    </dxf>
    <dxf>
      <fill>
        <patternFill>
          <bgColor rgb="FF00B0F0"/>
        </patternFill>
      </fill>
    </dxf>
    <dxf>
      <fill>
        <patternFill>
          <bgColor rgb="FF00B0F0"/>
        </patternFill>
      </fill>
    </dxf>
    <dxf>
      <font>
        <b val="0"/>
        <i val="0"/>
        <color theme="0"/>
      </font>
      <fill>
        <patternFill>
          <bgColor rgb="FF00B050"/>
        </patternFill>
      </fill>
    </dxf>
    <dxf>
      <fill>
        <patternFill>
          <bgColor theme="0" tint="-0.14996795556505021"/>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ont>
        <color theme="0"/>
      </font>
      <fill>
        <patternFill>
          <bgColor rgb="FFFF0000"/>
        </patternFill>
      </fill>
    </dxf>
    <dxf>
      <font>
        <color theme="0"/>
      </font>
      <fill>
        <patternFill>
          <bgColor rgb="FFFF0000"/>
        </patternFill>
      </fill>
    </dxf>
    <dxf>
      <font>
        <b val="0"/>
        <i val="0"/>
        <color rgb="FFFF0000"/>
      </font>
      <fill>
        <patternFill patternType="none">
          <bgColor auto="1"/>
        </patternFill>
      </fill>
    </dxf>
    <dxf>
      <fill>
        <patternFill>
          <bgColor theme="9" tint="0.79998168889431442"/>
        </patternFill>
      </fill>
    </dxf>
    <dxf>
      <fill>
        <patternFill>
          <bgColor rgb="FF00B0F0"/>
        </patternFill>
      </fill>
    </dxf>
    <dxf>
      <fill>
        <patternFill>
          <bgColor theme="9" tint="0.79998168889431442"/>
        </patternFill>
      </fill>
    </dxf>
    <dxf>
      <fill>
        <patternFill>
          <bgColor rgb="FF00B0F0"/>
        </patternFill>
      </fill>
    </dxf>
    <dxf>
      <fill>
        <patternFill>
          <bgColor theme="9" tint="0.79998168889431442"/>
        </patternFill>
      </fill>
    </dxf>
    <dxf>
      <fill>
        <patternFill>
          <bgColor rgb="FF00B0F0"/>
        </patternFill>
      </fill>
    </dxf>
    <dxf>
      <fill>
        <patternFill>
          <bgColor theme="9" tint="0.79998168889431442"/>
        </patternFill>
      </fill>
    </dxf>
    <dxf>
      <fill>
        <patternFill>
          <bgColor rgb="FF00B0F0"/>
        </patternFill>
      </fill>
    </dxf>
    <dxf>
      <fill>
        <patternFill>
          <bgColor theme="9" tint="0.79998168889431442"/>
        </patternFill>
      </fill>
    </dxf>
    <dxf>
      <fill>
        <patternFill>
          <bgColor rgb="FF00B0F0"/>
        </patternFill>
      </fill>
    </dxf>
    <dxf>
      <fill>
        <patternFill>
          <bgColor theme="9" tint="0.79998168889431442"/>
        </patternFill>
      </fill>
    </dxf>
    <dxf>
      <fill>
        <patternFill>
          <bgColor rgb="FF00B0F0"/>
        </patternFill>
      </fill>
    </dxf>
    <dxf>
      <fill>
        <patternFill>
          <bgColor theme="9" tint="0.79998168889431442"/>
        </patternFill>
      </fill>
    </dxf>
    <dxf>
      <fill>
        <patternFill>
          <bgColor rgb="FF00B0F0"/>
        </patternFill>
      </fill>
    </dxf>
    <dxf>
      <fill>
        <patternFill>
          <bgColor theme="9" tint="0.79998168889431442"/>
        </patternFill>
      </fill>
    </dxf>
    <dxf>
      <fill>
        <patternFill>
          <bgColor rgb="FF00B0F0"/>
        </patternFill>
      </fill>
    </dxf>
    <dxf>
      <fill>
        <patternFill>
          <bgColor theme="9" tint="0.79998168889431442"/>
        </patternFill>
      </fill>
    </dxf>
    <dxf>
      <fill>
        <patternFill>
          <bgColor rgb="FF00B0F0"/>
        </patternFill>
      </fill>
    </dxf>
    <dxf>
      <fill>
        <patternFill>
          <bgColor theme="9" tint="0.79998168889431442"/>
        </patternFill>
      </fill>
    </dxf>
    <dxf>
      <fill>
        <patternFill>
          <bgColor rgb="FF00B0F0"/>
        </patternFill>
      </fill>
    </dxf>
    <dxf>
      <fill>
        <patternFill>
          <bgColor rgb="FF00B0F0"/>
        </patternFill>
      </fill>
    </dxf>
    <dxf>
      <fill>
        <patternFill>
          <bgColor theme="9" tint="0.79998168889431442"/>
        </patternFill>
      </fill>
    </dxf>
    <dxf>
      <fill>
        <patternFill>
          <bgColor theme="9" tint="0.79998168889431442"/>
        </patternFill>
      </fill>
    </dxf>
    <dxf>
      <fill>
        <patternFill>
          <bgColor rgb="FF00B0F0"/>
        </patternFill>
      </fill>
    </dxf>
    <dxf>
      <font>
        <b val="0"/>
        <i val="0"/>
        <color theme="0"/>
      </font>
      <fill>
        <patternFill>
          <bgColor rgb="FF00B050"/>
        </patternFill>
      </fill>
    </dxf>
    <dxf>
      <fill>
        <patternFill>
          <bgColor theme="0" tint="-0.14996795556505021"/>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ont>
        <color theme="0"/>
      </font>
      <fill>
        <patternFill>
          <bgColor rgb="FFFF0000"/>
        </patternFill>
      </fill>
    </dxf>
    <dxf>
      <font>
        <color theme="0"/>
      </font>
      <fill>
        <patternFill>
          <bgColor rgb="FFFF0000"/>
        </patternFill>
      </fill>
    </dxf>
    <dxf>
      <font>
        <b val="0"/>
        <i val="0"/>
        <color rgb="FFFF0000"/>
      </font>
      <fill>
        <patternFill patternType="none">
          <bgColor auto="1"/>
        </patternFill>
      </fill>
    </dxf>
    <dxf>
      <fill>
        <patternFill>
          <bgColor theme="9" tint="0.79998168889431442"/>
        </patternFill>
      </fill>
    </dxf>
    <dxf>
      <fill>
        <patternFill>
          <bgColor rgb="FF00B0F0"/>
        </patternFill>
      </fill>
    </dxf>
    <dxf>
      <fill>
        <patternFill>
          <bgColor theme="9" tint="0.79998168889431442"/>
        </patternFill>
      </fill>
    </dxf>
    <dxf>
      <fill>
        <patternFill>
          <bgColor rgb="FF00B0F0"/>
        </patternFill>
      </fill>
    </dxf>
    <dxf>
      <fill>
        <patternFill>
          <bgColor theme="9" tint="0.79998168889431442"/>
        </patternFill>
      </fill>
    </dxf>
    <dxf>
      <fill>
        <patternFill>
          <bgColor rgb="FF00B0F0"/>
        </patternFill>
      </fill>
    </dxf>
    <dxf>
      <fill>
        <patternFill>
          <bgColor theme="9" tint="0.79998168889431442"/>
        </patternFill>
      </fill>
    </dxf>
    <dxf>
      <fill>
        <patternFill>
          <bgColor rgb="FF00B0F0"/>
        </patternFill>
      </fill>
    </dxf>
    <dxf>
      <fill>
        <patternFill>
          <bgColor theme="9" tint="0.79998168889431442"/>
        </patternFill>
      </fill>
    </dxf>
    <dxf>
      <fill>
        <patternFill>
          <bgColor rgb="FF00B0F0"/>
        </patternFill>
      </fill>
    </dxf>
    <dxf>
      <fill>
        <patternFill>
          <bgColor theme="9" tint="0.79998168889431442"/>
        </patternFill>
      </fill>
    </dxf>
    <dxf>
      <fill>
        <patternFill>
          <bgColor rgb="FF00B0F0"/>
        </patternFill>
      </fill>
    </dxf>
    <dxf>
      <fill>
        <patternFill>
          <bgColor theme="9" tint="0.79998168889431442"/>
        </patternFill>
      </fill>
    </dxf>
    <dxf>
      <fill>
        <patternFill>
          <bgColor rgb="FF00B0F0"/>
        </patternFill>
      </fill>
    </dxf>
    <dxf>
      <fill>
        <patternFill>
          <bgColor theme="9" tint="0.79998168889431442"/>
        </patternFill>
      </fill>
    </dxf>
    <dxf>
      <fill>
        <patternFill>
          <bgColor rgb="FF00B0F0"/>
        </patternFill>
      </fill>
    </dxf>
    <dxf>
      <fill>
        <patternFill>
          <bgColor theme="9" tint="0.79998168889431442"/>
        </patternFill>
      </fill>
    </dxf>
    <dxf>
      <fill>
        <patternFill>
          <bgColor rgb="FF00B0F0"/>
        </patternFill>
      </fill>
    </dxf>
    <dxf>
      <fill>
        <patternFill>
          <bgColor theme="9" tint="0.79998168889431442"/>
        </patternFill>
      </fill>
    </dxf>
    <dxf>
      <fill>
        <patternFill>
          <bgColor rgb="FF00B0F0"/>
        </patternFill>
      </fill>
    </dxf>
    <dxf>
      <fill>
        <patternFill>
          <bgColor rgb="FF00B0F0"/>
        </patternFill>
      </fill>
    </dxf>
    <dxf>
      <fill>
        <patternFill>
          <bgColor theme="9" tint="0.79998168889431442"/>
        </patternFill>
      </fill>
    </dxf>
    <dxf>
      <fill>
        <patternFill>
          <bgColor theme="9" tint="0.79998168889431442"/>
        </patternFill>
      </fill>
    </dxf>
    <dxf>
      <fill>
        <patternFill>
          <bgColor rgb="FF00B0F0"/>
        </patternFill>
      </fill>
    </dxf>
    <dxf>
      <fill>
        <patternFill>
          <bgColor rgb="FFFF0000"/>
        </patternFill>
      </fill>
    </dxf>
    <dxf>
      <fill>
        <patternFill>
          <bgColor theme="0" tint="-0.14996795556505021"/>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ont>
        <color theme="0"/>
      </font>
      <fill>
        <patternFill>
          <bgColor rgb="FFFF0000"/>
        </patternFill>
      </fill>
    </dxf>
    <dxf>
      <font>
        <color theme="0"/>
      </font>
      <fill>
        <patternFill>
          <bgColor rgb="FFFF0000"/>
        </patternFill>
      </fill>
    </dxf>
    <dxf>
      <font>
        <b val="0"/>
        <i val="0"/>
        <color rgb="FFFF0000"/>
      </font>
      <fill>
        <patternFill patternType="none">
          <bgColor auto="1"/>
        </patternFill>
      </fill>
    </dxf>
    <dxf>
      <fill>
        <patternFill>
          <bgColor theme="9" tint="0.79998168889431442"/>
        </patternFill>
      </fill>
    </dxf>
    <dxf>
      <fill>
        <patternFill>
          <bgColor rgb="FF00B0F0"/>
        </patternFill>
      </fill>
    </dxf>
    <dxf>
      <fill>
        <patternFill>
          <bgColor theme="9" tint="0.79998168889431442"/>
        </patternFill>
      </fill>
    </dxf>
    <dxf>
      <fill>
        <patternFill>
          <bgColor rgb="FF00B0F0"/>
        </patternFill>
      </fill>
    </dxf>
    <dxf>
      <fill>
        <patternFill>
          <bgColor theme="9" tint="0.79998168889431442"/>
        </patternFill>
      </fill>
    </dxf>
    <dxf>
      <fill>
        <patternFill>
          <bgColor rgb="FF00B0F0"/>
        </patternFill>
      </fill>
    </dxf>
    <dxf>
      <fill>
        <patternFill>
          <bgColor theme="9" tint="0.79998168889431442"/>
        </patternFill>
      </fill>
    </dxf>
    <dxf>
      <fill>
        <patternFill>
          <bgColor rgb="FF00B0F0"/>
        </patternFill>
      </fill>
    </dxf>
    <dxf>
      <fill>
        <patternFill>
          <bgColor theme="9" tint="0.79998168889431442"/>
        </patternFill>
      </fill>
    </dxf>
    <dxf>
      <fill>
        <patternFill>
          <bgColor rgb="FF00B0F0"/>
        </patternFill>
      </fill>
    </dxf>
    <dxf>
      <fill>
        <patternFill>
          <bgColor theme="9" tint="0.79998168889431442"/>
        </patternFill>
      </fill>
    </dxf>
    <dxf>
      <fill>
        <patternFill>
          <bgColor rgb="FF00B0F0"/>
        </patternFill>
      </fill>
    </dxf>
    <dxf>
      <fill>
        <patternFill>
          <bgColor theme="9" tint="0.79998168889431442"/>
        </patternFill>
      </fill>
    </dxf>
    <dxf>
      <fill>
        <patternFill>
          <bgColor rgb="FF00B0F0"/>
        </patternFill>
      </fill>
    </dxf>
    <dxf>
      <fill>
        <patternFill>
          <bgColor theme="9" tint="0.79998168889431442"/>
        </patternFill>
      </fill>
    </dxf>
    <dxf>
      <fill>
        <patternFill>
          <bgColor rgb="FF00B0F0"/>
        </patternFill>
      </fill>
    </dxf>
    <dxf>
      <fill>
        <patternFill>
          <bgColor theme="9" tint="0.79998168889431442"/>
        </patternFill>
      </fill>
    </dxf>
    <dxf>
      <fill>
        <patternFill>
          <bgColor rgb="FF00B0F0"/>
        </patternFill>
      </fill>
    </dxf>
    <dxf>
      <fill>
        <patternFill>
          <bgColor theme="9" tint="0.79998168889431442"/>
        </patternFill>
      </fill>
    </dxf>
    <dxf>
      <fill>
        <patternFill>
          <bgColor rgb="FF00B0F0"/>
        </patternFill>
      </fill>
    </dxf>
    <dxf>
      <fill>
        <patternFill>
          <bgColor rgb="FF00B0F0"/>
        </patternFill>
      </fill>
    </dxf>
    <dxf>
      <fill>
        <patternFill>
          <bgColor theme="9" tint="0.79998168889431442"/>
        </patternFill>
      </fill>
    </dxf>
    <dxf>
      <fill>
        <patternFill>
          <bgColor theme="9" tint="0.79998168889431442"/>
        </patternFill>
      </fill>
    </dxf>
    <dxf>
      <fill>
        <patternFill>
          <bgColor rgb="FF00B0F0"/>
        </patternFill>
      </fill>
    </dxf>
    <dxf>
      <fill>
        <patternFill>
          <bgColor rgb="FFFF0000"/>
        </patternFill>
      </fill>
    </dxf>
    <dxf>
      <fill>
        <patternFill>
          <bgColor theme="0" tint="-0.14996795556505021"/>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bgColor rgb="FFFF0000"/>
        </patternFill>
      </fill>
    </dxf>
    <dxf>
      <font>
        <color theme="0"/>
      </font>
      <fill>
        <patternFill>
          <bgColor rgb="FFFF0000"/>
        </patternFill>
      </fill>
    </dxf>
    <dxf>
      <font>
        <b val="0"/>
        <i val="0"/>
        <color rgb="FFFF0000"/>
      </font>
      <fill>
        <patternFill patternType="none">
          <bgColor auto="1"/>
        </patternFill>
      </fill>
    </dxf>
    <dxf>
      <fill>
        <patternFill>
          <bgColor theme="9" tint="0.79998168889431442"/>
        </patternFill>
      </fill>
    </dxf>
    <dxf>
      <fill>
        <patternFill>
          <bgColor rgb="FF00B0F0"/>
        </patternFill>
      </fill>
    </dxf>
    <dxf>
      <fill>
        <patternFill>
          <bgColor theme="9" tint="0.79998168889431442"/>
        </patternFill>
      </fill>
    </dxf>
    <dxf>
      <fill>
        <patternFill>
          <bgColor rgb="FF00B0F0"/>
        </patternFill>
      </fill>
    </dxf>
    <dxf>
      <fill>
        <patternFill>
          <bgColor theme="9" tint="0.79998168889431442"/>
        </patternFill>
      </fill>
    </dxf>
    <dxf>
      <fill>
        <patternFill>
          <bgColor rgb="FF00B0F0"/>
        </patternFill>
      </fill>
    </dxf>
    <dxf>
      <fill>
        <patternFill>
          <bgColor theme="9" tint="0.79998168889431442"/>
        </patternFill>
      </fill>
    </dxf>
    <dxf>
      <fill>
        <patternFill>
          <bgColor rgb="FF00B0F0"/>
        </patternFill>
      </fill>
    </dxf>
    <dxf>
      <fill>
        <patternFill>
          <bgColor theme="9" tint="0.79998168889431442"/>
        </patternFill>
      </fill>
    </dxf>
    <dxf>
      <fill>
        <patternFill>
          <bgColor rgb="FF00B0F0"/>
        </patternFill>
      </fill>
    </dxf>
    <dxf>
      <fill>
        <patternFill>
          <bgColor theme="9" tint="0.79998168889431442"/>
        </patternFill>
      </fill>
    </dxf>
    <dxf>
      <fill>
        <patternFill>
          <bgColor rgb="FF00B0F0"/>
        </patternFill>
      </fill>
    </dxf>
    <dxf>
      <fill>
        <patternFill>
          <bgColor theme="9" tint="0.79998168889431442"/>
        </patternFill>
      </fill>
    </dxf>
    <dxf>
      <fill>
        <patternFill>
          <bgColor rgb="FF00B0F0"/>
        </patternFill>
      </fill>
    </dxf>
    <dxf>
      <fill>
        <patternFill>
          <bgColor theme="9" tint="0.79998168889431442"/>
        </patternFill>
      </fill>
    </dxf>
    <dxf>
      <fill>
        <patternFill>
          <bgColor rgb="FF00B0F0"/>
        </patternFill>
      </fill>
    </dxf>
    <dxf>
      <fill>
        <patternFill>
          <bgColor theme="9" tint="0.79998168889431442"/>
        </patternFill>
      </fill>
    </dxf>
    <dxf>
      <fill>
        <patternFill>
          <bgColor rgb="FF00B0F0"/>
        </patternFill>
      </fill>
    </dxf>
    <dxf>
      <fill>
        <patternFill>
          <bgColor theme="9" tint="0.79998168889431442"/>
        </patternFill>
      </fill>
    </dxf>
    <dxf>
      <fill>
        <patternFill>
          <bgColor rgb="FF00B0F0"/>
        </patternFill>
      </fill>
    </dxf>
    <dxf>
      <fill>
        <patternFill>
          <bgColor rgb="FF00B0F0"/>
        </patternFill>
      </fill>
    </dxf>
    <dxf>
      <fill>
        <patternFill>
          <bgColor theme="9" tint="0.79998168889431442"/>
        </patternFill>
      </fill>
    </dxf>
    <dxf>
      <fill>
        <patternFill>
          <bgColor theme="9" tint="0.79998168889431442"/>
        </patternFill>
      </fill>
    </dxf>
    <dxf>
      <fill>
        <patternFill>
          <bgColor rgb="FF00B0F0"/>
        </patternFill>
      </fill>
    </dxf>
    <dxf>
      <fill>
        <patternFill>
          <bgColor rgb="FFFF0000"/>
        </patternFill>
      </fill>
    </dxf>
    <dxf>
      <fill>
        <patternFill>
          <bgColor theme="0" tint="-0.14996795556505021"/>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ont>
        <color theme="0"/>
      </font>
      <fill>
        <patternFill>
          <bgColor rgb="FFFF0000"/>
        </patternFill>
      </fill>
    </dxf>
    <dxf>
      <font>
        <color theme="0"/>
      </font>
      <fill>
        <patternFill>
          <bgColor theme="4"/>
        </patternFill>
      </fill>
    </dxf>
    <dxf>
      <font>
        <b val="0"/>
        <i val="0"/>
        <color rgb="FFFF0000"/>
      </font>
      <fill>
        <patternFill patternType="none">
          <bgColor auto="1"/>
        </patternFill>
      </fill>
    </dxf>
    <dxf>
      <fill>
        <patternFill>
          <bgColor theme="9" tint="0.79998168889431442"/>
        </patternFill>
      </fill>
    </dxf>
    <dxf>
      <fill>
        <patternFill>
          <bgColor rgb="FF00B0F0"/>
        </patternFill>
      </fill>
    </dxf>
    <dxf>
      <fill>
        <patternFill>
          <bgColor theme="9" tint="0.79998168889431442"/>
        </patternFill>
      </fill>
    </dxf>
    <dxf>
      <fill>
        <patternFill>
          <bgColor rgb="FF00B0F0"/>
        </patternFill>
      </fill>
    </dxf>
    <dxf>
      <fill>
        <patternFill>
          <bgColor theme="9" tint="0.79998168889431442"/>
        </patternFill>
      </fill>
    </dxf>
    <dxf>
      <fill>
        <patternFill>
          <bgColor rgb="FF00B0F0"/>
        </patternFill>
      </fill>
    </dxf>
    <dxf>
      <fill>
        <patternFill>
          <bgColor theme="9" tint="0.79998168889431442"/>
        </patternFill>
      </fill>
    </dxf>
    <dxf>
      <fill>
        <patternFill>
          <bgColor rgb="FF00B0F0"/>
        </patternFill>
      </fill>
    </dxf>
    <dxf>
      <fill>
        <patternFill>
          <bgColor theme="9" tint="0.79998168889431442"/>
        </patternFill>
      </fill>
    </dxf>
    <dxf>
      <fill>
        <patternFill>
          <bgColor rgb="FF00B0F0"/>
        </patternFill>
      </fill>
    </dxf>
    <dxf>
      <fill>
        <patternFill>
          <bgColor theme="9" tint="0.79998168889431442"/>
        </patternFill>
      </fill>
    </dxf>
    <dxf>
      <fill>
        <patternFill>
          <bgColor rgb="FF00B0F0"/>
        </patternFill>
      </fill>
    </dxf>
    <dxf>
      <fill>
        <patternFill>
          <bgColor theme="9" tint="0.79998168889431442"/>
        </patternFill>
      </fill>
    </dxf>
    <dxf>
      <fill>
        <patternFill>
          <bgColor rgb="FF00B0F0"/>
        </patternFill>
      </fill>
    </dxf>
    <dxf>
      <fill>
        <patternFill>
          <bgColor theme="9" tint="0.79998168889431442"/>
        </patternFill>
      </fill>
    </dxf>
    <dxf>
      <fill>
        <patternFill>
          <bgColor rgb="FF00B0F0"/>
        </patternFill>
      </fill>
    </dxf>
    <dxf>
      <fill>
        <patternFill>
          <bgColor theme="9" tint="0.79998168889431442"/>
        </patternFill>
      </fill>
    </dxf>
    <dxf>
      <fill>
        <patternFill>
          <bgColor rgb="FF00B0F0"/>
        </patternFill>
      </fill>
    </dxf>
    <dxf>
      <fill>
        <patternFill>
          <bgColor theme="9" tint="0.79998168889431442"/>
        </patternFill>
      </fill>
    </dxf>
    <dxf>
      <fill>
        <patternFill>
          <bgColor rgb="FF00B0F0"/>
        </patternFill>
      </fill>
    </dxf>
    <dxf>
      <fill>
        <patternFill>
          <bgColor rgb="FF00B0F0"/>
        </patternFill>
      </fill>
    </dxf>
    <dxf>
      <fill>
        <patternFill>
          <bgColor theme="9" tint="0.79998168889431442"/>
        </patternFill>
      </fill>
    </dxf>
    <dxf>
      <fill>
        <patternFill>
          <bgColor theme="9" tint="0.79998168889431442"/>
        </patternFill>
      </fill>
    </dxf>
    <dxf>
      <fill>
        <patternFill>
          <bgColor rgb="FF00B0F0"/>
        </patternFill>
      </fill>
    </dxf>
    <dxf>
      <fill>
        <patternFill>
          <bgColor rgb="FFFF0000"/>
        </patternFill>
      </fill>
    </dxf>
    <dxf>
      <fill>
        <patternFill>
          <bgColor theme="0" tint="-0.14996795556505021"/>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ont>
        <color theme="0"/>
      </font>
      <fill>
        <patternFill>
          <bgColor rgb="FF0070C0"/>
        </patternFill>
      </fill>
    </dxf>
    <dxf>
      <font>
        <b val="0"/>
        <i val="0"/>
        <color rgb="FFFF0000"/>
      </font>
      <fill>
        <patternFill patternType="none">
          <bgColor auto="1"/>
        </patternFill>
      </fill>
    </dxf>
    <dxf>
      <fill>
        <patternFill>
          <bgColor theme="9" tint="0.79998168889431442"/>
        </patternFill>
      </fill>
    </dxf>
    <dxf>
      <fill>
        <patternFill>
          <bgColor rgb="FF00B0F0"/>
        </patternFill>
      </fill>
    </dxf>
    <dxf>
      <fill>
        <patternFill>
          <bgColor theme="9" tint="0.79998168889431442"/>
        </patternFill>
      </fill>
    </dxf>
    <dxf>
      <fill>
        <patternFill>
          <bgColor rgb="FF00B0F0"/>
        </patternFill>
      </fill>
    </dxf>
    <dxf>
      <fill>
        <patternFill>
          <bgColor theme="9" tint="0.79998168889431442"/>
        </patternFill>
      </fill>
    </dxf>
    <dxf>
      <fill>
        <patternFill>
          <bgColor rgb="FF00B0F0"/>
        </patternFill>
      </fill>
    </dxf>
    <dxf>
      <fill>
        <patternFill>
          <bgColor theme="9" tint="0.79998168889431442"/>
        </patternFill>
      </fill>
    </dxf>
    <dxf>
      <fill>
        <patternFill>
          <bgColor rgb="FF00B0F0"/>
        </patternFill>
      </fill>
    </dxf>
    <dxf>
      <fill>
        <patternFill>
          <bgColor theme="9" tint="0.79998168889431442"/>
        </patternFill>
      </fill>
    </dxf>
    <dxf>
      <fill>
        <patternFill>
          <bgColor rgb="FF00B0F0"/>
        </patternFill>
      </fill>
    </dxf>
    <dxf>
      <fill>
        <patternFill>
          <bgColor theme="9" tint="0.79998168889431442"/>
        </patternFill>
      </fill>
    </dxf>
    <dxf>
      <fill>
        <patternFill>
          <bgColor rgb="FF00B0F0"/>
        </patternFill>
      </fill>
    </dxf>
    <dxf>
      <fill>
        <patternFill>
          <bgColor theme="9" tint="0.79998168889431442"/>
        </patternFill>
      </fill>
    </dxf>
    <dxf>
      <fill>
        <patternFill>
          <bgColor rgb="FF00B0F0"/>
        </patternFill>
      </fill>
    </dxf>
    <dxf>
      <fill>
        <patternFill>
          <bgColor theme="9" tint="0.79998168889431442"/>
        </patternFill>
      </fill>
    </dxf>
    <dxf>
      <fill>
        <patternFill>
          <bgColor rgb="FF00B0F0"/>
        </patternFill>
      </fill>
    </dxf>
    <dxf>
      <fill>
        <patternFill>
          <bgColor theme="9" tint="0.79998168889431442"/>
        </patternFill>
      </fill>
    </dxf>
    <dxf>
      <fill>
        <patternFill>
          <bgColor rgb="FF00B0F0"/>
        </patternFill>
      </fill>
    </dxf>
    <dxf>
      <fill>
        <patternFill>
          <bgColor theme="9" tint="0.79998168889431442"/>
        </patternFill>
      </fill>
    </dxf>
    <dxf>
      <fill>
        <patternFill>
          <bgColor rgb="FF00B0F0"/>
        </patternFill>
      </fill>
    </dxf>
    <dxf>
      <fill>
        <patternFill>
          <bgColor rgb="FF00B0F0"/>
        </patternFill>
      </fill>
    </dxf>
    <dxf>
      <fill>
        <patternFill>
          <bgColor theme="9" tint="0.79998168889431442"/>
        </patternFill>
      </fill>
    </dxf>
    <dxf>
      <fill>
        <patternFill>
          <bgColor theme="9" tint="0.79998168889431442"/>
        </patternFill>
      </fill>
    </dxf>
    <dxf>
      <fill>
        <patternFill>
          <bgColor rgb="FF00B0F0"/>
        </patternFill>
      </fill>
    </dxf>
    <dxf>
      <fill>
        <patternFill>
          <bgColor rgb="FFFF0000"/>
        </patternFill>
      </fill>
    </dxf>
    <dxf>
      <fill>
        <patternFill>
          <bgColor theme="0" tint="-0.14996795556505021"/>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
      <fill>
        <patternFill patternType="solid">
          <fgColor rgb="FFDDDDD8"/>
          <bgColor rgb="FFDDDDD8"/>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200025</xdr:colOff>
      <xdr:row>0</xdr:row>
      <xdr:rowOff>285750</xdr:rowOff>
    </xdr:from>
    <xdr:ext cx="1381125" cy="638175"/>
    <xdr:pic>
      <xdr:nvPicPr>
        <xdr:cNvPr id="2" name="image1.png"/>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8</xdr:col>
      <xdr:colOff>200025</xdr:colOff>
      <xdr:row>0</xdr:row>
      <xdr:rowOff>47625</xdr:rowOff>
    </xdr:from>
    <xdr:ext cx="1381125" cy="638175"/>
    <xdr:pic>
      <xdr:nvPicPr>
        <xdr:cNvPr id="2" name="image1.png"/>
        <xdr:cNvPicPr preferRelativeResize="0"/>
      </xdr:nvPicPr>
      <xdr:blipFill>
        <a:blip xmlns:r="http://schemas.openxmlformats.org/officeDocument/2006/relationships" r:embed="rId1" cstate="print"/>
        <a:stretch>
          <a:fillRect/>
        </a:stretch>
      </xdr:blipFill>
      <xdr:spPr>
        <a:xfrm>
          <a:off x="2238375" y="47625"/>
          <a:ext cx="1381125" cy="638175"/>
        </a:xfrm>
        <a:prstGeom prst="rect">
          <a:avLst/>
        </a:prstGeom>
        <a:noFill/>
      </xdr:spPr>
    </xdr:pic>
    <xdr:clientData fLocksWithSheet="0"/>
  </xdr:oneCellAnchor>
  <xdr:twoCellAnchor>
    <xdr:from>
      <xdr:col>0</xdr:col>
      <xdr:colOff>142874</xdr:colOff>
      <xdr:row>2</xdr:row>
      <xdr:rowOff>47625</xdr:rowOff>
    </xdr:from>
    <xdr:to>
      <xdr:col>3</xdr:col>
      <xdr:colOff>304799</xdr:colOff>
      <xdr:row>2</xdr:row>
      <xdr:rowOff>438150</xdr:rowOff>
    </xdr:to>
    <xdr:sp macro="" textlink="">
      <xdr:nvSpPr>
        <xdr:cNvPr id="3" name="Accolade fermante 2"/>
        <xdr:cNvSpPr/>
      </xdr:nvSpPr>
      <xdr:spPr>
        <a:xfrm rot="5400000">
          <a:off x="442911" y="128588"/>
          <a:ext cx="390525" cy="990600"/>
        </a:xfrm>
        <a:prstGeom prst="rightBrace">
          <a:avLst>
            <a:gd name="adj1" fmla="val 12195"/>
            <a:gd name="adj2" fmla="val 52885"/>
          </a:avLst>
        </a:prstGeom>
      </xdr:spPr>
      <xdr:style>
        <a:lnRef idx="1">
          <a:schemeClr val="accent1"/>
        </a:lnRef>
        <a:fillRef idx="0">
          <a:schemeClr val="accent1"/>
        </a:fillRef>
        <a:effectRef idx="0">
          <a:schemeClr val="accent1"/>
        </a:effectRef>
        <a:fontRef idx="minor">
          <a:schemeClr val="tx1"/>
        </a:fontRef>
      </xdr:style>
      <xdr:txBody>
        <a:bodyPr vertOverflow="clip" rtlCol="0" anchor="ctr"/>
        <a:lstStyle/>
        <a:p>
          <a:pPr algn="ctr"/>
          <a:endParaRPr lang="fr-FR" sz="1100"/>
        </a:p>
      </xdr:txBody>
    </xdr:sp>
    <xdr:clientData/>
  </xdr:twoCellAnchor>
  <xdr:twoCellAnchor>
    <xdr:from>
      <xdr:col>0</xdr:col>
      <xdr:colOff>76200</xdr:colOff>
      <xdr:row>2</xdr:row>
      <xdr:rowOff>457200</xdr:rowOff>
    </xdr:from>
    <xdr:to>
      <xdr:col>4</xdr:col>
      <xdr:colOff>104775</xdr:colOff>
      <xdr:row>2</xdr:row>
      <xdr:rowOff>638175</xdr:rowOff>
    </xdr:to>
    <xdr:sp macro="" textlink="">
      <xdr:nvSpPr>
        <xdr:cNvPr id="4" name="ZoneTexte 3"/>
        <xdr:cNvSpPr txBox="1"/>
      </xdr:nvSpPr>
      <xdr:spPr>
        <a:xfrm>
          <a:off x="76200" y="838200"/>
          <a:ext cx="1343025" cy="1809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fr-FR" sz="1100"/>
            <a:t>Liste déroulante</a:t>
          </a:r>
        </a:p>
      </xdr:txBody>
    </xdr:sp>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E84C22"/>
      </a:accent1>
      <a:accent2>
        <a:srgbClr val="FFBD47"/>
      </a:accent2>
      <a:accent3>
        <a:srgbClr val="B64926"/>
      </a:accent3>
      <a:accent4>
        <a:srgbClr val="FF8427"/>
      </a:accent4>
      <a:accent5>
        <a:srgbClr val="CC9900"/>
      </a:accent5>
      <a:accent6>
        <a:srgbClr val="B22600"/>
      </a:accent6>
      <a:hlink>
        <a:srgbClr val="CC9900"/>
      </a:hlink>
      <a:folHlink>
        <a:srgbClr val="CC9900"/>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C1000"/>
  <sheetViews>
    <sheetView workbookViewId="0">
      <selection activeCell="F42" sqref="F42"/>
    </sheetView>
  </sheetViews>
  <sheetFormatPr baseColWidth="10" defaultColWidth="14.42578125" defaultRowHeight="15" customHeight="1"/>
  <cols>
    <col min="1" max="1" width="5.140625" customWidth="1"/>
    <col min="2" max="2" width="3.7109375" customWidth="1"/>
    <col min="3" max="3" width="2.85546875" customWidth="1"/>
    <col min="4" max="4" width="7.140625" customWidth="1"/>
    <col min="5" max="5" width="1.140625" customWidth="1"/>
    <col min="6" max="6" width="3.7109375" customWidth="1"/>
    <col min="7" max="7" width="2.85546875" customWidth="1"/>
    <col min="8" max="8" width="7.140625" customWidth="1"/>
    <col min="9" max="9" width="1.140625" customWidth="1"/>
    <col min="10" max="10" width="3.7109375" customWidth="1"/>
    <col min="11" max="11" width="2.85546875" customWidth="1"/>
    <col min="12" max="12" width="7.140625" customWidth="1"/>
    <col min="13" max="13" width="1.140625" customWidth="1"/>
    <col min="14" max="14" width="3.7109375" customWidth="1"/>
    <col min="15" max="15" width="2.85546875" customWidth="1"/>
    <col min="16" max="16" width="7.85546875" customWidth="1"/>
    <col min="17" max="17" width="1.140625" customWidth="1"/>
    <col min="18" max="18" width="3.7109375" customWidth="1"/>
    <col min="19" max="19" width="2.85546875" customWidth="1"/>
    <col min="20" max="20" width="7.85546875" customWidth="1"/>
    <col min="21" max="21" width="1.140625" customWidth="1"/>
    <col min="22" max="22" width="3.7109375" customWidth="1"/>
    <col min="23" max="23" width="2.85546875" customWidth="1"/>
    <col min="24" max="24" width="7.42578125" customWidth="1"/>
    <col min="25" max="25" width="1.140625" customWidth="1"/>
    <col min="26" max="26" width="3.7109375" customWidth="1"/>
    <col min="27" max="27" width="2.85546875" customWidth="1"/>
    <col min="28" max="28" width="7.140625" customWidth="1"/>
    <col min="29" max="29" width="1.140625" customWidth="1"/>
    <col min="30" max="30" width="3.7109375" customWidth="1"/>
    <col min="31" max="31" width="2.85546875" customWidth="1"/>
    <col min="32" max="32" width="10.42578125" customWidth="1"/>
    <col min="33" max="33" width="1.140625" customWidth="1"/>
    <col min="34" max="34" width="3.7109375" customWidth="1"/>
    <col min="35" max="35" width="2.85546875" customWidth="1"/>
    <col min="36" max="36" width="7.140625" customWidth="1"/>
    <col min="37" max="37" width="1.140625" customWidth="1"/>
    <col min="38" max="38" width="3.7109375" customWidth="1"/>
    <col min="39" max="39" width="2.85546875" customWidth="1"/>
    <col min="40" max="40" width="7.140625" customWidth="1"/>
    <col min="41" max="41" width="1.140625" customWidth="1"/>
    <col min="42" max="42" width="3.7109375" customWidth="1"/>
    <col min="43" max="43" width="2.85546875" customWidth="1"/>
    <col min="44" max="44" width="8.140625" customWidth="1"/>
    <col min="45" max="45" width="1.140625" customWidth="1"/>
    <col min="46" max="46" width="3.7109375" customWidth="1"/>
    <col min="47" max="47" width="2.85546875" customWidth="1"/>
    <col min="48" max="48" width="9.140625" customWidth="1"/>
    <col min="49" max="49" width="2.7109375" customWidth="1"/>
    <col min="50" max="50" width="8.42578125" customWidth="1"/>
    <col min="51" max="51" width="3.140625" customWidth="1"/>
    <col min="52" max="55" width="11.42578125" customWidth="1"/>
  </cols>
  <sheetData>
    <row r="1" spans="1:55" ht="99.75" customHeight="1">
      <c r="A1" s="1"/>
      <c r="B1" s="94" t="s">
        <v>0</v>
      </c>
      <c r="C1" s="92"/>
      <c r="D1" s="92"/>
      <c r="E1" s="92"/>
      <c r="F1" s="92"/>
      <c r="G1" s="92"/>
      <c r="H1" s="92"/>
      <c r="I1" s="92"/>
      <c r="J1" s="92"/>
      <c r="K1" s="92"/>
      <c r="L1" s="92"/>
      <c r="M1" s="92"/>
      <c r="N1" s="92"/>
      <c r="O1" s="92"/>
      <c r="P1" s="92"/>
      <c r="Q1" s="92"/>
      <c r="R1" s="92"/>
      <c r="S1" s="92"/>
      <c r="T1" s="92"/>
      <c r="U1" s="92"/>
      <c r="V1" s="92"/>
      <c r="W1" s="92"/>
      <c r="X1" s="92"/>
      <c r="Y1" s="92"/>
      <c r="Z1" s="92"/>
      <c r="AA1" s="92"/>
      <c r="AB1" s="92"/>
      <c r="AC1" s="92"/>
      <c r="AD1" s="92"/>
      <c r="AE1" s="92"/>
      <c r="AF1" s="92"/>
      <c r="AG1" s="92"/>
      <c r="AH1" s="92"/>
      <c r="AI1" s="92"/>
      <c r="AJ1" s="92"/>
      <c r="AK1" s="92"/>
      <c r="AL1" s="92"/>
      <c r="AM1" s="92"/>
      <c r="AN1" s="92"/>
      <c r="AO1" s="92"/>
      <c r="AP1" s="92"/>
      <c r="AQ1" s="92"/>
      <c r="AR1" s="92"/>
      <c r="AS1" s="92"/>
      <c r="AT1" s="92"/>
      <c r="AU1" s="92"/>
      <c r="AV1" s="93"/>
      <c r="AW1" s="1"/>
      <c r="AX1" s="1"/>
      <c r="AY1" s="1"/>
      <c r="AZ1" s="1"/>
      <c r="BA1" s="1"/>
      <c r="BB1" s="1"/>
      <c r="BC1" s="1"/>
    </row>
    <row r="2" spans="1:55" ht="6" customHeight="1">
      <c r="A2" s="1"/>
      <c r="B2" s="2"/>
      <c r="C2" s="2"/>
      <c r="D2" s="2"/>
      <c r="E2" s="1"/>
      <c r="F2" s="1"/>
      <c r="G2" s="1"/>
      <c r="H2" s="3"/>
      <c r="I2" s="1"/>
      <c r="J2" s="1"/>
      <c r="K2" s="1"/>
      <c r="L2" s="3"/>
      <c r="M2" s="1"/>
      <c r="N2" s="1"/>
      <c r="O2" s="1"/>
      <c r="P2" s="3"/>
      <c r="Q2" s="1"/>
      <c r="R2" s="1"/>
      <c r="S2" s="1"/>
      <c r="T2" s="3"/>
      <c r="U2" s="1"/>
      <c r="V2" s="1"/>
      <c r="W2" s="1"/>
      <c r="X2" s="3"/>
      <c r="Y2" s="1"/>
      <c r="Z2" s="1"/>
      <c r="AA2" s="1"/>
      <c r="AB2" s="3"/>
      <c r="AC2" s="1"/>
      <c r="AD2" s="2"/>
      <c r="AE2" s="2"/>
      <c r="AF2" s="2"/>
      <c r="AG2" s="1"/>
      <c r="AH2" s="1"/>
      <c r="AI2" s="1"/>
      <c r="AJ2" s="3"/>
      <c r="AK2" s="1"/>
      <c r="AL2" s="1"/>
      <c r="AM2" s="1"/>
      <c r="AN2" s="3"/>
      <c r="AO2" s="1"/>
      <c r="AP2" s="1"/>
      <c r="AQ2" s="1"/>
      <c r="AR2" s="3"/>
      <c r="AS2" s="3"/>
      <c r="AT2" s="1"/>
      <c r="AU2" s="1"/>
      <c r="AV2" s="3"/>
      <c r="AW2" s="1"/>
      <c r="AX2" s="1"/>
      <c r="AY2" s="1"/>
      <c r="AZ2" s="4"/>
      <c r="BA2" s="4"/>
      <c r="BB2" s="4"/>
      <c r="BC2" s="4"/>
    </row>
    <row r="3" spans="1:55" ht="19.5" customHeight="1">
      <c r="A3" s="4"/>
      <c r="B3" s="91" t="s">
        <v>1</v>
      </c>
      <c r="C3" s="92"/>
      <c r="D3" s="93"/>
      <c r="E3" s="5"/>
      <c r="F3" s="91" t="s">
        <v>2</v>
      </c>
      <c r="G3" s="92"/>
      <c r="H3" s="93"/>
      <c r="I3" s="5"/>
      <c r="J3" s="91" t="s">
        <v>3</v>
      </c>
      <c r="K3" s="92"/>
      <c r="L3" s="93"/>
      <c r="M3" s="5"/>
      <c r="N3" s="91" t="s">
        <v>4</v>
      </c>
      <c r="O3" s="92"/>
      <c r="P3" s="93"/>
      <c r="Q3" s="5"/>
      <c r="R3" s="91" t="s">
        <v>5</v>
      </c>
      <c r="S3" s="92"/>
      <c r="T3" s="93"/>
      <c r="U3" s="5"/>
      <c r="V3" s="91" t="s">
        <v>6</v>
      </c>
      <c r="W3" s="92"/>
      <c r="X3" s="93"/>
      <c r="Y3" s="5"/>
      <c r="Z3" s="91" t="s">
        <v>7</v>
      </c>
      <c r="AA3" s="92"/>
      <c r="AB3" s="93"/>
      <c r="AC3" s="3"/>
      <c r="AD3" s="91" t="s">
        <v>8</v>
      </c>
      <c r="AE3" s="92"/>
      <c r="AF3" s="93"/>
      <c r="AG3" s="5"/>
      <c r="AH3" s="91" t="s">
        <v>9</v>
      </c>
      <c r="AI3" s="92"/>
      <c r="AJ3" s="93"/>
      <c r="AK3" s="5"/>
      <c r="AL3" s="91" t="s">
        <v>10</v>
      </c>
      <c r="AM3" s="92"/>
      <c r="AN3" s="93"/>
      <c r="AO3" s="5"/>
      <c r="AP3" s="91" t="s">
        <v>11</v>
      </c>
      <c r="AQ3" s="92"/>
      <c r="AR3" s="93"/>
      <c r="AS3" s="5"/>
      <c r="AT3" s="91" t="s">
        <v>12</v>
      </c>
      <c r="AU3" s="92"/>
      <c r="AV3" s="93"/>
      <c r="AW3" s="4"/>
      <c r="AX3" s="4"/>
      <c r="AY3" s="4"/>
      <c r="AZ3" s="4"/>
      <c r="BA3" s="4"/>
      <c r="BB3" s="4"/>
      <c r="BC3" s="4"/>
    </row>
    <row r="4" spans="1:55" ht="9" customHeight="1">
      <c r="A4" s="4"/>
      <c r="B4" s="5"/>
      <c r="C4" s="5"/>
      <c r="D4" s="5"/>
      <c r="E4" s="5"/>
      <c r="F4" s="5"/>
      <c r="G4" s="5"/>
      <c r="H4" s="7"/>
      <c r="I4" s="5"/>
      <c r="J4" s="5"/>
      <c r="K4" s="5"/>
      <c r="L4" s="5"/>
      <c r="M4" s="5"/>
      <c r="N4" s="5"/>
      <c r="O4" s="5"/>
      <c r="P4" s="5"/>
      <c r="Q4" s="5"/>
      <c r="R4" s="8"/>
      <c r="S4" s="9"/>
      <c r="T4" s="5"/>
      <c r="U4" s="5"/>
      <c r="V4" s="5"/>
      <c r="W4" s="5"/>
      <c r="X4" s="5"/>
      <c r="Y4" s="5"/>
      <c r="Z4" s="5"/>
      <c r="AA4" s="5"/>
      <c r="AB4" s="5"/>
      <c r="AC4" s="3"/>
      <c r="AD4" s="5"/>
      <c r="AE4" s="5"/>
      <c r="AF4" s="5"/>
      <c r="AG4" s="5"/>
      <c r="AH4" s="5"/>
      <c r="AI4" s="5"/>
      <c r="AJ4" s="5"/>
      <c r="AK4" s="5"/>
      <c r="AL4" s="5"/>
      <c r="AM4" s="5"/>
      <c r="AN4" s="5"/>
      <c r="AO4" s="5"/>
      <c r="AP4" s="5"/>
      <c r="AQ4" s="5"/>
      <c r="AR4" s="5"/>
      <c r="AS4" s="5"/>
      <c r="AT4" s="5"/>
      <c r="AU4" s="5"/>
      <c r="AV4" s="5"/>
      <c r="AW4" s="4"/>
      <c r="AX4" s="4"/>
      <c r="AY4" s="4"/>
      <c r="AZ4" s="1"/>
      <c r="BA4" s="1"/>
      <c r="BB4" s="1"/>
      <c r="BC4" s="1"/>
    </row>
    <row r="5" spans="1:55">
      <c r="A5" s="1"/>
      <c r="B5" s="10" t="s">
        <v>13</v>
      </c>
      <c r="C5" s="11">
        <v>1</v>
      </c>
      <c r="D5" s="12" t="s">
        <v>14</v>
      </c>
      <c r="E5" s="13"/>
      <c r="F5" s="14" t="s">
        <v>15</v>
      </c>
      <c r="G5" s="15">
        <v>1</v>
      </c>
      <c r="H5" s="16"/>
      <c r="I5" s="13"/>
      <c r="J5" s="17" t="s">
        <v>16</v>
      </c>
      <c r="K5" s="18">
        <v>1</v>
      </c>
      <c r="L5" s="19"/>
      <c r="M5" s="13"/>
      <c r="N5" s="14" t="s">
        <v>13</v>
      </c>
      <c r="O5" s="15">
        <v>1</v>
      </c>
      <c r="P5" s="20">
        <f>+L29+1</f>
        <v>14</v>
      </c>
      <c r="Q5" s="13"/>
      <c r="R5" s="14" t="s">
        <v>17</v>
      </c>
      <c r="S5" s="15">
        <v>1</v>
      </c>
      <c r="T5" s="22" t="s">
        <v>14</v>
      </c>
      <c r="U5" s="13"/>
      <c r="V5" s="14" t="s">
        <v>18</v>
      </c>
      <c r="W5" s="15">
        <v>1</v>
      </c>
      <c r="X5" s="23" t="s">
        <v>14</v>
      </c>
      <c r="Y5" s="5"/>
      <c r="Z5" s="14" t="s">
        <v>13</v>
      </c>
      <c r="AA5" s="15">
        <v>1</v>
      </c>
      <c r="AB5" s="24">
        <v>27</v>
      </c>
      <c r="AC5" s="21"/>
      <c r="AD5" s="10" t="s">
        <v>15</v>
      </c>
      <c r="AE5" s="11">
        <v>1</v>
      </c>
      <c r="AF5" s="25"/>
      <c r="AG5" s="13"/>
      <c r="AH5" s="14" t="s">
        <v>19</v>
      </c>
      <c r="AI5" s="15">
        <v>1</v>
      </c>
      <c r="AJ5" s="14"/>
      <c r="AK5" s="13"/>
      <c r="AL5" s="14" t="s">
        <v>20</v>
      </c>
      <c r="AM5" s="15">
        <v>1</v>
      </c>
      <c r="AN5" s="28"/>
      <c r="AO5" s="13"/>
      <c r="AP5" s="17" t="s">
        <v>16</v>
      </c>
      <c r="AQ5" s="26">
        <v>1</v>
      </c>
      <c r="AR5" s="27" t="s">
        <v>14</v>
      </c>
      <c r="AS5" s="29"/>
      <c r="AT5" s="14" t="s">
        <v>19</v>
      </c>
      <c r="AU5" s="15">
        <v>1</v>
      </c>
      <c r="AV5" s="31"/>
      <c r="AW5" s="1"/>
      <c r="AX5" s="1"/>
      <c r="AY5" s="1"/>
      <c r="AZ5" s="1"/>
      <c r="BA5" s="1"/>
      <c r="BB5" s="1"/>
      <c r="BC5" s="1"/>
    </row>
    <row r="6" spans="1:55">
      <c r="A6" s="1"/>
      <c r="B6" s="32" t="s">
        <v>20</v>
      </c>
      <c r="C6" s="15">
        <v>2</v>
      </c>
      <c r="D6" s="33"/>
      <c r="E6" s="13"/>
      <c r="F6" s="14" t="s">
        <v>16</v>
      </c>
      <c r="G6" s="15">
        <v>2</v>
      </c>
      <c r="H6" s="34"/>
      <c r="I6" s="13"/>
      <c r="J6" s="35" t="s">
        <v>18</v>
      </c>
      <c r="K6" s="36">
        <v>2</v>
      </c>
      <c r="L6" s="37"/>
      <c r="M6" s="13"/>
      <c r="N6" s="14" t="s">
        <v>20</v>
      </c>
      <c r="O6" s="15">
        <v>2</v>
      </c>
      <c r="P6" s="14"/>
      <c r="Q6" s="13"/>
      <c r="R6" s="14" t="s">
        <v>15</v>
      </c>
      <c r="S6" s="38">
        <v>2</v>
      </c>
      <c r="T6" s="39" t="s">
        <v>21</v>
      </c>
      <c r="U6" s="13"/>
      <c r="V6" s="14" t="s">
        <v>19</v>
      </c>
      <c r="W6" s="15">
        <v>2</v>
      </c>
      <c r="X6" s="31"/>
      <c r="Y6" s="5"/>
      <c r="Z6" s="14" t="s">
        <v>20</v>
      </c>
      <c r="AA6" s="15">
        <v>2</v>
      </c>
      <c r="AB6" s="31"/>
      <c r="AC6" s="21"/>
      <c r="AD6" s="32" t="s">
        <v>16</v>
      </c>
      <c r="AE6" s="15">
        <v>2</v>
      </c>
      <c r="AF6" s="40"/>
      <c r="AG6" s="13"/>
      <c r="AH6" s="14" t="s">
        <v>13</v>
      </c>
      <c r="AI6" s="15">
        <v>2</v>
      </c>
      <c r="AJ6" s="20">
        <v>36</v>
      </c>
      <c r="AK6" s="13"/>
      <c r="AL6" s="14" t="s">
        <v>17</v>
      </c>
      <c r="AM6" s="15">
        <v>2</v>
      </c>
      <c r="AN6" s="34"/>
      <c r="AO6" s="13"/>
      <c r="AP6" s="35" t="s">
        <v>18</v>
      </c>
      <c r="AQ6" s="36">
        <v>2</v>
      </c>
      <c r="AR6" s="41"/>
      <c r="AS6" s="29"/>
      <c r="AT6" s="14" t="s">
        <v>13</v>
      </c>
      <c r="AU6" s="15">
        <v>2</v>
      </c>
      <c r="AV6" s="24">
        <v>49</v>
      </c>
      <c r="AW6" s="1"/>
      <c r="AX6" s="1"/>
      <c r="AY6" s="1"/>
      <c r="AZ6" s="1"/>
      <c r="BA6" s="1"/>
      <c r="BB6" s="1"/>
      <c r="BC6" s="1"/>
    </row>
    <row r="7" spans="1:55">
      <c r="A7" s="1"/>
      <c r="B7" s="42" t="s">
        <v>17</v>
      </c>
      <c r="C7" s="43">
        <v>3</v>
      </c>
      <c r="D7" s="44"/>
      <c r="E7" s="13"/>
      <c r="F7" s="14" t="s">
        <v>18</v>
      </c>
      <c r="G7" s="15">
        <v>3</v>
      </c>
      <c r="H7" s="34"/>
      <c r="I7" s="13"/>
      <c r="J7" s="14" t="s">
        <v>19</v>
      </c>
      <c r="K7" s="15">
        <v>3</v>
      </c>
      <c r="L7" s="45"/>
      <c r="M7" s="13"/>
      <c r="N7" s="14" t="s">
        <v>17</v>
      </c>
      <c r="O7" s="15">
        <v>3</v>
      </c>
      <c r="P7" s="14"/>
      <c r="Q7" s="13"/>
      <c r="R7" s="14" t="s">
        <v>16</v>
      </c>
      <c r="S7" s="15">
        <v>3</v>
      </c>
      <c r="T7" s="39" t="s">
        <v>21</v>
      </c>
      <c r="U7" s="13"/>
      <c r="V7" s="14" t="s">
        <v>13</v>
      </c>
      <c r="W7" s="15">
        <v>3</v>
      </c>
      <c r="X7" s="24">
        <v>23</v>
      </c>
      <c r="Y7" s="5"/>
      <c r="Z7" s="46" t="s">
        <v>17</v>
      </c>
      <c r="AA7" s="48">
        <v>3</v>
      </c>
      <c r="AB7" s="31"/>
      <c r="AC7" s="21"/>
      <c r="AD7" s="32" t="s">
        <v>18</v>
      </c>
      <c r="AE7" s="15">
        <v>3</v>
      </c>
      <c r="AF7" s="40"/>
      <c r="AG7" s="13"/>
      <c r="AH7" s="14" t="s">
        <v>20</v>
      </c>
      <c r="AI7" s="15">
        <v>3</v>
      </c>
      <c r="AJ7" s="14"/>
      <c r="AK7" s="13"/>
      <c r="AL7" s="14" t="s">
        <v>15</v>
      </c>
      <c r="AM7" s="15">
        <v>3</v>
      </c>
      <c r="AN7" s="31"/>
      <c r="AO7" s="13"/>
      <c r="AP7" s="14" t="s">
        <v>19</v>
      </c>
      <c r="AQ7" s="15">
        <v>3</v>
      </c>
      <c r="AR7" s="31"/>
      <c r="AS7" s="29"/>
      <c r="AT7" s="14" t="s">
        <v>20</v>
      </c>
      <c r="AU7" s="15">
        <v>3</v>
      </c>
      <c r="AV7" s="24"/>
      <c r="AW7" s="1"/>
      <c r="AX7" s="1"/>
      <c r="AY7" s="1"/>
      <c r="AZ7" s="1"/>
      <c r="BA7" s="1"/>
      <c r="BB7" s="1"/>
      <c r="BC7" s="1"/>
    </row>
    <row r="8" spans="1:55">
      <c r="A8" s="1"/>
      <c r="B8" s="35" t="s">
        <v>15</v>
      </c>
      <c r="C8" s="49">
        <v>4</v>
      </c>
      <c r="D8" s="50" t="s">
        <v>21</v>
      </c>
      <c r="E8" s="13"/>
      <c r="F8" s="14" t="s">
        <v>19</v>
      </c>
      <c r="G8" s="15">
        <v>4</v>
      </c>
      <c r="H8" s="20">
        <v>6</v>
      </c>
      <c r="I8" s="13"/>
      <c r="J8" s="14" t="s">
        <v>13</v>
      </c>
      <c r="K8" s="36">
        <v>4</v>
      </c>
      <c r="L8" s="20">
        <v>10</v>
      </c>
      <c r="M8" s="13"/>
      <c r="N8" s="14" t="s">
        <v>15</v>
      </c>
      <c r="O8" s="15">
        <v>4</v>
      </c>
      <c r="P8" s="31"/>
      <c r="Q8" s="13"/>
      <c r="R8" s="14" t="s">
        <v>18</v>
      </c>
      <c r="S8" s="15">
        <v>4</v>
      </c>
      <c r="T8" s="31"/>
      <c r="U8" s="13"/>
      <c r="V8" s="14" t="s">
        <v>20</v>
      </c>
      <c r="W8" s="15">
        <v>4</v>
      </c>
      <c r="X8" s="31"/>
      <c r="Y8" s="5"/>
      <c r="Z8" s="10" t="s">
        <v>15</v>
      </c>
      <c r="AA8" s="11">
        <v>4</v>
      </c>
      <c r="AB8" s="30"/>
      <c r="AC8" s="21"/>
      <c r="AD8" s="32" t="s">
        <v>19</v>
      </c>
      <c r="AE8" s="15">
        <v>4</v>
      </c>
      <c r="AF8" s="40"/>
      <c r="AG8" s="13"/>
      <c r="AH8" s="14" t="s">
        <v>17</v>
      </c>
      <c r="AI8" s="15">
        <v>4</v>
      </c>
      <c r="AJ8" s="14"/>
      <c r="AK8" s="13"/>
      <c r="AL8" s="14" t="s">
        <v>16</v>
      </c>
      <c r="AM8" s="15">
        <v>4</v>
      </c>
      <c r="AN8" s="31"/>
      <c r="AO8" s="13"/>
      <c r="AP8" s="14" t="s">
        <v>13</v>
      </c>
      <c r="AQ8" s="15">
        <v>4</v>
      </c>
      <c r="AR8" s="24">
        <v>45</v>
      </c>
      <c r="AS8" s="29"/>
      <c r="AT8" s="14" t="s">
        <v>17</v>
      </c>
      <c r="AU8" s="15">
        <v>4</v>
      </c>
      <c r="AV8" s="31"/>
      <c r="AW8" s="1"/>
      <c r="AX8" s="1"/>
      <c r="AY8" s="1"/>
      <c r="AZ8" s="1"/>
      <c r="BA8" s="1"/>
      <c r="BB8" s="1"/>
      <c r="BC8" s="1"/>
    </row>
    <row r="9" spans="1:55">
      <c r="A9" s="1"/>
      <c r="B9" s="14" t="s">
        <v>16</v>
      </c>
      <c r="C9" s="15">
        <v>5</v>
      </c>
      <c r="D9" s="50" t="s">
        <v>21</v>
      </c>
      <c r="E9" s="13"/>
      <c r="F9" s="14" t="s">
        <v>13</v>
      </c>
      <c r="G9" s="15">
        <v>5</v>
      </c>
      <c r="H9" s="28"/>
      <c r="I9" s="13"/>
      <c r="J9" s="14" t="s">
        <v>20</v>
      </c>
      <c r="K9" s="15">
        <v>5</v>
      </c>
      <c r="L9" s="45"/>
      <c r="M9" s="13"/>
      <c r="N9" s="14" t="s">
        <v>16</v>
      </c>
      <c r="O9" s="15">
        <v>5</v>
      </c>
      <c r="P9" s="31"/>
      <c r="Q9" s="13"/>
      <c r="R9" s="14" t="s">
        <v>19</v>
      </c>
      <c r="S9" s="15">
        <v>5</v>
      </c>
      <c r="T9" s="24"/>
      <c r="U9" s="13"/>
      <c r="V9" s="14" t="s">
        <v>17</v>
      </c>
      <c r="W9" s="15">
        <v>5</v>
      </c>
      <c r="X9" s="31"/>
      <c r="Y9" s="5"/>
      <c r="Z9" s="32" t="s">
        <v>16</v>
      </c>
      <c r="AA9" s="15">
        <v>5</v>
      </c>
      <c r="AB9" s="33"/>
      <c r="AC9" s="21"/>
      <c r="AD9" s="32" t="s">
        <v>13</v>
      </c>
      <c r="AE9" s="15">
        <v>5</v>
      </c>
      <c r="AF9" s="51"/>
      <c r="AG9" s="13"/>
      <c r="AH9" s="14" t="s">
        <v>15</v>
      </c>
      <c r="AI9" s="15">
        <v>5</v>
      </c>
      <c r="AJ9" s="53"/>
      <c r="AK9" s="13"/>
      <c r="AL9" s="14" t="s">
        <v>18</v>
      </c>
      <c r="AM9" s="15">
        <v>5</v>
      </c>
      <c r="AN9" s="31"/>
      <c r="AO9" s="13"/>
      <c r="AP9" s="14" t="s">
        <v>20</v>
      </c>
      <c r="AQ9" s="15">
        <v>5</v>
      </c>
      <c r="AR9" s="24"/>
      <c r="AS9" s="29"/>
      <c r="AT9" s="14" t="s">
        <v>15</v>
      </c>
      <c r="AU9" s="15">
        <v>5</v>
      </c>
      <c r="AV9" s="14"/>
      <c r="AW9" s="1"/>
      <c r="AX9" s="1"/>
      <c r="AY9" s="1"/>
      <c r="AZ9" s="1"/>
      <c r="BA9" s="1"/>
      <c r="BB9" s="1"/>
      <c r="BC9" s="1"/>
    </row>
    <row r="10" spans="1:55">
      <c r="A10" s="1"/>
      <c r="B10" s="14" t="s">
        <v>18</v>
      </c>
      <c r="C10" s="15">
        <v>6</v>
      </c>
      <c r="D10" s="34"/>
      <c r="E10" s="13"/>
      <c r="F10" s="14" t="s">
        <v>20</v>
      </c>
      <c r="G10" s="15">
        <v>6</v>
      </c>
      <c r="H10" s="34"/>
      <c r="I10" s="13"/>
      <c r="J10" s="14" t="s">
        <v>17</v>
      </c>
      <c r="K10" s="36">
        <v>6</v>
      </c>
      <c r="L10" s="45"/>
      <c r="M10" s="13"/>
      <c r="N10" s="14" t="s">
        <v>18</v>
      </c>
      <c r="O10" s="15">
        <v>6</v>
      </c>
      <c r="P10" s="24">
        <f>+P5+1</f>
        <v>15</v>
      </c>
      <c r="Q10" s="13"/>
      <c r="R10" s="14" t="s">
        <v>13</v>
      </c>
      <c r="S10" s="15">
        <v>6</v>
      </c>
      <c r="T10" s="24">
        <v>19</v>
      </c>
      <c r="U10" s="13"/>
      <c r="V10" s="14" t="s">
        <v>15</v>
      </c>
      <c r="W10" s="15">
        <v>6</v>
      </c>
      <c r="X10" s="50" t="s">
        <v>22</v>
      </c>
      <c r="Y10" s="5"/>
      <c r="Z10" s="32" t="s">
        <v>18</v>
      </c>
      <c r="AA10" s="15">
        <v>6</v>
      </c>
      <c r="AB10" s="33"/>
      <c r="AC10" s="21"/>
      <c r="AD10" s="32" t="s">
        <v>20</v>
      </c>
      <c r="AE10" s="15">
        <v>6</v>
      </c>
      <c r="AF10" s="51"/>
      <c r="AG10" s="13"/>
      <c r="AH10" s="14" t="s">
        <v>16</v>
      </c>
      <c r="AI10" s="15">
        <v>6</v>
      </c>
      <c r="AJ10" s="53"/>
      <c r="AK10" s="13"/>
      <c r="AL10" s="14" t="s">
        <v>19</v>
      </c>
      <c r="AM10" s="15">
        <v>6</v>
      </c>
      <c r="AN10" s="31"/>
      <c r="AO10" s="13"/>
      <c r="AP10" s="14" t="s">
        <v>17</v>
      </c>
      <c r="AQ10" s="15">
        <v>6</v>
      </c>
      <c r="AR10" s="31"/>
      <c r="AS10" s="29"/>
      <c r="AT10" s="14" t="s">
        <v>16</v>
      </c>
      <c r="AU10" s="15">
        <v>6</v>
      </c>
      <c r="AV10" s="14"/>
      <c r="AW10" s="1"/>
      <c r="AX10" s="1"/>
      <c r="AY10" s="1"/>
      <c r="AZ10" s="1"/>
      <c r="BA10" s="1"/>
      <c r="BB10" s="1"/>
      <c r="BC10" s="1"/>
    </row>
    <row r="11" spans="1:55">
      <c r="A11" s="1"/>
      <c r="B11" s="14" t="s">
        <v>19</v>
      </c>
      <c r="C11" s="15">
        <v>7</v>
      </c>
      <c r="D11" s="20">
        <v>2</v>
      </c>
      <c r="E11" s="13"/>
      <c r="F11" s="14" t="s">
        <v>17</v>
      </c>
      <c r="G11" s="15">
        <v>7</v>
      </c>
      <c r="H11" s="34"/>
      <c r="I11" s="13"/>
      <c r="J11" s="14" t="s">
        <v>15</v>
      </c>
      <c r="K11" s="15">
        <v>7</v>
      </c>
      <c r="L11" s="31"/>
      <c r="M11" s="13"/>
      <c r="N11" s="14" t="s">
        <v>19</v>
      </c>
      <c r="O11" s="15">
        <v>7</v>
      </c>
      <c r="P11" s="24"/>
      <c r="Q11" s="13"/>
      <c r="R11" s="14" t="s">
        <v>20</v>
      </c>
      <c r="S11" s="15">
        <v>7</v>
      </c>
      <c r="T11" s="31"/>
      <c r="U11" s="13"/>
      <c r="V11" s="14" t="s">
        <v>16</v>
      </c>
      <c r="W11" s="15">
        <v>7</v>
      </c>
      <c r="X11" s="50" t="s">
        <v>22</v>
      </c>
      <c r="Y11" s="5"/>
      <c r="Z11" s="32" t="s">
        <v>19</v>
      </c>
      <c r="AA11" s="15">
        <v>7</v>
      </c>
      <c r="AB11" s="33"/>
      <c r="AC11" s="21"/>
      <c r="AD11" s="32" t="s">
        <v>17</v>
      </c>
      <c r="AE11" s="15">
        <v>7</v>
      </c>
      <c r="AF11" s="51"/>
      <c r="AG11" s="13"/>
      <c r="AH11" s="14" t="s">
        <v>18</v>
      </c>
      <c r="AI11" s="15">
        <v>7</v>
      </c>
      <c r="AJ11" s="31"/>
      <c r="AK11" s="13"/>
      <c r="AL11" s="14" t="s">
        <v>13</v>
      </c>
      <c r="AM11" s="15">
        <v>7</v>
      </c>
      <c r="AN11" s="24">
        <v>41</v>
      </c>
      <c r="AO11" s="13"/>
      <c r="AP11" s="14" t="s">
        <v>15</v>
      </c>
      <c r="AQ11" s="15">
        <v>7</v>
      </c>
      <c r="AR11" s="34"/>
      <c r="AS11" s="29"/>
      <c r="AT11" s="14" t="s">
        <v>18</v>
      </c>
      <c r="AU11" s="15">
        <v>7</v>
      </c>
      <c r="AV11" s="34"/>
      <c r="AW11" s="1"/>
      <c r="AX11" s="1"/>
      <c r="AY11" s="1"/>
      <c r="AZ11" s="1"/>
      <c r="BA11" s="1"/>
      <c r="BB11" s="1"/>
      <c r="BC11" s="1"/>
    </row>
    <row r="12" spans="1:55">
      <c r="A12" s="1"/>
      <c r="B12" s="14" t="s">
        <v>13</v>
      </c>
      <c r="C12" s="15">
        <v>8</v>
      </c>
      <c r="D12" s="28"/>
      <c r="E12" s="13"/>
      <c r="F12" s="14" t="s">
        <v>15</v>
      </c>
      <c r="G12" s="15">
        <v>8</v>
      </c>
      <c r="H12" s="39" t="s">
        <v>22</v>
      </c>
      <c r="I12" s="13"/>
      <c r="J12" s="14" t="s">
        <v>16</v>
      </c>
      <c r="K12" s="36">
        <v>8</v>
      </c>
      <c r="L12" s="31"/>
      <c r="M12" s="13"/>
      <c r="N12" s="14" t="s">
        <v>13</v>
      </c>
      <c r="O12" s="15">
        <v>8</v>
      </c>
      <c r="P12" s="24"/>
      <c r="Q12" s="13"/>
      <c r="R12" s="14" t="s">
        <v>17</v>
      </c>
      <c r="S12" s="15">
        <v>8</v>
      </c>
      <c r="T12" s="23" t="s">
        <v>14</v>
      </c>
      <c r="U12" s="13"/>
      <c r="V12" s="14" t="s">
        <v>18</v>
      </c>
      <c r="W12" s="15">
        <v>8</v>
      </c>
      <c r="X12" s="15"/>
      <c r="Y12" s="5"/>
      <c r="Z12" s="32" t="s">
        <v>13</v>
      </c>
      <c r="AA12" s="15">
        <v>8</v>
      </c>
      <c r="AB12" s="47">
        <f>+AB5+1</f>
        <v>28</v>
      </c>
      <c r="AC12" s="21"/>
      <c r="AD12" s="32" t="s">
        <v>15</v>
      </c>
      <c r="AE12" s="15">
        <v>8</v>
      </c>
      <c r="AF12" s="51"/>
      <c r="AG12" s="13"/>
      <c r="AH12" s="14" t="s">
        <v>19</v>
      </c>
      <c r="AI12" s="15">
        <v>8</v>
      </c>
      <c r="AJ12" s="31"/>
      <c r="AK12" s="13"/>
      <c r="AL12" s="14" t="s">
        <v>20</v>
      </c>
      <c r="AM12" s="15">
        <v>8</v>
      </c>
      <c r="AN12" s="24"/>
      <c r="AO12" s="13"/>
      <c r="AP12" s="14" t="s">
        <v>16</v>
      </c>
      <c r="AQ12" s="15">
        <v>8</v>
      </c>
      <c r="AR12" s="34"/>
      <c r="AS12" s="29"/>
      <c r="AT12" s="14" t="s">
        <v>19</v>
      </c>
      <c r="AU12" s="15">
        <v>8</v>
      </c>
      <c r="AV12" s="34"/>
      <c r="AW12" s="1"/>
      <c r="AX12" s="1"/>
      <c r="AY12" s="1"/>
      <c r="AZ12" s="1"/>
      <c r="BA12" s="1"/>
      <c r="BB12" s="1"/>
      <c r="BC12" s="1"/>
    </row>
    <row r="13" spans="1:55">
      <c r="A13" s="1"/>
      <c r="B13" s="14" t="s">
        <v>20</v>
      </c>
      <c r="C13" s="15">
        <v>9</v>
      </c>
      <c r="D13" s="34"/>
      <c r="E13" s="13"/>
      <c r="F13" s="14" t="s">
        <v>16</v>
      </c>
      <c r="G13" s="15">
        <v>9</v>
      </c>
      <c r="H13" s="39" t="s">
        <v>22</v>
      </c>
      <c r="I13" s="13"/>
      <c r="J13" s="14" t="s">
        <v>18</v>
      </c>
      <c r="K13" s="15">
        <v>9</v>
      </c>
      <c r="L13" s="31"/>
      <c r="M13" s="13"/>
      <c r="N13" s="14" t="s">
        <v>20</v>
      </c>
      <c r="O13" s="15">
        <v>9</v>
      </c>
      <c r="P13" s="31"/>
      <c r="Q13" s="13"/>
      <c r="R13" s="14" t="s">
        <v>15</v>
      </c>
      <c r="S13" s="15">
        <v>9</v>
      </c>
      <c r="T13" s="16"/>
      <c r="U13" s="13"/>
      <c r="V13" s="14" t="s">
        <v>19</v>
      </c>
      <c r="W13" s="15">
        <v>9</v>
      </c>
      <c r="X13" s="55" t="s">
        <v>23</v>
      </c>
      <c r="Y13" s="5"/>
      <c r="Z13" s="32" t="s">
        <v>20</v>
      </c>
      <c r="AA13" s="15">
        <v>9</v>
      </c>
      <c r="AB13" s="56"/>
      <c r="AC13" s="21"/>
      <c r="AD13" s="32" t="s">
        <v>16</v>
      </c>
      <c r="AE13" s="15">
        <v>9</v>
      </c>
      <c r="AF13" s="51"/>
      <c r="AG13" s="13"/>
      <c r="AH13" s="14" t="s">
        <v>13</v>
      </c>
      <c r="AI13" s="15">
        <v>9</v>
      </c>
      <c r="AJ13" s="24">
        <f>+AJ6+1</f>
        <v>37</v>
      </c>
      <c r="AK13" s="13"/>
      <c r="AL13" s="14" t="s">
        <v>17</v>
      </c>
      <c r="AM13" s="15">
        <v>9</v>
      </c>
      <c r="AN13" s="31"/>
      <c r="AO13" s="13"/>
      <c r="AP13" s="14" t="s">
        <v>18</v>
      </c>
      <c r="AQ13" s="15">
        <v>9</v>
      </c>
      <c r="AR13" s="34"/>
      <c r="AS13" s="29"/>
      <c r="AT13" s="14" t="s">
        <v>13</v>
      </c>
      <c r="AU13" s="15">
        <v>9</v>
      </c>
      <c r="AV13" s="20">
        <f>+AV6+1</f>
        <v>50</v>
      </c>
      <c r="AW13" s="1"/>
      <c r="AX13" s="1"/>
      <c r="AY13" s="1"/>
      <c r="AZ13" s="1"/>
      <c r="BA13" s="1"/>
      <c r="BB13" s="1"/>
      <c r="BC13" s="1"/>
    </row>
    <row r="14" spans="1:55">
      <c r="A14" s="1"/>
      <c r="B14" s="14" t="s">
        <v>17</v>
      </c>
      <c r="C14" s="15">
        <v>10</v>
      </c>
      <c r="D14" s="34"/>
      <c r="E14" s="13"/>
      <c r="F14" s="14" t="s">
        <v>18</v>
      </c>
      <c r="G14" s="15">
        <v>10</v>
      </c>
      <c r="H14" s="31"/>
      <c r="I14" s="13"/>
      <c r="J14" s="14" t="s">
        <v>19</v>
      </c>
      <c r="K14" s="36">
        <v>10</v>
      </c>
      <c r="L14" s="24"/>
      <c r="M14" s="13"/>
      <c r="N14" s="46" t="s">
        <v>17</v>
      </c>
      <c r="O14" s="48">
        <v>10</v>
      </c>
      <c r="P14" s="57"/>
      <c r="Q14" s="13"/>
      <c r="R14" s="14" t="s">
        <v>16</v>
      </c>
      <c r="S14" s="15">
        <v>10</v>
      </c>
      <c r="T14" s="34"/>
      <c r="U14" s="13"/>
      <c r="V14" s="14" t="s">
        <v>13</v>
      </c>
      <c r="W14" s="15">
        <v>10</v>
      </c>
      <c r="X14" s="58" t="s">
        <v>24</v>
      </c>
      <c r="Y14" s="5"/>
      <c r="Z14" s="32" t="s">
        <v>17</v>
      </c>
      <c r="AA14" s="15">
        <v>10</v>
      </c>
      <c r="AB14" s="33"/>
      <c r="AC14" s="21"/>
      <c r="AD14" s="32" t="s">
        <v>18</v>
      </c>
      <c r="AE14" s="15">
        <v>10</v>
      </c>
      <c r="AF14" s="40"/>
      <c r="AG14" s="13"/>
      <c r="AH14" s="14" t="s">
        <v>20</v>
      </c>
      <c r="AI14" s="15">
        <v>10</v>
      </c>
      <c r="AJ14" s="24"/>
      <c r="AK14" s="13"/>
      <c r="AL14" s="14" t="s">
        <v>15</v>
      </c>
      <c r="AM14" s="15">
        <v>10</v>
      </c>
      <c r="AN14" s="34"/>
      <c r="AO14" s="13"/>
      <c r="AP14" s="14" t="s">
        <v>19</v>
      </c>
      <c r="AQ14" s="15">
        <v>10</v>
      </c>
      <c r="AR14" s="34"/>
      <c r="AS14" s="29"/>
      <c r="AT14" s="14" t="s">
        <v>20</v>
      </c>
      <c r="AU14" s="15">
        <v>10</v>
      </c>
      <c r="AV14" s="20"/>
      <c r="AW14" s="1"/>
      <c r="AX14" s="1"/>
      <c r="AY14" s="1"/>
      <c r="AZ14" s="1"/>
      <c r="BA14" s="1"/>
      <c r="BB14" s="1"/>
      <c r="BC14" s="1"/>
    </row>
    <row r="15" spans="1:55">
      <c r="A15" s="1"/>
      <c r="B15" s="14" t="s">
        <v>15</v>
      </c>
      <c r="C15" s="15">
        <v>11</v>
      </c>
      <c r="D15" s="31"/>
      <c r="E15" s="13"/>
      <c r="F15" s="14" t="s">
        <v>19</v>
      </c>
      <c r="G15" s="15">
        <v>11</v>
      </c>
      <c r="H15" s="24">
        <v>7</v>
      </c>
      <c r="I15" s="13"/>
      <c r="J15" s="14" t="s">
        <v>13</v>
      </c>
      <c r="K15" s="15">
        <v>11</v>
      </c>
      <c r="L15" s="24">
        <f>+L8+1</f>
        <v>11</v>
      </c>
      <c r="M15" s="13"/>
      <c r="N15" s="10" t="s">
        <v>15</v>
      </c>
      <c r="O15" s="11">
        <v>11</v>
      </c>
      <c r="P15" s="30"/>
      <c r="Q15" s="13"/>
      <c r="R15" s="14" t="s">
        <v>18</v>
      </c>
      <c r="S15" s="15">
        <v>11</v>
      </c>
      <c r="T15" s="34"/>
      <c r="U15" s="13"/>
      <c r="V15" s="14" t="s">
        <v>20</v>
      </c>
      <c r="W15" s="15">
        <v>11</v>
      </c>
      <c r="X15" s="28"/>
      <c r="Y15" s="5"/>
      <c r="Z15" s="32" t="s">
        <v>15</v>
      </c>
      <c r="AA15" s="15">
        <v>11</v>
      </c>
      <c r="AB15" s="33"/>
      <c r="AC15" s="21"/>
      <c r="AD15" s="32" t="s">
        <v>19</v>
      </c>
      <c r="AE15" s="15">
        <v>11</v>
      </c>
      <c r="AF15" s="40"/>
      <c r="AG15" s="13"/>
      <c r="AH15" s="14" t="s">
        <v>17</v>
      </c>
      <c r="AI15" s="15">
        <v>11</v>
      </c>
      <c r="AJ15" s="57"/>
      <c r="AK15" s="13"/>
      <c r="AL15" s="14" t="s">
        <v>16</v>
      </c>
      <c r="AM15" s="15">
        <v>11</v>
      </c>
      <c r="AN15" s="34"/>
      <c r="AO15" s="13"/>
      <c r="AP15" s="14" t="s">
        <v>13</v>
      </c>
      <c r="AQ15" s="15">
        <v>11</v>
      </c>
      <c r="AR15" s="23" t="s">
        <v>14</v>
      </c>
      <c r="AS15" s="29"/>
      <c r="AT15" s="14" t="s">
        <v>17</v>
      </c>
      <c r="AU15" s="15">
        <v>11</v>
      </c>
      <c r="AV15" s="60"/>
      <c r="AW15" s="1"/>
      <c r="AX15" s="1"/>
      <c r="AY15" s="1"/>
      <c r="AZ15" s="1"/>
      <c r="BA15" s="1"/>
      <c r="BB15" s="1"/>
      <c r="BC15" s="1"/>
    </row>
    <row r="16" spans="1:55">
      <c r="A16" s="1"/>
      <c r="B16" s="14" t="s">
        <v>16</v>
      </c>
      <c r="C16" s="15">
        <v>12</v>
      </c>
      <c r="D16" s="31"/>
      <c r="E16" s="13"/>
      <c r="F16" s="14" t="s">
        <v>13</v>
      </c>
      <c r="G16" s="15">
        <v>12</v>
      </c>
      <c r="H16" s="24"/>
      <c r="I16" s="13"/>
      <c r="J16" s="14" t="s">
        <v>20</v>
      </c>
      <c r="K16" s="36">
        <v>12</v>
      </c>
      <c r="L16" s="31"/>
      <c r="M16" s="13"/>
      <c r="N16" s="32" t="s">
        <v>16</v>
      </c>
      <c r="O16" s="15">
        <v>12</v>
      </c>
      <c r="P16" s="33"/>
      <c r="Q16" s="13"/>
      <c r="R16" s="14" t="s">
        <v>19</v>
      </c>
      <c r="S16" s="15">
        <v>12</v>
      </c>
      <c r="T16" s="20"/>
      <c r="U16" s="13"/>
      <c r="V16" s="14" t="s">
        <v>17</v>
      </c>
      <c r="W16" s="15">
        <v>12</v>
      </c>
      <c r="X16" s="34"/>
      <c r="Y16" s="5"/>
      <c r="Z16" s="32" t="s">
        <v>16</v>
      </c>
      <c r="AA16" s="15">
        <v>12</v>
      </c>
      <c r="AB16" s="33"/>
      <c r="AC16" s="21"/>
      <c r="AD16" s="32" t="s">
        <v>13</v>
      </c>
      <c r="AE16" s="15">
        <v>12</v>
      </c>
      <c r="AF16" s="51"/>
      <c r="AG16" s="13"/>
      <c r="AH16" s="14" t="s">
        <v>15</v>
      </c>
      <c r="AI16" s="38">
        <v>12</v>
      </c>
      <c r="AJ16" s="61"/>
      <c r="AK16" s="13"/>
      <c r="AL16" s="14" t="s">
        <v>18</v>
      </c>
      <c r="AM16" s="15">
        <v>12</v>
      </c>
      <c r="AN16" s="34"/>
      <c r="AO16" s="13"/>
      <c r="AP16" s="14" t="s">
        <v>20</v>
      </c>
      <c r="AQ16" s="15">
        <v>12</v>
      </c>
      <c r="AR16" s="34"/>
      <c r="AS16" s="29"/>
      <c r="AT16" s="14" t="s">
        <v>15</v>
      </c>
      <c r="AU16" s="15">
        <v>12</v>
      </c>
      <c r="AV16" s="53"/>
      <c r="AW16" s="1"/>
      <c r="AX16" s="1"/>
      <c r="AY16" s="1"/>
      <c r="AZ16" s="1"/>
      <c r="BA16" s="1"/>
      <c r="BB16" s="1"/>
      <c r="BC16" s="1"/>
    </row>
    <row r="17" spans="1:55">
      <c r="A17" s="1"/>
      <c r="B17" s="14" t="s">
        <v>18</v>
      </c>
      <c r="C17" s="15">
        <v>13</v>
      </c>
      <c r="D17" s="31"/>
      <c r="E17" s="13"/>
      <c r="F17" s="14" t="s">
        <v>20</v>
      </c>
      <c r="G17" s="15">
        <v>13</v>
      </c>
      <c r="H17" s="31"/>
      <c r="I17" s="13"/>
      <c r="J17" s="14" t="s">
        <v>17</v>
      </c>
      <c r="K17" s="15">
        <v>13</v>
      </c>
      <c r="L17" s="31"/>
      <c r="M17" s="13"/>
      <c r="N17" s="32" t="s">
        <v>18</v>
      </c>
      <c r="O17" s="15">
        <v>13</v>
      </c>
      <c r="P17" s="54" t="s">
        <v>14</v>
      </c>
      <c r="Q17" s="13"/>
      <c r="R17" s="14" t="s">
        <v>13</v>
      </c>
      <c r="S17" s="15">
        <v>13</v>
      </c>
      <c r="T17" s="20">
        <f>+T10+1</f>
        <v>20</v>
      </c>
      <c r="U17" s="13"/>
      <c r="V17" s="14" t="s">
        <v>15</v>
      </c>
      <c r="W17" s="15">
        <v>13</v>
      </c>
      <c r="X17" s="31"/>
      <c r="Y17" s="5"/>
      <c r="Z17" s="32" t="s">
        <v>18</v>
      </c>
      <c r="AA17" s="15">
        <v>13</v>
      </c>
      <c r="AB17" s="33"/>
      <c r="AC17" s="21"/>
      <c r="AD17" s="32" t="s">
        <v>20</v>
      </c>
      <c r="AE17" s="15">
        <v>13</v>
      </c>
      <c r="AF17" s="51"/>
      <c r="AG17" s="13"/>
      <c r="AH17" s="14" t="s">
        <v>16</v>
      </c>
      <c r="AI17" s="38">
        <v>13</v>
      </c>
      <c r="AJ17" s="61"/>
      <c r="AK17" s="13"/>
      <c r="AL17" s="14" t="s">
        <v>19</v>
      </c>
      <c r="AM17" s="15">
        <v>13</v>
      </c>
      <c r="AN17" s="34"/>
      <c r="AO17" s="13"/>
      <c r="AP17" s="14" t="s">
        <v>17</v>
      </c>
      <c r="AQ17" s="15">
        <v>13</v>
      </c>
      <c r="AR17" s="34"/>
      <c r="AS17" s="29"/>
      <c r="AT17" s="14" t="s">
        <v>16</v>
      </c>
      <c r="AU17" s="15">
        <v>13</v>
      </c>
      <c r="AV17" s="53"/>
      <c r="AW17" s="1"/>
      <c r="AX17" s="1"/>
      <c r="AY17" s="1"/>
      <c r="AZ17" s="1"/>
      <c r="BA17" s="1"/>
      <c r="BB17" s="1"/>
      <c r="BC17" s="1"/>
    </row>
    <row r="18" spans="1:55">
      <c r="A18" s="1"/>
      <c r="B18" s="14" t="s">
        <v>19</v>
      </c>
      <c r="C18" s="15">
        <v>14</v>
      </c>
      <c r="D18" s="24">
        <v>3</v>
      </c>
      <c r="E18" s="13"/>
      <c r="F18" s="46" t="s">
        <v>17</v>
      </c>
      <c r="G18" s="15">
        <v>14</v>
      </c>
      <c r="H18" s="57"/>
      <c r="I18" s="13"/>
      <c r="J18" s="14" t="s">
        <v>15</v>
      </c>
      <c r="K18" s="36">
        <v>14</v>
      </c>
      <c r="L18" s="50" t="s">
        <v>25</v>
      </c>
      <c r="M18" s="13"/>
      <c r="N18" s="32" t="s">
        <v>19</v>
      </c>
      <c r="O18" s="15">
        <v>14</v>
      </c>
      <c r="P18" s="47">
        <v>16</v>
      </c>
      <c r="Q18" s="13"/>
      <c r="R18" s="14" t="s">
        <v>20</v>
      </c>
      <c r="S18" s="15">
        <v>14</v>
      </c>
      <c r="T18" s="34"/>
      <c r="U18" s="13"/>
      <c r="V18" s="14" t="s">
        <v>16</v>
      </c>
      <c r="W18" s="15">
        <v>14</v>
      </c>
      <c r="X18" s="31"/>
      <c r="Y18" s="5"/>
      <c r="Z18" s="32" t="s">
        <v>19</v>
      </c>
      <c r="AA18" s="15">
        <v>14</v>
      </c>
      <c r="AB18" s="54" t="s">
        <v>14</v>
      </c>
      <c r="AC18" s="21"/>
      <c r="AD18" s="32" t="s">
        <v>17</v>
      </c>
      <c r="AE18" s="15">
        <v>14</v>
      </c>
      <c r="AF18" s="51"/>
      <c r="AG18" s="13"/>
      <c r="AH18" s="14" t="s">
        <v>18</v>
      </c>
      <c r="AI18" s="15">
        <v>14</v>
      </c>
      <c r="AJ18" s="16"/>
      <c r="AK18" s="13"/>
      <c r="AL18" s="14" t="s">
        <v>13</v>
      </c>
      <c r="AM18" s="15">
        <v>14</v>
      </c>
      <c r="AN18" s="20">
        <f>+AN11+1</f>
        <v>42</v>
      </c>
      <c r="AO18" s="13"/>
      <c r="AP18" s="14" t="s">
        <v>15</v>
      </c>
      <c r="AQ18" s="15">
        <v>14</v>
      </c>
      <c r="AR18" s="31"/>
      <c r="AS18" s="29"/>
      <c r="AT18" s="14" t="s">
        <v>18</v>
      </c>
      <c r="AU18" s="15">
        <v>14</v>
      </c>
      <c r="AV18" s="31"/>
      <c r="AW18" s="1"/>
      <c r="AX18" s="1"/>
      <c r="AY18" s="1"/>
      <c r="AZ18" s="1"/>
      <c r="BA18" s="1"/>
      <c r="BB18" s="1"/>
      <c r="BC18" s="1"/>
    </row>
    <row r="19" spans="1:55">
      <c r="A19" s="1"/>
      <c r="B19" s="14" t="s">
        <v>13</v>
      </c>
      <c r="C19" s="15">
        <v>15</v>
      </c>
      <c r="D19" s="24"/>
      <c r="E19" s="13"/>
      <c r="F19" s="10" t="s">
        <v>15</v>
      </c>
      <c r="G19" s="11">
        <v>15</v>
      </c>
      <c r="H19" s="30"/>
      <c r="I19" s="13"/>
      <c r="J19" s="14" t="s">
        <v>16</v>
      </c>
      <c r="K19" s="15">
        <v>15</v>
      </c>
      <c r="L19" s="50" t="s">
        <v>25</v>
      </c>
      <c r="M19" s="13"/>
      <c r="N19" s="32" t="s">
        <v>13</v>
      </c>
      <c r="O19" s="15">
        <v>15</v>
      </c>
      <c r="P19" s="33"/>
      <c r="Q19" s="13"/>
      <c r="R19" s="14" t="s">
        <v>17</v>
      </c>
      <c r="S19" s="15">
        <v>15</v>
      </c>
      <c r="T19" s="34"/>
      <c r="U19" s="13"/>
      <c r="V19" s="14" t="s">
        <v>18</v>
      </c>
      <c r="W19" s="15">
        <v>15</v>
      </c>
      <c r="X19" s="31"/>
      <c r="Y19" s="5"/>
      <c r="Z19" s="32" t="s">
        <v>13</v>
      </c>
      <c r="AA19" s="15">
        <v>15</v>
      </c>
      <c r="AB19" s="47">
        <f>+AB12+1</f>
        <v>29</v>
      </c>
      <c r="AC19" s="21"/>
      <c r="AD19" s="32" t="s">
        <v>15</v>
      </c>
      <c r="AE19" s="15">
        <v>15</v>
      </c>
      <c r="AF19" s="54" t="s">
        <v>14</v>
      </c>
      <c r="AG19" s="13"/>
      <c r="AH19" s="14" t="s">
        <v>19</v>
      </c>
      <c r="AI19" s="15">
        <v>15</v>
      </c>
      <c r="AJ19" s="34"/>
      <c r="AK19" s="13"/>
      <c r="AL19" s="14" t="s">
        <v>20</v>
      </c>
      <c r="AM19" s="15">
        <v>15</v>
      </c>
      <c r="AN19" s="28"/>
      <c r="AO19" s="13"/>
      <c r="AP19" s="14" t="s">
        <v>16</v>
      </c>
      <c r="AQ19" s="15">
        <v>15</v>
      </c>
      <c r="AR19" s="31"/>
      <c r="AS19" s="29"/>
      <c r="AT19" s="14" t="s">
        <v>19</v>
      </c>
      <c r="AU19" s="15">
        <v>15</v>
      </c>
      <c r="AV19" s="31"/>
      <c r="AW19" s="1"/>
      <c r="AX19" s="1"/>
      <c r="AY19" s="1"/>
      <c r="AZ19" s="1"/>
      <c r="BA19" s="1"/>
      <c r="BB19" s="1"/>
      <c r="BC19" s="1"/>
    </row>
    <row r="20" spans="1:55">
      <c r="A20" s="1"/>
      <c r="B20" s="14" t="s">
        <v>20</v>
      </c>
      <c r="C20" s="15">
        <v>16</v>
      </c>
      <c r="D20" s="31"/>
      <c r="E20" s="13"/>
      <c r="F20" s="32" t="s">
        <v>16</v>
      </c>
      <c r="G20" s="15">
        <v>16</v>
      </c>
      <c r="H20" s="33"/>
      <c r="I20" s="13"/>
      <c r="J20" s="14" t="s">
        <v>18</v>
      </c>
      <c r="K20" s="36">
        <v>16</v>
      </c>
      <c r="L20" s="34"/>
      <c r="M20" s="13"/>
      <c r="N20" s="32" t="s">
        <v>20</v>
      </c>
      <c r="O20" s="15">
        <v>16</v>
      </c>
      <c r="P20" s="33"/>
      <c r="Q20" s="13"/>
      <c r="R20" s="14" t="s">
        <v>15</v>
      </c>
      <c r="S20" s="15">
        <v>16</v>
      </c>
      <c r="T20" s="31"/>
      <c r="U20" s="13"/>
      <c r="V20" s="14" t="s">
        <v>19</v>
      </c>
      <c r="W20" s="15">
        <v>16</v>
      </c>
      <c r="X20" s="31"/>
      <c r="Y20" s="5"/>
      <c r="Z20" s="32" t="s">
        <v>20</v>
      </c>
      <c r="AA20" s="15">
        <v>16</v>
      </c>
      <c r="AB20" s="47"/>
      <c r="AC20" s="21"/>
      <c r="AD20" s="32" t="s">
        <v>16</v>
      </c>
      <c r="AE20" s="15">
        <v>16</v>
      </c>
      <c r="AF20" s="51"/>
      <c r="AG20" s="13"/>
      <c r="AH20" s="14" t="s">
        <v>13</v>
      </c>
      <c r="AI20" s="15">
        <v>16</v>
      </c>
      <c r="AJ20" s="20">
        <f>+AJ13+1</f>
        <v>38</v>
      </c>
      <c r="AK20" s="13"/>
      <c r="AL20" s="46" t="s">
        <v>17</v>
      </c>
      <c r="AM20" s="48">
        <v>16</v>
      </c>
      <c r="AN20" s="60"/>
      <c r="AO20" s="13"/>
      <c r="AP20" s="14" t="s">
        <v>18</v>
      </c>
      <c r="AQ20" s="15">
        <v>16</v>
      </c>
      <c r="AR20" s="31"/>
      <c r="AS20" s="29"/>
      <c r="AT20" s="14" t="s">
        <v>13</v>
      </c>
      <c r="AU20" s="15">
        <v>16</v>
      </c>
      <c r="AV20" s="24">
        <f>+AV13+1</f>
        <v>51</v>
      </c>
      <c r="AW20" s="1"/>
      <c r="AX20" s="1"/>
      <c r="AY20" s="1"/>
      <c r="AZ20" s="1"/>
      <c r="BA20" s="1"/>
      <c r="BB20" s="1"/>
      <c r="BC20" s="1"/>
    </row>
    <row r="21" spans="1:55" ht="15.75" customHeight="1">
      <c r="A21" s="1"/>
      <c r="B21" s="14" t="s">
        <v>17</v>
      </c>
      <c r="C21" s="15">
        <v>17</v>
      </c>
      <c r="D21" s="31"/>
      <c r="E21" s="13"/>
      <c r="F21" s="32" t="s">
        <v>18</v>
      </c>
      <c r="G21" s="15">
        <v>17</v>
      </c>
      <c r="H21" s="33"/>
      <c r="I21" s="13"/>
      <c r="J21" s="14" t="s">
        <v>19</v>
      </c>
      <c r="K21" s="15">
        <v>17</v>
      </c>
      <c r="L21" s="20"/>
      <c r="M21" s="13"/>
      <c r="N21" s="32" t="s">
        <v>17</v>
      </c>
      <c r="O21" s="15">
        <v>17</v>
      </c>
      <c r="P21" s="33"/>
      <c r="Q21" s="13"/>
      <c r="R21" s="14" t="s">
        <v>16</v>
      </c>
      <c r="S21" s="15">
        <v>17</v>
      </c>
      <c r="T21" s="31"/>
      <c r="U21" s="13"/>
      <c r="V21" s="14" t="s">
        <v>13</v>
      </c>
      <c r="W21" s="15">
        <v>17</v>
      </c>
      <c r="X21" s="24">
        <v>25</v>
      </c>
      <c r="Y21" s="5"/>
      <c r="Z21" s="32" t="s">
        <v>17</v>
      </c>
      <c r="AA21" s="15">
        <v>17</v>
      </c>
      <c r="AB21" s="33"/>
      <c r="AC21" s="21"/>
      <c r="AD21" s="32" t="s">
        <v>18</v>
      </c>
      <c r="AE21" s="15">
        <v>17</v>
      </c>
      <c r="AF21" s="40"/>
      <c r="AG21" s="13"/>
      <c r="AH21" s="14" t="s">
        <v>20</v>
      </c>
      <c r="AI21" s="15">
        <v>17</v>
      </c>
      <c r="AJ21" s="28"/>
      <c r="AK21" s="13"/>
      <c r="AL21" s="10" t="s">
        <v>15</v>
      </c>
      <c r="AM21" s="11">
        <v>17</v>
      </c>
      <c r="AN21" s="30"/>
      <c r="AO21" s="13"/>
      <c r="AP21" s="14" t="s">
        <v>19</v>
      </c>
      <c r="AQ21" s="15">
        <v>17</v>
      </c>
      <c r="AR21" s="31"/>
      <c r="AS21" s="29"/>
      <c r="AT21" s="14" t="s">
        <v>20</v>
      </c>
      <c r="AU21" s="15">
        <v>17</v>
      </c>
      <c r="AV21" s="24"/>
      <c r="AW21" s="1"/>
      <c r="AX21" s="1"/>
      <c r="AY21" s="1"/>
      <c r="AZ21" s="1"/>
      <c r="BA21" s="1"/>
      <c r="BB21" s="1"/>
      <c r="BC21" s="1"/>
    </row>
    <row r="22" spans="1:55" ht="15.75" customHeight="1">
      <c r="A22" s="1"/>
      <c r="B22" s="14" t="s">
        <v>15</v>
      </c>
      <c r="C22" s="15">
        <v>18</v>
      </c>
      <c r="D22" s="16"/>
      <c r="E22" s="13"/>
      <c r="F22" s="32" t="s">
        <v>19</v>
      </c>
      <c r="G22" s="15">
        <v>18</v>
      </c>
      <c r="H22" s="47">
        <v>7</v>
      </c>
      <c r="I22" s="13"/>
      <c r="J22" s="14" t="s">
        <v>13</v>
      </c>
      <c r="K22" s="36">
        <v>18</v>
      </c>
      <c r="L22" s="20">
        <f>+L15+1</f>
        <v>12</v>
      </c>
      <c r="M22" s="13"/>
      <c r="N22" s="32" t="s">
        <v>15</v>
      </c>
      <c r="O22" s="15">
        <v>18</v>
      </c>
      <c r="P22" s="40"/>
      <c r="Q22" s="13"/>
      <c r="R22" s="14" t="s">
        <v>18</v>
      </c>
      <c r="S22" s="15">
        <v>18</v>
      </c>
      <c r="T22" s="31"/>
      <c r="U22" s="13"/>
      <c r="V22" s="14" t="s">
        <v>20</v>
      </c>
      <c r="W22" s="15">
        <v>18</v>
      </c>
      <c r="X22" s="31"/>
      <c r="Y22" s="5"/>
      <c r="Z22" s="32" t="s">
        <v>15</v>
      </c>
      <c r="AA22" s="15">
        <v>18</v>
      </c>
      <c r="AB22" s="33"/>
      <c r="AC22" s="21"/>
      <c r="AD22" s="32" t="s">
        <v>19</v>
      </c>
      <c r="AE22" s="15">
        <v>18</v>
      </c>
      <c r="AF22" s="40"/>
      <c r="AG22" s="13"/>
      <c r="AH22" s="14" t="s">
        <v>17</v>
      </c>
      <c r="AI22" s="15">
        <v>18</v>
      </c>
      <c r="AJ22" s="34"/>
      <c r="AK22" s="13"/>
      <c r="AL22" s="32" t="s">
        <v>16</v>
      </c>
      <c r="AM22" s="15">
        <v>18</v>
      </c>
      <c r="AN22" s="33"/>
      <c r="AO22" s="13"/>
      <c r="AP22" s="14" t="s">
        <v>13</v>
      </c>
      <c r="AQ22" s="15">
        <v>18</v>
      </c>
      <c r="AR22" s="24">
        <v>47</v>
      </c>
      <c r="AS22" s="29"/>
      <c r="AT22" s="46" t="s">
        <v>17</v>
      </c>
      <c r="AU22" s="48">
        <v>18</v>
      </c>
      <c r="AV22" s="57"/>
      <c r="AW22" s="1"/>
      <c r="AX22" s="1"/>
      <c r="AY22" s="1"/>
      <c r="AZ22" s="1"/>
      <c r="BA22" s="1"/>
      <c r="BB22" s="1"/>
      <c r="BC22" s="1"/>
    </row>
    <row r="23" spans="1:55" ht="15.75" customHeight="1">
      <c r="A23" s="1"/>
      <c r="B23" s="14" t="s">
        <v>16</v>
      </c>
      <c r="C23" s="15">
        <v>19</v>
      </c>
      <c r="D23" s="34"/>
      <c r="E23" s="13"/>
      <c r="F23" s="32" t="s">
        <v>13</v>
      </c>
      <c r="G23" s="15">
        <v>19</v>
      </c>
      <c r="H23" s="47"/>
      <c r="I23" s="13"/>
      <c r="J23" s="14" t="s">
        <v>20</v>
      </c>
      <c r="K23" s="15">
        <v>19</v>
      </c>
      <c r="L23" s="34"/>
      <c r="M23" s="13"/>
      <c r="N23" s="32" t="s">
        <v>16</v>
      </c>
      <c r="O23" s="15">
        <v>19</v>
      </c>
      <c r="P23" s="40"/>
      <c r="Q23" s="13"/>
      <c r="R23" s="14" t="s">
        <v>19</v>
      </c>
      <c r="S23" s="15">
        <v>19</v>
      </c>
      <c r="T23" s="24"/>
      <c r="U23" s="13"/>
      <c r="V23" s="14" t="s">
        <v>17</v>
      </c>
      <c r="W23" s="15">
        <v>19</v>
      </c>
      <c r="X23" s="31"/>
      <c r="Y23" s="5"/>
      <c r="Z23" s="32" t="s">
        <v>16</v>
      </c>
      <c r="AA23" s="15">
        <v>19</v>
      </c>
      <c r="AB23" s="33"/>
      <c r="AC23" s="21"/>
      <c r="AD23" s="32" t="s">
        <v>13</v>
      </c>
      <c r="AE23" s="15">
        <v>19</v>
      </c>
      <c r="AF23" s="51"/>
      <c r="AG23" s="13"/>
      <c r="AH23" s="14" t="s">
        <v>15</v>
      </c>
      <c r="AI23" s="15">
        <v>19</v>
      </c>
      <c r="AJ23" s="39" t="s">
        <v>25</v>
      </c>
      <c r="AK23" s="13"/>
      <c r="AL23" s="32" t="s">
        <v>18</v>
      </c>
      <c r="AM23" s="15">
        <v>19</v>
      </c>
      <c r="AN23" s="33"/>
      <c r="AO23" s="13"/>
      <c r="AP23" s="14" t="s">
        <v>20</v>
      </c>
      <c r="AQ23" s="15">
        <v>19</v>
      </c>
      <c r="AR23" s="24"/>
      <c r="AS23" s="29"/>
      <c r="AT23" s="10" t="s">
        <v>15</v>
      </c>
      <c r="AU23" s="11">
        <v>19</v>
      </c>
      <c r="AV23" s="30"/>
      <c r="AW23" s="1"/>
      <c r="AX23" s="1"/>
      <c r="AY23" s="1"/>
      <c r="AZ23" s="1"/>
      <c r="BA23" s="1"/>
      <c r="BB23" s="1"/>
      <c r="BC23" s="1"/>
    </row>
    <row r="24" spans="1:55" ht="15.75" customHeight="1">
      <c r="A24" s="1"/>
      <c r="B24" s="14" t="s">
        <v>18</v>
      </c>
      <c r="C24" s="15">
        <v>20</v>
      </c>
      <c r="D24" s="34"/>
      <c r="E24" s="13"/>
      <c r="F24" s="32" t="s">
        <v>20</v>
      </c>
      <c r="G24" s="15">
        <v>20</v>
      </c>
      <c r="H24" s="33"/>
      <c r="I24" s="13"/>
      <c r="J24" s="14" t="s">
        <v>17</v>
      </c>
      <c r="K24" s="36">
        <v>20</v>
      </c>
      <c r="L24" s="34"/>
      <c r="M24" s="13"/>
      <c r="N24" s="32" t="s">
        <v>18</v>
      </c>
      <c r="O24" s="15">
        <v>20</v>
      </c>
      <c r="P24" s="40"/>
      <c r="Q24" s="13"/>
      <c r="R24" s="14" t="s">
        <v>13</v>
      </c>
      <c r="S24" s="15">
        <v>20</v>
      </c>
      <c r="T24" s="24">
        <f>+T17+1</f>
        <v>21</v>
      </c>
      <c r="U24" s="13"/>
      <c r="V24" s="14" t="s">
        <v>15</v>
      </c>
      <c r="W24" s="15">
        <v>20</v>
      </c>
      <c r="X24" s="34"/>
      <c r="Y24" s="5"/>
      <c r="Z24" s="32" t="s">
        <v>18</v>
      </c>
      <c r="AA24" s="15">
        <v>20</v>
      </c>
      <c r="AB24" s="33"/>
      <c r="AC24" s="21"/>
      <c r="AD24" s="32" t="s">
        <v>20</v>
      </c>
      <c r="AE24" s="15">
        <v>20</v>
      </c>
      <c r="AF24" s="51"/>
      <c r="AG24" s="13"/>
      <c r="AH24" s="14" t="s">
        <v>16</v>
      </c>
      <c r="AI24" s="15">
        <v>20</v>
      </c>
      <c r="AJ24" s="39" t="s">
        <v>25</v>
      </c>
      <c r="AK24" s="13"/>
      <c r="AL24" s="32" t="s">
        <v>19</v>
      </c>
      <c r="AM24" s="15">
        <v>20</v>
      </c>
      <c r="AN24" s="33"/>
      <c r="AO24" s="13"/>
      <c r="AP24" s="14" t="s">
        <v>17</v>
      </c>
      <c r="AQ24" s="15">
        <v>20</v>
      </c>
      <c r="AR24" s="31"/>
      <c r="AS24" s="29"/>
      <c r="AT24" s="32" t="s">
        <v>16</v>
      </c>
      <c r="AU24" s="15">
        <v>20</v>
      </c>
      <c r="AV24" s="33"/>
      <c r="AW24" s="1"/>
      <c r="AX24" s="1"/>
      <c r="AY24" s="1"/>
      <c r="AZ24" s="1"/>
      <c r="BA24" s="1"/>
      <c r="BB24" s="1"/>
      <c r="BC24" s="1"/>
    </row>
    <row r="25" spans="1:55" ht="15.75" customHeight="1">
      <c r="A25" s="1"/>
      <c r="B25" s="14" t="s">
        <v>19</v>
      </c>
      <c r="C25" s="15">
        <v>21</v>
      </c>
      <c r="D25" s="20">
        <v>4</v>
      </c>
      <c r="E25" s="13"/>
      <c r="F25" s="32" t="s">
        <v>17</v>
      </c>
      <c r="G25" s="15">
        <v>21</v>
      </c>
      <c r="H25" s="44"/>
      <c r="I25" s="13"/>
      <c r="J25" s="14" t="s">
        <v>15</v>
      </c>
      <c r="K25" s="15">
        <v>21</v>
      </c>
      <c r="L25" s="31"/>
      <c r="M25" s="13"/>
      <c r="N25" s="32" t="s">
        <v>19</v>
      </c>
      <c r="O25" s="15">
        <v>21</v>
      </c>
      <c r="P25" s="59"/>
      <c r="Q25" s="13"/>
      <c r="R25" s="14" t="s">
        <v>20</v>
      </c>
      <c r="S25" s="15">
        <v>21</v>
      </c>
      <c r="T25" s="23" t="s">
        <v>14</v>
      </c>
      <c r="U25" s="13"/>
      <c r="V25" s="14" t="s">
        <v>16</v>
      </c>
      <c r="W25" s="15">
        <v>21</v>
      </c>
      <c r="X25" s="34"/>
      <c r="Y25" s="5"/>
      <c r="Z25" s="32" t="s">
        <v>19</v>
      </c>
      <c r="AA25" s="15">
        <v>21</v>
      </c>
      <c r="AB25" s="33"/>
      <c r="AC25" s="21"/>
      <c r="AD25" s="32" t="s">
        <v>17</v>
      </c>
      <c r="AE25" s="15">
        <v>21</v>
      </c>
      <c r="AF25" s="40"/>
      <c r="AG25" s="13"/>
      <c r="AH25" s="14" t="s">
        <v>18</v>
      </c>
      <c r="AI25" s="15">
        <v>21</v>
      </c>
      <c r="AJ25" s="31"/>
      <c r="AK25" s="13"/>
      <c r="AL25" s="32" t="s">
        <v>13</v>
      </c>
      <c r="AM25" s="15">
        <v>21</v>
      </c>
      <c r="AN25" s="47">
        <f>+AN18+1</f>
        <v>43</v>
      </c>
      <c r="AO25" s="13"/>
      <c r="AP25" s="14" t="s">
        <v>15</v>
      </c>
      <c r="AQ25" s="15">
        <v>21</v>
      </c>
      <c r="AR25" s="34"/>
      <c r="AS25" s="29"/>
      <c r="AT25" s="32" t="s">
        <v>18</v>
      </c>
      <c r="AU25" s="15">
        <v>21</v>
      </c>
      <c r="AV25" s="62"/>
      <c r="AW25" s="1"/>
      <c r="AX25" s="1"/>
      <c r="AY25" s="1"/>
      <c r="AZ25" s="1"/>
      <c r="BA25" s="1"/>
      <c r="BB25" s="1"/>
      <c r="BC25" s="1"/>
    </row>
    <row r="26" spans="1:55" ht="15.75" customHeight="1">
      <c r="A26" s="1"/>
      <c r="B26" s="14" t="s">
        <v>13</v>
      </c>
      <c r="C26" s="15">
        <v>22</v>
      </c>
      <c r="D26" s="28"/>
      <c r="E26" s="13"/>
      <c r="F26" s="32" t="s">
        <v>15</v>
      </c>
      <c r="G26" s="15">
        <v>22</v>
      </c>
      <c r="H26" s="40"/>
      <c r="I26" s="13"/>
      <c r="J26" s="14" t="s">
        <v>16</v>
      </c>
      <c r="K26" s="36">
        <v>22</v>
      </c>
      <c r="L26" s="31"/>
      <c r="M26" s="13"/>
      <c r="N26" s="32" t="s">
        <v>13</v>
      </c>
      <c r="O26" s="15">
        <v>22</v>
      </c>
      <c r="P26" s="59">
        <v>17</v>
      </c>
      <c r="Q26" s="13"/>
      <c r="R26" s="14" t="s">
        <v>17</v>
      </c>
      <c r="S26" s="15">
        <v>22</v>
      </c>
      <c r="T26" s="31"/>
      <c r="U26" s="13"/>
      <c r="V26" s="14" t="s">
        <v>18</v>
      </c>
      <c r="W26" s="15">
        <v>22</v>
      </c>
      <c r="X26" s="34"/>
      <c r="Y26" s="5"/>
      <c r="Z26" s="32" t="s">
        <v>13</v>
      </c>
      <c r="AA26" s="15">
        <v>22</v>
      </c>
      <c r="AB26" s="47">
        <f>+AB19+1</f>
        <v>30</v>
      </c>
      <c r="AC26" s="21"/>
      <c r="AD26" s="32" t="s">
        <v>15</v>
      </c>
      <c r="AE26" s="15">
        <v>22</v>
      </c>
      <c r="AF26" s="40"/>
      <c r="AG26" s="13"/>
      <c r="AH26" s="14" t="s">
        <v>19</v>
      </c>
      <c r="AI26" s="15">
        <v>22</v>
      </c>
      <c r="AJ26" s="31"/>
      <c r="AK26" s="13"/>
      <c r="AL26" s="32" t="s">
        <v>20</v>
      </c>
      <c r="AM26" s="15">
        <v>22</v>
      </c>
      <c r="AN26" s="56"/>
      <c r="AO26" s="13"/>
      <c r="AP26" s="14" t="s">
        <v>16</v>
      </c>
      <c r="AQ26" s="15">
        <v>22</v>
      </c>
      <c r="AR26" s="34"/>
      <c r="AS26" s="29"/>
      <c r="AT26" s="32" t="s">
        <v>19</v>
      </c>
      <c r="AU26" s="15">
        <v>22</v>
      </c>
      <c r="AV26" s="62"/>
      <c r="AW26" s="1"/>
      <c r="AX26" s="1"/>
      <c r="AY26" s="1"/>
      <c r="AZ26" s="1"/>
      <c r="BA26" s="1"/>
      <c r="BB26" s="1"/>
      <c r="BC26" s="1"/>
    </row>
    <row r="27" spans="1:55" ht="15.75" customHeight="1">
      <c r="A27" s="1"/>
      <c r="B27" s="14" t="s">
        <v>20</v>
      </c>
      <c r="C27" s="15">
        <v>23</v>
      </c>
      <c r="D27" s="34"/>
      <c r="E27" s="13"/>
      <c r="F27" s="32" t="s">
        <v>16</v>
      </c>
      <c r="G27" s="15">
        <v>23</v>
      </c>
      <c r="H27" s="40"/>
      <c r="I27" s="13"/>
      <c r="J27" s="14" t="s">
        <v>18</v>
      </c>
      <c r="K27" s="15">
        <v>23</v>
      </c>
      <c r="L27" s="31"/>
      <c r="M27" s="13"/>
      <c r="N27" s="32" t="s">
        <v>20</v>
      </c>
      <c r="O27" s="15">
        <v>23</v>
      </c>
      <c r="P27" s="40"/>
      <c r="Q27" s="13"/>
      <c r="R27" s="14" t="s">
        <v>15</v>
      </c>
      <c r="S27" s="15">
        <v>23</v>
      </c>
      <c r="T27" s="16"/>
      <c r="U27" s="13"/>
      <c r="V27" s="14" t="s">
        <v>19</v>
      </c>
      <c r="W27" s="15">
        <v>23</v>
      </c>
      <c r="X27" s="34"/>
      <c r="Y27" s="5"/>
      <c r="Z27" s="32" t="s">
        <v>20</v>
      </c>
      <c r="AA27" s="15">
        <v>23</v>
      </c>
      <c r="AB27" s="56"/>
      <c r="AC27" s="21"/>
      <c r="AD27" s="32" t="s">
        <v>16</v>
      </c>
      <c r="AE27" s="15">
        <v>23</v>
      </c>
      <c r="AF27" s="40"/>
      <c r="AG27" s="13"/>
      <c r="AH27" s="14" t="s">
        <v>13</v>
      </c>
      <c r="AI27" s="15">
        <v>23</v>
      </c>
      <c r="AJ27" s="24">
        <f>+AJ20+1</f>
        <v>39</v>
      </c>
      <c r="AK27" s="13"/>
      <c r="AL27" s="32" t="s">
        <v>17</v>
      </c>
      <c r="AM27" s="15">
        <v>23</v>
      </c>
      <c r="AN27" s="33"/>
      <c r="AO27" s="13"/>
      <c r="AP27" s="14" t="s">
        <v>18</v>
      </c>
      <c r="AQ27" s="15">
        <v>23</v>
      </c>
      <c r="AR27" s="34"/>
      <c r="AS27" s="29"/>
      <c r="AT27" s="32" t="s">
        <v>13</v>
      </c>
      <c r="AU27" s="15">
        <v>23</v>
      </c>
      <c r="AV27" s="47">
        <f>+AV20+1</f>
        <v>52</v>
      </c>
      <c r="AW27" s="1"/>
      <c r="AX27" s="1"/>
      <c r="AY27" s="1"/>
      <c r="AZ27" s="1"/>
      <c r="BA27" s="1"/>
      <c r="BB27" s="1"/>
      <c r="BC27" s="1"/>
    </row>
    <row r="28" spans="1:55" ht="15.75" customHeight="1">
      <c r="A28" s="1"/>
      <c r="B28" s="14" t="s">
        <v>17</v>
      </c>
      <c r="C28" s="15">
        <v>24</v>
      </c>
      <c r="D28" s="34"/>
      <c r="E28" s="13"/>
      <c r="F28" s="32" t="s">
        <v>18</v>
      </c>
      <c r="G28" s="15">
        <v>24</v>
      </c>
      <c r="H28" s="40"/>
      <c r="I28" s="13"/>
      <c r="J28" s="14" t="s">
        <v>19</v>
      </c>
      <c r="K28" s="36">
        <v>24</v>
      </c>
      <c r="L28" s="24"/>
      <c r="M28" s="13"/>
      <c r="N28" s="32" t="s">
        <v>17</v>
      </c>
      <c r="O28" s="15">
        <v>24</v>
      </c>
      <c r="P28" s="40"/>
      <c r="Q28" s="13"/>
      <c r="R28" s="14" t="s">
        <v>16</v>
      </c>
      <c r="S28" s="15">
        <v>24</v>
      </c>
      <c r="T28" s="34"/>
      <c r="U28" s="13"/>
      <c r="V28" s="14" t="s">
        <v>13</v>
      </c>
      <c r="W28" s="15">
        <v>24</v>
      </c>
      <c r="X28" s="20">
        <f>+X21+1</f>
        <v>26</v>
      </c>
      <c r="Y28" s="5"/>
      <c r="Z28" s="32" t="s">
        <v>17</v>
      </c>
      <c r="AA28" s="15">
        <v>24</v>
      </c>
      <c r="AB28" s="33"/>
      <c r="AC28" s="21"/>
      <c r="AD28" s="32" t="s">
        <v>18</v>
      </c>
      <c r="AE28" s="15">
        <v>24</v>
      </c>
      <c r="AF28" s="40"/>
      <c r="AG28" s="13"/>
      <c r="AH28" s="14" t="s">
        <v>20</v>
      </c>
      <c r="AI28" s="15">
        <v>24</v>
      </c>
      <c r="AJ28" s="24"/>
      <c r="AK28" s="13"/>
      <c r="AL28" s="32" t="s">
        <v>15</v>
      </c>
      <c r="AM28" s="15">
        <v>24</v>
      </c>
      <c r="AN28" s="63"/>
      <c r="AO28" s="13"/>
      <c r="AP28" s="14" t="s">
        <v>19</v>
      </c>
      <c r="AQ28" s="15">
        <v>24</v>
      </c>
      <c r="AR28" s="34"/>
      <c r="AS28" s="29"/>
      <c r="AT28" s="32" t="s">
        <v>20</v>
      </c>
      <c r="AU28" s="15">
        <v>24</v>
      </c>
      <c r="AV28" s="62"/>
      <c r="AW28" s="1"/>
      <c r="AX28" s="1"/>
      <c r="AY28" s="1"/>
      <c r="AZ28" s="1"/>
      <c r="BA28" s="1"/>
      <c r="BB28" s="1"/>
      <c r="BC28" s="1"/>
    </row>
    <row r="29" spans="1:55" ht="15.75" customHeight="1">
      <c r="A29" s="1"/>
      <c r="B29" s="14" t="s">
        <v>15</v>
      </c>
      <c r="C29" s="15">
        <v>25</v>
      </c>
      <c r="D29" s="31"/>
      <c r="E29" s="13"/>
      <c r="F29" s="32" t="s">
        <v>19</v>
      </c>
      <c r="G29" s="15">
        <v>25</v>
      </c>
      <c r="H29" s="59">
        <v>9</v>
      </c>
      <c r="I29" s="13"/>
      <c r="J29" s="14" t="s">
        <v>13</v>
      </c>
      <c r="K29" s="15">
        <v>25</v>
      </c>
      <c r="L29" s="24">
        <f>+L22+1</f>
        <v>13</v>
      </c>
      <c r="M29" s="13"/>
      <c r="N29" s="32" t="s">
        <v>15</v>
      </c>
      <c r="O29" s="15">
        <v>25</v>
      </c>
      <c r="P29" s="64"/>
      <c r="Q29" s="13"/>
      <c r="R29" s="14" t="s">
        <v>18</v>
      </c>
      <c r="S29" s="15">
        <v>25</v>
      </c>
      <c r="T29" s="34"/>
      <c r="U29" s="13"/>
      <c r="V29" s="14" t="s">
        <v>20</v>
      </c>
      <c r="W29" s="15">
        <v>25</v>
      </c>
      <c r="X29" s="28"/>
      <c r="Y29" s="5"/>
      <c r="Z29" s="32" t="s">
        <v>15</v>
      </c>
      <c r="AA29" s="15">
        <v>25</v>
      </c>
      <c r="AB29" s="33"/>
      <c r="AC29" s="21"/>
      <c r="AD29" s="32" t="s">
        <v>19</v>
      </c>
      <c r="AE29" s="15">
        <v>25</v>
      </c>
      <c r="AF29" s="40"/>
      <c r="AG29" s="13"/>
      <c r="AH29" s="14" t="s">
        <v>17</v>
      </c>
      <c r="AI29" s="15">
        <v>25</v>
      </c>
      <c r="AJ29" s="31"/>
      <c r="AK29" s="13"/>
      <c r="AL29" s="32" t="s">
        <v>16</v>
      </c>
      <c r="AM29" s="15">
        <v>25</v>
      </c>
      <c r="AN29" s="63"/>
      <c r="AO29" s="13"/>
      <c r="AP29" s="14" t="s">
        <v>13</v>
      </c>
      <c r="AQ29" s="15">
        <v>25</v>
      </c>
      <c r="AR29" s="20">
        <f>+AR22+1</f>
        <v>48</v>
      </c>
      <c r="AS29" s="29"/>
      <c r="AT29" s="32" t="s">
        <v>17</v>
      </c>
      <c r="AU29" s="15">
        <v>25</v>
      </c>
      <c r="AV29" s="54" t="s">
        <v>14</v>
      </c>
      <c r="AW29" s="1"/>
      <c r="AX29" s="1"/>
      <c r="AY29" s="1"/>
      <c r="AZ29" s="1"/>
      <c r="BA29" s="1"/>
      <c r="BB29" s="1"/>
      <c r="BC29" s="1"/>
    </row>
    <row r="30" spans="1:55" ht="15.75" customHeight="1">
      <c r="A30" s="1"/>
      <c r="B30" s="14" t="s">
        <v>16</v>
      </c>
      <c r="C30" s="15">
        <v>26</v>
      </c>
      <c r="D30" s="31"/>
      <c r="E30" s="13"/>
      <c r="F30" s="32" t="s">
        <v>13</v>
      </c>
      <c r="G30" s="15">
        <v>26</v>
      </c>
      <c r="H30" s="59"/>
      <c r="I30" s="13"/>
      <c r="J30" s="14" t="s">
        <v>20</v>
      </c>
      <c r="K30" s="36">
        <v>26</v>
      </c>
      <c r="L30" s="31"/>
      <c r="M30" s="13"/>
      <c r="N30" s="42" t="s">
        <v>16</v>
      </c>
      <c r="O30" s="43">
        <v>26</v>
      </c>
      <c r="P30" s="65"/>
      <c r="Q30" s="13"/>
      <c r="R30" s="14" t="s">
        <v>19</v>
      </c>
      <c r="S30" s="15">
        <v>26</v>
      </c>
      <c r="T30" s="20"/>
      <c r="U30" s="13"/>
      <c r="V30" s="14" t="s">
        <v>17</v>
      </c>
      <c r="W30" s="15">
        <v>26</v>
      </c>
      <c r="X30" s="34"/>
      <c r="Y30" s="5"/>
      <c r="Z30" s="32" t="s">
        <v>16</v>
      </c>
      <c r="AA30" s="15">
        <v>26</v>
      </c>
      <c r="AB30" s="33"/>
      <c r="AC30" s="21"/>
      <c r="AD30" s="32" t="s">
        <v>13</v>
      </c>
      <c r="AE30" s="15">
        <v>26</v>
      </c>
      <c r="AF30" s="59"/>
      <c r="AG30" s="13"/>
      <c r="AH30" s="14" t="s">
        <v>15</v>
      </c>
      <c r="AI30" s="15">
        <v>26</v>
      </c>
      <c r="AJ30" s="34"/>
      <c r="AK30" s="13"/>
      <c r="AL30" s="32" t="s">
        <v>18</v>
      </c>
      <c r="AM30" s="15">
        <v>26</v>
      </c>
      <c r="AN30" s="63"/>
      <c r="AO30" s="13"/>
      <c r="AP30" s="14" t="s">
        <v>20</v>
      </c>
      <c r="AQ30" s="15">
        <v>26</v>
      </c>
      <c r="AR30" s="28"/>
      <c r="AS30" s="29"/>
      <c r="AT30" s="32" t="s">
        <v>15</v>
      </c>
      <c r="AU30" s="15">
        <v>26</v>
      </c>
      <c r="AV30" s="59"/>
      <c r="AW30" s="1"/>
      <c r="AX30" s="1"/>
      <c r="AY30" s="1"/>
      <c r="AZ30" s="1"/>
      <c r="BA30" s="1"/>
      <c r="BB30" s="1"/>
      <c r="BC30" s="1"/>
    </row>
    <row r="31" spans="1:55" ht="15.75" customHeight="1">
      <c r="A31" s="1"/>
      <c r="B31" s="14" t="s">
        <v>18</v>
      </c>
      <c r="C31" s="15">
        <v>27</v>
      </c>
      <c r="D31" s="31"/>
      <c r="E31" s="13"/>
      <c r="F31" s="32" t="s">
        <v>20</v>
      </c>
      <c r="G31" s="15">
        <v>27</v>
      </c>
      <c r="H31" s="40"/>
      <c r="I31" s="13"/>
      <c r="J31" s="14" t="s">
        <v>17</v>
      </c>
      <c r="K31" s="36">
        <v>27</v>
      </c>
      <c r="L31" s="31"/>
      <c r="M31" s="13"/>
      <c r="N31" s="35" t="s">
        <v>18</v>
      </c>
      <c r="O31" s="36">
        <v>27</v>
      </c>
      <c r="P31" s="16"/>
      <c r="Q31" s="13"/>
      <c r="R31" s="14" t="s">
        <v>13</v>
      </c>
      <c r="S31" s="15">
        <v>27</v>
      </c>
      <c r="T31" s="20">
        <f>+T24+1</f>
        <v>22</v>
      </c>
      <c r="U31" s="13"/>
      <c r="V31" s="14" t="s">
        <v>15</v>
      </c>
      <c r="W31" s="15">
        <v>27</v>
      </c>
      <c r="X31" s="31"/>
      <c r="Y31" s="5"/>
      <c r="Z31" s="32" t="s">
        <v>18</v>
      </c>
      <c r="AA31" s="15">
        <v>27</v>
      </c>
      <c r="AB31" s="33"/>
      <c r="AC31" s="21"/>
      <c r="AD31" s="32" t="s">
        <v>20</v>
      </c>
      <c r="AE31" s="15">
        <v>27</v>
      </c>
      <c r="AF31" s="59"/>
      <c r="AG31" s="13"/>
      <c r="AH31" s="14" t="s">
        <v>16</v>
      </c>
      <c r="AI31" s="15">
        <v>27</v>
      </c>
      <c r="AJ31" s="34"/>
      <c r="AK31" s="13"/>
      <c r="AL31" s="32" t="s">
        <v>19</v>
      </c>
      <c r="AM31" s="15">
        <v>27</v>
      </c>
      <c r="AN31" s="63"/>
      <c r="AO31" s="13"/>
      <c r="AP31" s="14" t="s">
        <v>17</v>
      </c>
      <c r="AQ31" s="15">
        <v>27</v>
      </c>
      <c r="AR31" s="34"/>
      <c r="AS31" s="29"/>
      <c r="AT31" s="32" t="s">
        <v>16</v>
      </c>
      <c r="AU31" s="15">
        <v>27</v>
      </c>
      <c r="AV31" s="52"/>
      <c r="AW31" s="1"/>
      <c r="AX31" s="1"/>
      <c r="AY31" s="1"/>
      <c r="AZ31" s="1"/>
      <c r="BA31" s="1"/>
      <c r="BB31" s="1"/>
      <c r="BC31" s="1"/>
    </row>
    <row r="32" spans="1:55" ht="15.75" customHeight="1">
      <c r="A32" s="1"/>
      <c r="B32" s="14" t="s">
        <v>19</v>
      </c>
      <c r="C32" s="15">
        <v>28</v>
      </c>
      <c r="D32" s="24">
        <v>5</v>
      </c>
      <c r="E32" s="13"/>
      <c r="F32" s="32" t="s">
        <v>17</v>
      </c>
      <c r="G32" s="15">
        <v>28</v>
      </c>
      <c r="H32" s="40"/>
      <c r="I32" s="13"/>
      <c r="J32" s="14" t="s">
        <v>15</v>
      </c>
      <c r="K32" s="15">
        <v>28</v>
      </c>
      <c r="L32" s="16"/>
      <c r="M32" s="13"/>
      <c r="N32" s="14" t="s">
        <v>19</v>
      </c>
      <c r="O32" s="15">
        <v>28</v>
      </c>
      <c r="P32" s="20"/>
      <c r="Q32" s="13"/>
      <c r="R32" s="14" t="s">
        <v>20</v>
      </c>
      <c r="S32" s="15">
        <v>28</v>
      </c>
      <c r="T32" s="34"/>
      <c r="U32" s="13"/>
      <c r="V32" s="14" t="s">
        <v>16</v>
      </c>
      <c r="W32" s="15">
        <v>28</v>
      </c>
      <c r="X32" s="31"/>
      <c r="Y32" s="5"/>
      <c r="Z32" s="32" t="s">
        <v>19</v>
      </c>
      <c r="AA32" s="15">
        <v>28</v>
      </c>
      <c r="AB32" s="33"/>
      <c r="AC32" s="21"/>
      <c r="AD32" s="32" t="s">
        <v>17</v>
      </c>
      <c r="AE32" s="15">
        <v>28</v>
      </c>
      <c r="AF32" s="40"/>
      <c r="AG32" s="13"/>
      <c r="AH32" s="14" t="s">
        <v>18</v>
      </c>
      <c r="AI32" s="15">
        <v>28</v>
      </c>
      <c r="AJ32" s="34"/>
      <c r="AK32" s="13"/>
      <c r="AL32" s="32" t="s">
        <v>13</v>
      </c>
      <c r="AM32" s="15">
        <v>28</v>
      </c>
      <c r="AN32" s="66"/>
      <c r="AO32" s="13"/>
      <c r="AP32" s="14" t="s">
        <v>15</v>
      </c>
      <c r="AQ32" s="15">
        <v>28</v>
      </c>
      <c r="AR32" s="31"/>
      <c r="AS32" s="29"/>
      <c r="AT32" s="32" t="s">
        <v>18</v>
      </c>
      <c r="AU32" s="15">
        <v>28</v>
      </c>
      <c r="AV32" s="59">
        <v>53</v>
      </c>
      <c r="AW32" s="1"/>
      <c r="AX32" s="1"/>
      <c r="AY32" s="1"/>
      <c r="AZ32" s="1"/>
      <c r="BA32" s="1"/>
      <c r="BB32" s="1"/>
      <c r="BC32" s="1"/>
    </row>
    <row r="33" spans="1:55" ht="15.75" customHeight="1">
      <c r="A33" s="1"/>
      <c r="B33" s="14" t="s">
        <v>13</v>
      </c>
      <c r="C33" s="15">
        <v>29</v>
      </c>
      <c r="D33" s="24"/>
      <c r="E33" s="13"/>
      <c r="F33" s="42" t="s">
        <v>15</v>
      </c>
      <c r="G33" s="43">
        <v>29</v>
      </c>
      <c r="H33" s="67"/>
      <c r="I33" s="13"/>
      <c r="J33" s="14" t="s">
        <v>16</v>
      </c>
      <c r="K33" s="36">
        <v>29</v>
      </c>
      <c r="L33" s="34"/>
      <c r="M33" s="13"/>
      <c r="N33" s="14" t="s">
        <v>13</v>
      </c>
      <c r="O33" s="15">
        <v>29</v>
      </c>
      <c r="P33" s="28"/>
      <c r="Q33" s="13"/>
      <c r="R33" s="14" t="s">
        <v>17</v>
      </c>
      <c r="S33" s="15">
        <v>29</v>
      </c>
      <c r="T33" s="34"/>
      <c r="U33" s="13"/>
      <c r="V33" s="14" t="s">
        <v>18</v>
      </c>
      <c r="W33" s="15">
        <v>29</v>
      </c>
      <c r="X33" s="31"/>
      <c r="Y33" s="5"/>
      <c r="Z33" s="32" t="s">
        <v>13</v>
      </c>
      <c r="AA33" s="15">
        <v>29</v>
      </c>
      <c r="AB33" s="47">
        <f>+AB26+1</f>
        <v>31</v>
      </c>
      <c r="AC33" s="21"/>
      <c r="AD33" s="32" t="s">
        <v>15</v>
      </c>
      <c r="AE33" s="15">
        <v>29</v>
      </c>
      <c r="AF33" s="40"/>
      <c r="AG33" s="13"/>
      <c r="AH33" s="14" t="s">
        <v>19</v>
      </c>
      <c r="AI33" s="15">
        <v>29</v>
      </c>
      <c r="AJ33" s="34"/>
      <c r="AK33" s="13"/>
      <c r="AL33" s="32" t="s">
        <v>20</v>
      </c>
      <c r="AM33" s="15">
        <v>29</v>
      </c>
      <c r="AN33" s="68"/>
      <c r="AO33" s="13"/>
      <c r="AP33" s="14" t="s">
        <v>16</v>
      </c>
      <c r="AQ33" s="15">
        <v>29</v>
      </c>
      <c r="AR33" s="31"/>
      <c r="AS33" s="29"/>
      <c r="AT33" s="32" t="s">
        <v>19</v>
      </c>
      <c r="AU33" s="15">
        <v>29</v>
      </c>
      <c r="AV33" s="40"/>
      <c r="AW33" s="1"/>
      <c r="AX33" s="1"/>
      <c r="AY33" s="1"/>
      <c r="AZ33" s="1"/>
      <c r="BA33" s="1"/>
      <c r="BB33" s="1"/>
      <c r="BC33" s="1"/>
    </row>
    <row r="34" spans="1:55" ht="15.75" customHeight="1">
      <c r="A34" s="1"/>
      <c r="B34" s="14" t="s">
        <v>20</v>
      </c>
      <c r="C34" s="15">
        <v>30</v>
      </c>
      <c r="D34" s="31"/>
      <c r="E34" s="13"/>
      <c r="F34" s="1"/>
      <c r="G34" s="1"/>
      <c r="H34" s="3"/>
      <c r="I34" s="13"/>
      <c r="J34" s="14" t="s">
        <v>18</v>
      </c>
      <c r="K34" s="15">
        <v>30</v>
      </c>
      <c r="L34" s="34"/>
      <c r="M34" s="13"/>
      <c r="N34" s="14" t="s">
        <v>20</v>
      </c>
      <c r="O34" s="15">
        <v>30</v>
      </c>
      <c r="P34" s="34">
        <v>18</v>
      </c>
      <c r="Q34" s="13"/>
      <c r="R34" s="14" t="s">
        <v>15</v>
      </c>
      <c r="S34" s="15">
        <v>30</v>
      </c>
      <c r="T34" s="31"/>
      <c r="U34" s="13"/>
      <c r="V34" s="14" t="s">
        <v>19</v>
      </c>
      <c r="W34" s="15">
        <v>30</v>
      </c>
      <c r="X34" s="31"/>
      <c r="Y34" s="5"/>
      <c r="Z34" s="32" t="s">
        <v>20</v>
      </c>
      <c r="AA34" s="15">
        <v>30</v>
      </c>
      <c r="AB34" s="47"/>
      <c r="AC34" s="21"/>
      <c r="AD34" s="32" t="s">
        <v>16</v>
      </c>
      <c r="AE34" s="15">
        <v>30</v>
      </c>
      <c r="AF34" s="40"/>
      <c r="AG34" s="13"/>
      <c r="AH34" s="14" t="s">
        <v>13</v>
      </c>
      <c r="AI34" s="15">
        <v>30</v>
      </c>
      <c r="AJ34" s="20">
        <f>+AJ27+1</f>
        <v>40</v>
      </c>
      <c r="AK34" s="13"/>
      <c r="AL34" s="32" t="s">
        <v>17</v>
      </c>
      <c r="AM34" s="15">
        <v>30</v>
      </c>
      <c r="AN34" s="63"/>
      <c r="AO34" s="13"/>
      <c r="AP34" s="14" t="s">
        <v>18</v>
      </c>
      <c r="AQ34" s="15">
        <v>30</v>
      </c>
      <c r="AR34" s="31"/>
      <c r="AS34" s="29"/>
      <c r="AT34" s="32" t="s">
        <v>13</v>
      </c>
      <c r="AU34" s="15">
        <v>30</v>
      </c>
      <c r="AV34" s="40"/>
      <c r="AW34" s="1"/>
      <c r="AX34" s="1"/>
      <c r="AY34" s="1"/>
      <c r="AZ34" s="1"/>
      <c r="BA34" s="1"/>
      <c r="BB34" s="1"/>
      <c r="BC34" s="1"/>
    </row>
    <row r="35" spans="1:55" ht="15.75" customHeight="1">
      <c r="A35" s="1"/>
      <c r="B35" s="14" t="s">
        <v>17</v>
      </c>
      <c r="C35" s="15">
        <v>31</v>
      </c>
      <c r="D35" s="31"/>
      <c r="E35" s="13"/>
      <c r="F35" s="1"/>
      <c r="G35" s="1"/>
      <c r="H35" s="3"/>
      <c r="I35" s="13"/>
      <c r="J35" s="14" t="s">
        <v>19</v>
      </c>
      <c r="K35" s="36">
        <v>31</v>
      </c>
      <c r="L35" s="20"/>
      <c r="M35" s="13"/>
      <c r="N35" s="69"/>
      <c r="O35" s="13"/>
      <c r="P35" s="13"/>
      <c r="Q35" s="13"/>
      <c r="R35" s="14" t="s">
        <v>16</v>
      </c>
      <c r="S35" s="15">
        <v>31</v>
      </c>
      <c r="T35" s="31"/>
      <c r="U35" s="13"/>
      <c r="V35" s="69"/>
      <c r="W35" s="13"/>
      <c r="X35" s="29"/>
      <c r="Y35" s="5"/>
      <c r="Z35" s="42" t="s">
        <v>17</v>
      </c>
      <c r="AA35" s="43">
        <v>31</v>
      </c>
      <c r="AB35" s="70"/>
      <c r="AC35" s="21"/>
      <c r="AD35" s="42" t="s">
        <v>18</v>
      </c>
      <c r="AE35" s="43">
        <v>31</v>
      </c>
      <c r="AF35" s="65"/>
      <c r="AG35" s="13"/>
      <c r="AH35" s="69"/>
      <c r="AI35" s="13"/>
      <c r="AJ35" s="29"/>
      <c r="AK35" s="13"/>
      <c r="AL35" s="42" t="s">
        <v>15</v>
      </c>
      <c r="AM35" s="43">
        <v>31</v>
      </c>
      <c r="AN35" s="70"/>
      <c r="AO35" s="13"/>
      <c r="AP35" s="69"/>
      <c r="AQ35" s="13"/>
      <c r="AR35" s="29"/>
      <c r="AS35" s="29"/>
      <c r="AT35" s="42" t="s">
        <v>20</v>
      </c>
      <c r="AU35" s="43">
        <v>31</v>
      </c>
      <c r="AV35" s="65"/>
      <c r="AW35" s="1"/>
      <c r="AX35" s="1"/>
      <c r="AY35" s="1"/>
      <c r="AZ35" s="1"/>
      <c r="BA35" s="1"/>
      <c r="BB35" s="1"/>
      <c r="BC35" s="1"/>
    </row>
    <row r="36" spans="1:55" ht="4.5" customHeight="1">
      <c r="A36" s="1"/>
      <c r="B36" s="1"/>
      <c r="C36" s="1"/>
      <c r="D36" s="1"/>
      <c r="E36" s="1"/>
      <c r="F36" s="1"/>
      <c r="G36" s="1"/>
      <c r="H36" s="3"/>
      <c r="I36" s="1"/>
      <c r="J36" s="1"/>
      <c r="K36" s="1"/>
      <c r="L36" s="1"/>
      <c r="M36" s="1"/>
      <c r="N36" s="1"/>
      <c r="O36" s="1"/>
      <c r="P36" s="3"/>
      <c r="Q36" s="1"/>
      <c r="R36" s="69"/>
      <c r="S36" s="1"/>
      <c r="T36" s="3"/>
      <c r="U36" s="1"/>
      <c r="V36" s="1"/>
      <c r="W36" s="1"/>
      <c r="X36" s="3"/>
      <c r="Y36" s="1"/>
      <c r="Z36" s="1"/>
      <c r="AA36" s="1"/>
      <c r="AB36" s="3"/>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row>
    <row r="37" spans="1:55" ht="4.5" customHeight="1">
      <c r="A37" s="1"/>
      <c r="B37" s="1"/>
      <c r="C37" s="1"/>
      <c r="D37" s="1"/>
      <c r="E37" s="1"/>
      <c r="F37" s="1"/>
      <c r="G37" s="1"/>
      <c r="H37" s="3"/>
      <c r="I37" s="1"/>
      <c r="J37" s="1"/>
      <c r="K37" s="1"/>
      <c r="L37" s="3"/>
      <c r="M37" s="1"/>
      <c r="N37" s="1"/>
      <c r="O37" s="1"/>
      <c r="P37" s="3"/>
      <c r="Q37" s="1"/>
      <c r="R37" s="1"/>
      <c r="S37" s="1"/>
      <c r="T37" s="3"/>
      <c r="U37" s="1"/>
      <c r="V37" s="1"/>
      <c r="W37" s="1"/>
      <c r="X37" s="3"/>
      <c r="Y37" s="1"/>
      <c r="Z37" s="1"/>
      <c r="AA37" s="1"/>
      <c r="AB37" s="3"/>
      <c r="AC37" s="1"/>
      <c r="AD37" s="1"/>
      <c r="AE37" s="1"/>
      <c r="AF37" s="3"/>
      <c r="AG37" s="1"/>
      <c r="AH37" s="1"/>
      <c r="AI37" s="1"/>
      <c r="AJ37" s="3"/>
      <c r="AK37" s="1"/>
      <c r="AL37" s="1"/>
      <c r="AM37" s="1"/>
      <c r="AN37" s="3"/>
      <c r="AO37" s="1"/>
      <c r="AP37" s="1"/>
      <c r="AQ37" s="1"/>
      <c r="AR37" s="3"/>
      <c r="AS37" s="3"/>
      <c r="AT37" s="1"/>
      <c r="AU37" s="1"/>
      <c r="AV37" s="3"/>
      <c r="AW37" s="1"/>
      <c r="AX37" s="1"/>
      <c r="AY37" s="1"/>
      <c r="AZ37" s="1"/>
      <c r="BA37" s="1"/>
      <c r="BB37" s="1"/>
      <c r="BC37" s="1"/>
    </row>
    <row r="38" spans="1:55" ht="15.75" customHeight="1">
      <c r="A38" s="1"/>
      <c r="B38" s="1"/>
      <c r="C38" s="1"/>
      <c r="D38" s="1"/>
      <c r="E38" s="1"/>
      <c r="F38" s="1"/>
      <c r="G38" s="1"/>
      <c r="H38" s="3"/>
      <c r="I38" s="1"/>
      <c r="J38" s="1"/>
      <c r="K38" s="1"/>
      <c r="L38" s="3"/>
      <c r="M38" s="1"/>
      <c r="N38" s="1"/>
      <c r="O38" s="1"/>
      <c r="P38" s="3"/>
      <c r="Q38" s="1"/>
      <c r="R38" s="1"/>
      <c r="S38" s="1"/>
      <c r="T38" s="3"/>
      <c r="U38" s="1"/>
      <c r="V38" s="1"/>
      <c r="W38" s="1"/>
      <c r="X38" s="3"/>
      <c r="Y38" s="1"/>
      <c r="Z38" s="1"/>
      <c r="AA38" s="1"/>
      <c r="AB38" s="3"/>
      <c r="AC38" s="1"/>
      <c r="AD38" s="1"/>
      <c r="AE38" s="1"/>
      <c r="AF38" s="3"/>
      <c r="AG38" s="1"/>
      <c r="AH38" s="1"/>
      <c r="AI38" s="1"/>
      <c r="AJ38" s="3"/>
      <c r="AK38" s="1"/>
      <c r="AL38" s="1"/>
      <c r="AM38" s="1"/>
      <c r="AN38" s="3"/>
      <c r="AO38" s="1"/>
      <c r="AP38" s="1"/>
      <c r="AQ38" s="1"/>
      <c r="AR38" s="3"/>
      <c r="AS38" s="3"/>
      <c r="AT38" s="1"/>
      <c r="AU38" s="1"/>
      <c r="AV38" s="3"/>
      <c r="AW38" s="1"/>
      <c r="AX38" s="1"/>
      <c r="AY38" s="1"/>
      <c r="AZ38" s="1"/>
      <c r="BA38" s="1"/>
      <c r="BB38" s="1"/>
      <c r="BC38" s="1"/>
    </row>
    <row r="39" spans="1:55" ht="15.75" customHeight="1">
      <c r="A39" s="1"/>
      <c r="B39" s="1"/>
      <c r="C39" s="1"/>
      <c r="D39" s="72"/>
      <c r="E39" s="1"/>
      <c r="F39" s="1"/>
      <c r="G39" s="1"/>
      <c r="H39" s="3"/>
      <c r="I39" s="1"/>
      <c r="J39" s="1"/>
      <c r="K39" s="1"/>
      <c r="L39" s="3"/>
      <c r="M39" s="1"/>
      <c r="N39" s="1"/>
      <c r="O39" s="1"/>
      <c r="P39" s="72"/>
      <c r="Q39" s="1"/>
      <c r="R39" s="1"/>
      <c r="S39" s="1"/>
      <c r="T39" s="3"/>
      <c r="U39" s="1"/>
      <c r="V39" s="1"/>
      <c r="W39" s="1"/>
      <c r="X39" s="3"/>
      <c r="Y39" s="1"/>
      <c r="Z39" s="1"/>
      <c r="AA39" s="1"/>
      <c r="AB39" s="3"/>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row>
    <row r="40" spans="1:55" ht="15.75" customHeight="1">
      <c r="A40" s="1"/>
      <c r="B40" s="1"/>
      <c r="C40" s="1"/>
      <c r="D40" s="1"/>
      <c r="E40" s="1"/>
      <c r="F40" s="1"/>
      <c r="G40" s="1"/>
      <c r="H40" s="3"/>
      <c r="I40" s="1"/>
      <c r="J40" s="1"/>
      <c r="K40" s="1"/>
      <c r="L40" s="3"/>
      <c r="M40" s="1"/>
      <c r="N40" s="1"/>
      <c r="O40" s="1"/>
      <c r="P40" s="1"/>
      <c r="Q40" s="1"/>
      <c r="R40" s="1"/>
      <c r="S40" s="1"/>
      <c r="T40" s="3"/>
      <c r="U40" s="1"/>
      <c r="V40" s="1"/>
      <c r="W40" s="1"/>
      <c r="X40" s="3"/>
      <c r="Y40" s="1"/>
      <c r="Z40" s="1"/>
      <c r="AA40" s="1"/>
      <c r="AB40" s="3"/>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row>
    <row r="41" spans="1:55" ht="15.75" customHeight="1">
      <c r="A41" s="1"/>
      <c r="B41" s="1"/>
      <c r="C41" s="1"/>
      <c r="D41" s="1"/>
      <c r="E41" s="1"/>
      <c r="F41" s="1"/>
      <c r="G41" s="1"/>
      <c r="H41" s="3"/>
      <c r="I41" s="1"/>
      <c r="J41" s="1"/>
      <c r="K41" s="1"/>
      <c r="L41" s="3"/>
      <c r="M41" s="1"/>
      <c r="N41" s="1"/>
      <c r="O41" s="1"/>
      <c r="P41" s="1"/>
      <c r="Q41" s="1"/>
      <c r="R41" s="1"/>
      <c r="S41" s="1"/>
      <c r="T41" s="3"/>
      <c r="U41" s="1"/>
      <c r="V41" s="1"/>
      <c r="W41" s="1"/>
      <c r="X41" s="3"/>
      <c r="Y41" s="1"/>
      <c r="Z41" s="1"/>
      <c r="AA41" s="1"/>
      <c r="AB41" s="3"/>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row>
    <row r="42" spans="1:55" ht="15.75" customHeight="1">
      <c r="A42" s="1"/>
      <c r="B42" s="1"/>
      <c r="C42" s="1"/>
      <c r="D42" s="1"/>
      <c r="E42" s="1"/>
      <c r="F42" s="1"/>
      <c r="G42" s="1"/>
      <c r="H42" s="3"/>
      <c r="I42" s="1"/>
      <c r="J42" s="1"/>
      <c r="K42" s="1"/>
      <c r="L42" s="3"/>
      <c r="M42" s="1"/>
      <c r="N42" s="1"/>
      <c r="O42" s="1"/>
      <c r="P42" s="1"/>
      <c r="Q42" s="1"/>
      <c r="R42" s="1"/>
      <c r="S42" s="1"/>
      <c r="T42" s="3"/>
      <c r="U42" s="1"/>
      <c r="V42" s="1"/>
      <c r="W42" s="1"/>
      <c r="X42" s="3"/>
      <c r="Y42" s="1"/>
      <c r="Z42" s="1"/>
      <c r="AA42" s="1"/>
      <c r="AB42" s="3"/>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row>
    <row r="43" spans="1:55" ht="15.75" customHeight="1">
      <c r="A43" s="1"/>
      <c r="B43" s="1"/>
      <c r="C43" s="1"/>
      <c r="D43" s="1"/>
      <c r="E43" s="1"/>
      <c r="F43" s="1"/>
      <c r="G43" s="1"/>
      <c r="H43" s="3"/>
      <c r="I43" s="1"/>
      <c r="J43" s="1"/>
      <c r="K43" s="1"/>
      <c r="L43" s="3"/>
      <c r="M43" s="1"/>
      <c r="N43" s="1"/>
      <c r="O43" s="1"/>
      <c r="P43" s="1"/>
      <c r="Q43" s="1"/>
      <c r="R43" s="1"/>
      <c r="S43" s="1"/>
      <c r="T43" s="3"/>
      <c r="U43" s="1"/>
      <c r="V43" s="1"/>
      <c r="W43" s="1"/>
      <c r="X43" s="3"/>
      <c r="Y43" s="1"/>
      <c r="Z43" s="1"/>
      <c r="AA43" s="1"/>
      <c r="AB43" s="3"/>
      <c r="AC43" s="1"/>
      <c r="AD43" s="1"/>
      <c r="AE43" s="1"/>
      <c r="AF43" s="1"/>
      <c r="AG43" s="1"/>
      <c r="AH43" s="1"/>
      <c r="AI43" s="1"/>
      <c r="AJ43" s="1"/>
      <c r="AK43" s="1"/>
      <c r="AL43" s="1"/>
      <c r="AM43" s="1"/>
      <c r="AN43" s="1"/>
      <c r="AO43" s="1"/>
      <c r="AP43" s="1"/>
      <c r="AQ43" s="1"/>
      <c r="AR43" s="1"/>
      <c r="AS43" s="1"/>
      <c r="AT43" s="1"/>
      <c r="AU43" s="1"/>
      <c r="AV43" s="1"/>
      <c r="AW43" s="1"/>
      <c r="AX43" s="1"/>
      <c r="AY43" s="1"/>
      <c r="AZ43" s="1"/>
      <c r="BA43" s="1"/>
      <c r="BB43" s="1"/>
      <c r="BC43" s="1"/>
    </row>
    <row r="44" spans="1:55" ht="15.75" customHeight="1">
      <c r="A44" s="1"/>
      <c r="B44" s="1"/>
      <c r="C44" s="1"/>
      <c r="D44" s="1"/>
      <c r="E44" s="1"/>
      <c r="F44" s="1"/>
      <c r="G44" s="1"/>
      <c r="H44" s="3"/>
      <c r="I44" s="1"/>
      <c r="J44" s="1"/>
      <c r="K44" s="1"/>
      <c r="L44" s="3"/>
      <c r="M44" s="1"/>
      <c r="N44" s="1"/>
      <c r="O44" s="1"/>
      <c r="P44" s="1"/>
      <c r="Q44" s="1"/>
      <c r="R44" s="1"/>
      <c r="S44" s="1"/>
      <c r="T44" s="3"/>
      <c r="U44" s="1"/>
      <c r="V44" s="1"/>
      <c r="W44" s="1"/>
      <c r="X44" s="3"/>
      <c r="Y44" s="1"/>
      <c r="Z44" s="1"/>
      <c r="AA44" s="1"/>
      <c r="AB44" s="3"/>
      <c r="AC44" s="1"/>
      <c r="AD44" s="1"/>
      <c r="AE44" s="1"/>
      <c r="AF44" s="1"/>
      <c r="AG44" s="1"/>
      <c r="AH44" s="1"/>
      <c r="AI44" s="1"/>
      <c r="AJ44" s="1"/>
      <c r="AK44" s="1"/>
      <c r="AL44" s="1"/>
      <c r="AM44" s="1"/>
      <c r="AN44" s="1"/>
      <c r="AO44" s="1"/>
      <c r="AP44" s="1"/>
      <c r="AQ44" s="1"/>
      <c r="AR44" s="1"/>
      <c r="AS44" s="1"/>
      <c r="AT44" s="1"/>
      <c r="AU44" s="1"/>
      <c r="AV44" s="1"/>
      <c r="AW44" s="1"/>
      <c r="AX44" s="1"/>
      <c r="AY44" s="1"/>
      <c r="AZ44" s="1"/>
      <c r="BA44" s="1"/>
      <c r="BB44" s="1"/>
      <c r="BC44" s="1"/>
    </row>
    <row r="45" spans="1:55" ht="15.75" customHeight="1">
      <c r="A45" s="1"/>
      <c r="B45" s="1"/>
      <c r="C45" s="1"/>
      <c r="D45" s="1"/>
      <c r="E45" s="1"/>
      <c r="F45" s="1"/>
      <c r="G45" s="1"/>
      <c r="H45" s="3"/>
      <c r="I45" s="1"/>
      <c r="J45" s="1"/>
      <c r="K45" s="1"/>
      <c r="L45" s="3"/>
      <c r="M45" s="1"/>
      <c r="N45" s="1"/>
      <c r="O45" s="1"/>
      <c r="P45" s="1"/>
      <c r="Q45" s="1"/>
      <c r="R45" s="1"/>
      <c r="S45" s="1"/>
      <c r="T45" s="3"/>
      <c r="U45" s="1"/>
      <c r="V45" s="1"/>
      <c r="W45" s="1"/>
      <c r="X45" s="3"/>
      <c r="Y45" s="1"/>
      <c r="Z45" s="1"/>
      <c r="AA45" s="1"/>
      <c r="AB45" s="3"/>
      <c r="AC45" s="1"/>
      <c r="AD45" s="1"/>
      <c r="AE45" s="1"/>
      <c r="AF45" s="1"/>
      <c r="AG45" s="1"/>
      <c r="AH45" s="1"/>
      <c r="AI45" s="1"/>
      <c r="AJ45" s="1"/>
      <c r="AK45" s="1"/>
      <c r="AL45" s="1"/>
      <c r="AM45" s="1"/>
      <c r="AN45" s="1"/>
      <c r="AO45" s="1"/>
      <c r="AP45" s="1"/>
      <c r="AQ45" s="1"/>
      <c r="AR45" s="1"/>
      <c r="AS45" s="1"/>
      <c r="AT45" s="1"/>
      <c r="AU45" s="1"/>
      <c r="AV45" s="1"/>
      <c r="AW45" s="1"/>
      <c r="AX45" s="1"/>
      <c r="AY45" s="1"/>
      <c r="AZ45" s="1"/>
      <c r="BA45" s="1"/>
      <c r="BB45" s="1"/>
      <c r="BC45" s="1"/>
    </row>
    <row r="46" spans="1:55" ht="15.75" customHeight="1">
      <c r="A46" s="1"/>
      <c r="B46" s="1"/>
      <c r="C46" s="1"/>
      <c r="D46" s="1"/>
      <c r="E46" s="1"/>
      <c r="F46" s="1"/>
      <c r="G46" s="1"/>
      <c r="H46" s="3"/>
      <c r="I46" s="1"/>
      <c r="J46" s="1"/>
      <c r="K46" s="1"/>
      <c r="L46" s="3"/>
      <c r="M46" s="1"/>
      <c r="N46" s="1"/>
      <c r="O46" s="1"/>
      <c r="P46" s="3"/>
      <c r="Q46" s="1"/>
      <c r="R46" s="1"/>
      <c r="S46" s="1"/>
      <c r="T46" s="3"/>
      <c r="U46" s="1"/>
      <c r="V46" s="1"/>
      <c r="W46" s="1"/>
      <c r="X46" s="3"/>
      <c r="Y46" s="1"/>
      <c r="Z46" s="1"/>
      <c r="AA46" s="1"/>
      <c r="AB46" s="3"/>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row>
    <row r="47" spans="1:55" ht="15.75" customHeight="1">
      <c r="A47" s="1"/>
      <c r="B47" s="1"/>
      <c r="C47" s="1"/>
      <c r="D47" s="1"/>
      <c r="E47" s="1"/>
      <c r="F47" s="1"/>
      <c r="G47" s="1"/>
      <c r="H47" s="3"/>
      <c r="I47" s="1"/>
      <c r="J47" s="1"/>
      <c r="K47" s="1"/>
      <c r="L47" s="3"/>
      <c r="M47" s="1"/>
      <c r="N47" s="1"/>
      <c r="O47" s="1"/>
      <c r="P47" s="3"/>
      <c r="Q47" s="1"/>
      <c r="R47" s="1"/>
      <c r="S47" s="1"/>
      <c r="T47" s="3"/>
      <c r="U47" s="1"/>
      <c r="V47" s="1"/>
      <c r="W47" s="1"/>
      <c r="X47" s="3"/>
      <c r="Y47" s="1"/>
      <c r="Z47" s="1"/>
      <c r="AA47" s="1"/>
      <c r="AB47" s="3"/>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row>
    <row r="48" spans="1:55" ht="15.75" customHeight="1">
      <c r="A48" s="1"/>
      <c r="B48" s="1"/>
      <c r="C48" s="1"/>
      <c r="D48" s="1"/>
      <c r="E48" s="1"/>
      <c r="F48" s="1"/>
      <c r="G48" s="1"/>
      <c r="H48" s="3"/>
      <c r="I48" s="1"/>
      <c r="J48" s="1"/>
      <c r="K48" s="1"/>
      <c r="L48" s="3"/>
      <c r="M48" s="1"/>
      <c r="N48" s="1"/>
      <c r="O48" s="1"/>
      <c r="P48" s="3"/>
      <c r="Q48" s="1"/>
      <c r="R48" s="1"/>
      <c r="S48" s="1"/>
      <c r="T48" s="3"/>
      <c r="U48" s="1"/>
      <c r="V48" s="1"/>
      <c r="W48" s="1"/>
      <c r="X48" s="3"/>
      <c r="Y48" s="1"/>
      <c r="Z48" s="1"/>
      <c r="AA48" s="1"/>
      <c r="AB48" s="3"/>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row>
    <row r="49" spans="1:55" ht="15.75" customHeight="1">
      <c r="A49" s="1"/>
      <c r="B49" s="1"/>
      <c r="C49" s="1"/>
      <c r="D49" s="1"/>
      <c r="E49" s="1"/>
      <c r="F49" s="1"/>
      <c r="G49" s="1"/>
      <c r="H49" s="3"/>
      <c r="I49" s="1"/>
      <c r="J49" s="1"/>
      <c r="K49" s="1"/>
      <c r="L49" s="3"/>
      <c r="M49" s="1"/>
      <c r="N49" s="1"/>
      <c r="O49" s="1"/>
      <c r="P49" s="3"/>
      <c r="Q49" s="1"/>
      <c r="R49" s="1"/>
      <c r="S49" s="1"/>
      <c r="T49" s="3"/>
      <c r="U49" s="1"/>
      <c r="V49" s="1"/>
      <c r="W49" s="1"/>
      <c r="X49" s="3"/>
      <c r="Y49" s="1"/>
      <c r="Z49" s="1"/>
      <c r="AA49" s="1"/>
      <c r="AB49" s="3"/>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row>
    <row r="50" spans="1:55" ht="15.75" customHeight="1">
      <c r="A50" s="1"/>
      <c r="B50" s="1"/>
      <c r="C50" s="1"/>
      <c r="D50" s="1"/>
      <c r="E50" s="1"/>
      <c r="F50" s="1"/>
      <c r="G50" s="1"/>
      <c r="H50" s="3"/>
      <c r="I50" s="1"/>
      <c r="J50" s="1"/>
      <c r="K50" s="1"/>
      <c r="L50" s="3"/>
      <c r="M50" s="1"/>
      <c r="N50" s="1"/>
      <c r="O50" s="1"/>
      <c r="P50" s="3"/>
      <c r="Q50" s="1"/>
      <c r="R50" s="1"/>
      <c r="S50" s="1"/>
      <c r="T50" s="3"/>
      <c r="U50" s="1"/>
      <c r="V50" s="1"/>
      <c r="W50" s="1"/>
      <c r="X50" s="3"/>
      <c r="Y50" s="1"/>
      <c r="Z50" s="1"/>
      <c r="AA50" s="1"/>
      <c r="AB50" s="3"/>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row>
    <row r="51" spans="1:55" ht="15.75" customHeight="1">
      <c r="A51" s="1"/>
      <c r="B51" s="1"/>
      <c r="C51" s="1"/>
      <c r="D51" s="1"/>
      <c r="E51" s="1"/>
      <c r="F51" s="1"/>
      <c r="G51" s="1"/>
      <c r="H51" s="3"/>
      <c r="I51" s="1"/>
      <c r="J51" s="1"/>
      <c r="K51" s="1"/>
      <c r="L51" s="3"/>
      <c r="M51" s="1"/>
      <c r="N51" s="1"/>
      <c r="O51" s="1"/>
      <c r="P51" s="3"/>
      <c r="Q51" s="1"/>
      <c r="R51" s="1"/>
      <c r="S51" s="1"/>
      <c r="T51" s="3"/>
      <c r="U51" s="1"/>
      <c r="V51" s="1"/>
      <c r="W51" s="1"/>
      <c r="X51" s="3"/>
      <c r="Y51" s="1"/>
      <c r="Z51" s="1"/>
      <c r="AA51" s="1"/>
      <c r="AB51" s="3"/>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row>
    <row r="52" spans="1:55" ht="15.75" customHeight="1">
      <c r="A52" s="1"/>
      <c r="B52" s="1"/>
      <c r="C52" s="1"/>
      <c r="D52" s="1"/>
      <c r="E52" s="1"/>
      <c r="F52" s="1"/>
      <c r="G52" s="1"/>
      <c r="H52" s="3"/>
      <c r="I52" s="1"/>
      <c r="J52" s="1"/>
      <c r="K52" s="1"/>
      <c r="L52" s="3"/>
      <c r="M52" s="1"/>
      <c r="N52" s="1"/>
      <c r="O52" s="1"/>
      <c r="P52" s="3"/>
      <c r="Q52" s="1"/>
      <c r="R52" s="1"/>
      <c r="S52" s="1"/>
      <c r="T52" s="3"/>
      <c r="U52" s="1"/>
      <c r="V52" s="1"/>
      <c r="W52" s="1"/>
      <c r="X52" s="3"/>
      <c r="Y52" s="1"/>
      <c r="Z52" s="1"/>
      <c r="AA52" s="1"/>
      <c r="AB52" s="3"/>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row>
    <row r="53" spans="1:55" ht="15.75" customHeight="1">
      <c r="A53" s="1"/>
      <c r="B53" s="1"/>
      <c r="C53" s="1"/>
      <c r="D53" s="1"/>
      <c r="E53" s="1"/>
      <c r="F53" s="1"/>
      <c r="G53" s="1"/>
      <c r="H53" s="3"/>
      <c r="I53" s="1"/>
      <c r="J53" s="1"/>
      <c r="K53" s="1"/>
      <c r="L53" s="3"/>
      <c r="M53" s="1"/>
      <c r="N53" s="1"/>
      <c r="O53" s="1"/>
      <c r="P53" s="3"/>
      <c r="Q53" s="1"/>
      <c r="R53" s="1"/>
      <c r="S53" s="1"/>
      <c r="T53" s="3"/>
      <c r="U53" s="1"/>
      <c r="V53" s="1"/>
      <c r="W53" s="1"/>
      <c r="X53" s="3"/>
      <c r="Y53" s="1"/>
      <c r="Z53" s="1"/>
      <c r="AA53" s="1"/>
      <c r="AB53" s="3"/>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row>
    <row r="54" spans="1:55" ht="15.75" customHeight="1">
      <c r="A54" s="1"/>
      <c r="B54" s="1"/>
      <c r="C54" s="1"/>
      <c r="D54" s="1"/>
      <c r="E54" s="1"/>
      <c r="F54" s="1"/>
      <c r="G54" s="1"/>
      <c r="H54" s="3"/>
      <c r="I54" s="1"/>
      <c r="J54" s="1"/>
      <c r="K54" s="1"/>
      <c r="L54" s="3"/>
      <c r="M54" s="1"/>
      <c r="N54" s="1"/>
      <c r="O54" s="1"/>
      <c r="P54" s="3"/>
      <c r="Q54" s="1"/>
      <c r="R54" s="1"/>
      <c r="S54" s="1"/>
      <c r="T54" s="3"/>
      <c r="U54" s="1"/>
      <c r="V54" s="1"/>
      <c r="W54" s="1"/>
      <c r="X54" s="3"/>
      <c r="Y54" s="1"/>
      <c r="Z54" s="1"/>
      <c r="AA54" s="1"/>
      <c r="AB54" s="3"/>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row>
    <row r="55" spans="1:55" ht="15.75" customHeight="1">
      <c r="A55" s="1"/>
      <c r="B55" s="1"/>
      <c r="C55" s="1"/>
      <c r="D55" s="1"/>
      <c r="E55" s="1"/>
      <c r="F55" s="1"/>
      <c r="G55" s="1"/>
      <c r="H55" s="3"/>
      <c r="I55" s="1"/>
      <c r="J55" s="1"/>
      <c r="K55" s="1"/>
      <c r="L55" s="3"/>
      <c r="M55" s="1"/>
      <c r="N55" s="1"/>
      <c r="O55" s="1"/>
      <c r="P55" s="3"/>
      <c r="Q55" s="1"/>
      <c r="R55" s="1"/>
      <c r="S55" s="1"/>
      <c r="T55" s="3"/>
      <c r="U55" s="1"/>
      <c r="V55" s="1"/>
      <c r="W55" s="1"/>
      <c r="X55" s="3"/>
      <c r="Y55" s="1"/>
      <c r="Z55" s="1"/>
      <c r="AA55" s="1"/>
      <c r="AB55" s="3"/>
      <c r="AC55" s="1"/>
      <c r="AD55" s="1"/>
      <c r="AE55" s="1"/>
      <c r="AF55" s="1"/>
      <c r="AG55" s="1"/>
      <c r="AH55" s="1"/>
      <c r="AI55" s="1"/>
      <c r="AJ55" s="1"/>
      <c r="AK55" s="1"/>
      <c r="AL55" s="1"/>
      <c r="AM55" s="1"/>
      <c r="AN55" s="1"/>
      <c r="AO55" s="1"/>
      <c r="AP55" s="1"/>
      <c r="AQ55" s="1"/>
      <c r="AR55" s="1"/>
      <c r="AS55" s="1"/>
      <c r="AT55" s="1"/>
      <c r="AU55" s="1"/>
      <c r="AV55" s="1"/>
      <c r="AW55" s="1"/>
      <c r="AX55" s="1"/>
      <c r="AY55" s="1"/>
      <c r="AZ55" s="1"/>
      <c r="BA55" s="1"/>
      <c r="BB55" s="1"/>
      <c r="BC55" s="1"/>
    </row>
    <row r="56" spans="1:55" ht="15.75" customHeight="1">
      <c r="A56" s="1"/>
      <c r="B56" s="1"/>
      <c r="C56" s="1"/>
      <c r="D56" s="1"/>
      <c r="E56" s="1"/>
      <c r="F56" s="1"/>
      <c r="G56" s="1"/>
      <c r="H56" s="3"/>
      <c r="I56" s="1"/>
      <c r="J56" s="1"/>
      <c r="K56" s="1"/>
      <c r="L56" s="3"/>
      <c r="M56" s="1"/>
      <c r="N56" s="1"/>
      <c r="O56" s="1"/>
      <c r="P56" s="3"/>
      <c r="Q56" s="1"/>
      <c r="R56" s="1"/>
      <c r="S56" s="1"/>
      <c r="T56" s="3"/>
      <c r="U56" s="1"/>
      <c r="V56" s="1"/>
      <c r="W56" s="1"/>
      <c r="X56" s="3"/>
      <c r="Y56" s="1"/>
      <c r="Z56" s="1"/>
      <c r="AA56" s="1"/>
      <c r="AB56" s="3"/>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row>
    <row r="57" spans="1:55" ht="15.75" customHeight="1">
      <c r="A57" s="1"/>
      <c r="B57" s="1"/>
      <c r="C57" s="1"/>
      <c r="D57" s="1"/>
      <c r="E57" s="1"/>
      <c r="F57" s="1"/>
      <c r="G57" s="1"/>
      <c r="H57" s="3"/>
      <c r="I57" s="1"/>
      <c r="J57" s="1"/>
      <c r="K57" s="1"/>
      <c r="L57" s="3"/>
      <c r="M57" s="1"/>
      <c r="N57" s="1"/>
      <c r="O57" s="1"/>
      <c r="P57" s="3"/>
      <c r="Q57" s="1"/>
      <c r="R57" s="1"/>
      <c r="S57" s="1"/>
      <c r="T57" s="3"/>
      <c r="U57" s="1"/>
      <c r="V57" s="1"/>
      <c r="W57" s="1"/>
      <c r="X57" s="3"/>
      <c r="Y57" s="1"/>
      <c r="Z57" s="1"/>
      <c r="AA57" s="1"/>
      <c r="AB57" s="3"/>
      <c r="AC57" s="1"/>
      <c r="AD57" s="1"/>
      <c r="AE57" s="1"/>
      <c r="AF57" s="1"/>
      <c r="AG57" s="1"/>
      <c r="AH57" s="1"/>
      <c r="AI57" s="1"/>
      <c r="AJ57" s="1"/>
      <c r="AK57" s="1"/>
      <c r="AL57" s="1"/>
      <c r="AM57" s="1"/>
      <c r="AN57" s="1"/>
      <c r="AO57" s="1"/>
      <c r="AP57" s="1"/>
      <c r="AQ57" s="1"/>
      <c r="AR57" s="1"/>
      <c r="AS57" s="1"/>
      <c r="AT57" s="1"/>
      <c r="AU57" s="1"/>
      <c r="AV57" s="1"/>
      <c r="AW57" s="1"/>
      <c r="AX57" s="1"/>
      <c r="AY57" s="1"/>
      <c r="AZ57" s="1"/>
      <c r="BA57" s="1"/>
      <c r="BB57" s="1"/>
      <c r="BC57" s="1"/>
    </row>
    <row r="58" spans="1:55" ht="15.75" customHeight="1">
      <c r="A58" s="1"/>
      <c r="B58" s="1"/>
      <c r="C58" s="1"/>
      <c r="D58" s="1"/>
      <c r="E58" s="1"/>
      <c r="F58" s="1"/>
      <c r="G58" s="1"/>
      <c r="H58" s="3"/>
      <c r="I58" s="1"/>
      <c r="J58" s="1"/>
      <c r="K58" s="1"/>
      <c r="L58" s="3"/>
      <c r="M58" s="1"/>
      <c r="N58" s="1"/>
      <c r="O58" s="1"/>
      <c r="P58" s="3"/>
      <c r="Q58" s="1"/>
      <c r="R58" s="1"/>
      <c r="S58" s="1"/>
      <c r="T58" s="3"/>
      <c r="U58" s="1"/>
      <c r="V58" s="1"/>
      <c r="W58" s="1"/>
      <c r="X58" s="3"/>
      <c r="Y58" s="1"/>
      <c r="Z58" s="1"/>
      <c r="AA58" s="1"/>
      <c r="AB58" s="3"/>
      <c r="AC58" s="1"/>
      <c r="AD58" s="1"/>
      <c r="AE58" s="1"/>
      <c r="AF58" s="1"/>
      <c r="AG58" s="1"/>
      <c r="AH58" s="1"/>
      <c r="AI58" s="1"/>
      <c r="AJ58" s="1"/>
      <c r="AK58" s="1"/>
      <c r="AL58" s="1"/>
      <c r="AM58" s="1"/>
      <c r="AN58" s="1"/>
      <c r="AO58" s="1"/>
      <c r="AP58" s="1"/>
      <c r="AQ58" s="1"/>
      <c r="AR58" s="1"/>
      <c r="AS58" s="1"/>
      <c r="AT58" s="1"/>
      <c r="AU58" s="1"/>
      <c r="AV58" s="1"/>
      <c r="AW58" s="1"/>
      <c r="AX58" s="1"/>
      <c r="AY58" s="1"/>
      <c r="AZ58" s="1"/>
      <c r="BA58" s="1"/>
      <c r="BB58" s="1"/>
      <c r="BC58" s="1"/>
    </row>
    <row r="59" spans="1:55" ht="15.75" customHeight="1">
      <c r="A59" s="1"/>
      <c r="B59" s="1"/>
      <c r="C59" s="1"/>
      <c r="D59" s="1"/>
      <c r="E59" s="1"/>
      <c r="F59" s="1"/>
      <c r="G59" s="1"/>
      <c r="H59" s="3"/>
      <c r="I59" s="1"/>
      <c r="J59" s="1"/>
      <c r="K59" s="1"/>
      <c r="L59" s="3"/>
      <c r="M59" s="1"/>
      <c r="N59" s="1"/>
      <c r="O59" s="1"/>
      <c r="P59" s="3"/>
      <c r="Q59" s="1"/>
      <c r="R59" s="1"/>
      <c r="S59" s="1"/>
      <c r="T59" s="3"/>
      <c r="U59" s="1"/>
      <c r="V59" s="1"/>
      <c r="W59" s="1"/>
      <c r="X59" s="3"/>
      <c r="Y59" s="1"/>
      <c r="Z59" s="1"/>
      <c r="AA59" s="1"/>
      <c r="AB59" s="3"/>
      <c r="AC59" s="1"/>
      <c r="AD59" s="1"/>
      <c r="AE59" s="1"/>
      <c r="AF59" s="1"/>
      <c r="AG59" s="1"/>
      <c r="AH59" s="1"/>
      <c r="AI59" s="1"/>
      <c r="AJ59" s="1"/>
      <c r="AK59" s="1"/>
      <c r="AL59" s="1"/>
      <c r="AM59" s="1"/>
      <c r="AN59" s="1"/>
      <c r="AO59" s="1"/>
      <c r="AP59" s="1"/>
      <c r="AQ59" s="1"/>
      <c r="AR59" s="1"/>
      <c r="AS59" s="1"/>
      <c r="AT59" s="1"/>
      <c r="AU59" s="1"/>
      <c r="AV59" s="1"/>
      <c r="AW59" s="1"/>
      <c r="AX59" s="1"/>
      <c r="AY59" s="1"/>
      <c r="AZ59" s="1"/>
      <c r="BA59" s="1"/>
      <c r="BB59" s="1"/>
      <c r="BC59" s="1"/>
    </row>
    <row r="60" spans="1:55" ht="15.75" customHeight="1">
      <c r="A60" s="1"/>
      <c r="B60" s="1"/>
      <c r="C60" s="1"/>
      <c r="D60" s="1"/>
      <c r="E60" s="1"/>
      <c r="F60" s="1"/>
      <c r="G60" s="1"/>
      <c r="H60" s="3"/>
      <c r="I60" s="1"/>
      <c r="J60" s="1"/>
      <c r="K60" s="1"/>
      <c r="L60" s="3"/>
      <c r="M60" s="1"/>
      <c r="N60" s="1"/>
      <c r="O60" s="1"/>
      <c r="P60" s="3"/>
      <c r="Q60" s="1"/>
      <c r="R60" s="1"/>
      <c r="S60" s="1"/>
      <c r="T60" s="3"/>
      <c r="U60" s="1"/>
      <c r="V60" s="1"/>
      <c r="W60" s="1"/>
      <c r="X60" s="3"/>
      <c r="Y60" s="1"/>
      <c r="Z60" s="1"/>
      <c r="AA60" s="1"/>
      <c r="AB60" s="3"/>
      <c r="AC60" s="1"/>
      <c r="AD60" s="1"/>
      <c r="AE60" s="1"/>
      <c r="AF60" s="1"/>
      <c r="AG60" s="1"/>
      <c r="AH60" s="1"/>
      <c r="AI60" s="1"/>
      <c r="AJ60" s="1"/>
      <c r="AK60" s="1"/>
      <c r="AL60" s="1"/>
      <c r="AM60" s="1"/>
      <c r="AN60" s="1"/>
      <c r="AO60" s="1"/>
      <c r="AP60" s="1"/>
      <c r="AQ60" s="1"/>
      <c r="AR60" s="1"/>
      <c r="AS60" s="1"/>
      <c r="AT60" s="1"/>
      <c r="AU60" s="1"/>
      <c r="AV60" s="1"/>
      <c r="AW60" s="1"/>
      <c r="AX60" s="1"/>
      <c r="AY60" s="1"/>
      <c r="AZ60" s="1"/>
      <c r="BA60" s="1"/>
      <c r="BB60" s="1"/>
      <c r="BC60" s="1"/>
    </row>
    <row r="61" spans="1:55" ht="15.75" customHeight="1">
      <c r="A61" s="1"/>
      <c r="B61" s="1"/>
      <c r="C61" s="1"/>
      <c r="D61" s="1"/>
      <c r="E61" s="1"/>
      <c r="F61" s="1"/>
      <c r="G61" s="1"/>
      <c r="H61" s="3"/>
      <c r="I61" s="1"/>
      <c r="J61" s="1"/>
      <c r="K61" s="1"/>
      <c r="L61" s="3"/>
      <c r="M61" s="1"/>
      <c r="N61" s="1"/>
      <c r="O61" s="1"/>
      <c r="P61" s="3"/>
      <c r="Q61" s="1"/>
      <c r="R61" s="1"/>
      <c r="S61" s="1"/>
      <c r="T61" s="3"/>
      <c r="U61" s="1"/>
      <c r="V61" s="1"/>
      <c r="W61" s="1"/>
      <c r="X61" s="3"/>
      <c r="Y61" s="1"/>
      <c r="Z61" s="1"/>
      <c r="AA61" s="1"/>
      <c r="AB61" s="3"/>
      <c r="AC61" s="1"/>
      <c r="AD61" s="1"/>
      <c r="AE61" s="1"/>
      <c r="AF61" s="1"/>
      <c r="AG61" s="1"/>
      <c r="AH61" s="1"/>
      <c r="AI61" s="1"/>
      <c r="AJ61" s="1"/>
      <c r="AK61" s="1"/>
      <c r="AL61" s="1"/>
      <c r="AM61" s="1"/>
      <c r="AN61" s="1"/>
      <c r="AO61" s="1"/>
      <c r="AP61" s="1"/>
      <c r="AQ61" s="1"/>
      <c r="AR61" s="1"/>
      <c r="AS61" s="1"/>
      <c r="AT61" s="1"/>
      <c r="AU61" s="1"/>
      <c r="AV61" s="1"/>
      <c r="AW61" s="1"/>
      <c r="AX61" s="1"/>
      <c r="AY61" s="1"/>
      <c r="AZ61" s="1"/>
      <c r="BA61" s="1"/>
      <c r="BB61" s="1"/>
      <c r="BC61" s="1"/>
    </row>
    <row r="62" spans="1:55" ht="15.75" customHeight="1">
      <c r="A62" s="1"/>
      <c r="B62" s="1"/>
      <c r="C62" s="1"/>
      <c r="D62" s="1"/>
      <c r="E62" s="1"/>
      <c r="F62" s="1"/>
      <c r="G62" s="1"/>
      <c r="H62" s="3"/>
      <c r="I62" s="1"/>
      <c r="J62" s="1"/>
      <c r="K62" s="1"/>
      <c r="L62" s="3"/>
      <c r="M62" s="1"/>
      <c r="N62" s="1"/>
      <c r="O62" s="1"/>
      <c r="P62" s="3"/>
      <c r="Q62" s="1"/>
      <c r="R62" s="1"/>
      <c r="S62" s="1"/>
      <c r="T62" s="3"/>
      <c r="U62" s="1"/>
      <c r="V62" s="1"/>
      <c r="W62" s="1"/>
      <c r="X62" s="3"/>
      <c r="Y62" s="1"/>
      <c r="Z62" s="1"/>
      <c r="AA62" s="1"/>
      <c r="AB62" s="3"/>
      <c r="AC62" s="1"/>
      <c r="AD62" s="1"/>
      <c r="AE62" s="1"/>
      <c r="AF62" s="1"/>
      <c r="AG62" s="1"/>
      <c r="AH62" s="1"/>
      <c r="AI62" s="1"/>
      <c r="AJ62" s="1"/>
      <c r="AK62" s="1"/>
      <c r="AL62" s="1"/>
      <c r="AM62" s="1"/>
      <c r="AN62" s="1"/>
      <c r="AO62" s="1"/>
      <c r="AP62" s="1"/>
      <c r="AQ62" s="1"/>
      <c r="AR62" s="1"/>
      <c r="AS62" s="1"/>
      <c r="AT62" s="1"/>
      <c r="AU62" s="1"/>
      <c r="AV62" s="1"/>
      <c r="AW62" s="1"/>
      <c r="AX62" s="1"/>
      <c r="AY62" s="1"/>
      <c r="AZ62" s="1"/>
      <c r="BA62" s="1"/>
      <c r="BB62" s="1"/>
      <c r="BC62" s="1"/>
    </row>
    <row r="63" spans="1:55" ht="15.75" customHeight="1">
      <c r="A63" s="1"/>
      <c r="B63" s="1"/>
      <c r="C63" s="1"/>
      <c r="D63" s="1"/>
      <c r="E63" s="1"/>
      <c r="F63" s="1"/>
      <c r="G63" s="1"/>
      <c r="H63" s="3"/>
      <c r="I63" s="1"/>
      <c r="J63" s="1"/>
      <c r="K63" s="1"/>
      <c r="L63" s="3"/>
      <c r="M63" s="1"/>
      <c r="N63" s="1"/>
      <c r="O63" s="1"/>
      <c r="P63" s="3"/>
      <c r="Q63" s="1"/>
      <c r="R63" s="1"/>
      <c r="S63" s="1"/>
      <c r="T63" s="3"/>
      <c r="U63" s="1"/>
      <c r="V63" s="1"/>
      <c r="W63" s="1"/>
      <c r="X63" s="3"/>
      <c r="Y63" s="1"/>
      <c r="Z63" s="1"/>
      <c r="AA63" s="1"/>
      <c r="AB63" s="3"/>
      <c r="AC63" s="1"/>
      <c r="AD63" s="1"/>
      <c r="AE63" s="1"/>
      <c r="AF63" s="1"/>
      <c r="AG63" s="1"/>
      <c r="AH63" s="1"/>
      <c r="AI63" s="1"/>
      <c r="AJ63" s="1"/>
      <c r="AK63" s="1"/>
      <c r="AL63" s="1"/>
      <c r="AM63" s="1"/>
      <c r="AN63" s="1"/>
      <c r="AO63" s="1"/>
      <c r="AP63" s="1"/>
      <c r="AQ63" s="1"/>
      <c r="AR63" s="1"/>
      <c r="AS63" s="1"/>
      <c r="AT63" s="1"/>
      <c r="AU63" s="1"/>
      <c r="AV63" s="1"/>
      <c r="AW63" s="1"/>
      <c r="AX63" s="1"/>
      <c r="AY63" s="1"/>
      <c r="AZ63" s="1"/>
      <c r="BA63" s="1"/>
      <c r="BB63" s="1"/>
      <c r="BC63" s="1"/>
    </row>
    <row r="64" spans="1:55" ht="15.75" customHeight="1">
      <c r="A64" s="1"/>
      <c r="B64" s="1"/>
      <c r="C64" s="1"/>
      <c r="D64" s="1"/>
      <c r="E64" s="1"/>
      <c r="F64" s="1"/>
      <c r="G64" s="1"/>
      <c r="H64" s="3"/>
      <c r="I64" s="1"/>
      <c r="J64" s="1"/>
      <c r="K64" s="1"/>
      <c r="L64" s="3"/>
      <c r="M64" s="1"/>
      <c r="N64" s="1"/>
      <c r="O64" s="1"/>
      <c r="P64" s="3"/>
      <c r="Q64" s="1"/>
      <c r="R64" s="1"/>
      <c r="S64" s="1"/>
      <c r="T64" s="3"/>
      <c r="U64" s="1"/>
      <c r="V64" s="1"/>
      <c r="W64" s="1"/>
      <c r="X64" s="3"/>
      <c r="Y64" s="1"/>
      <c r="Z64" s="1"/>
      <c r="AA64" s="1"/>
      <c r="AB64" s="3"/>
      <c r="AC64" s="1"/>
      <c r="AD64" s="1"/>
      <c r="AE64" s="1"/>
      <c r="AF64" s="1"/>
      <c r="AG64" s="1"/>
      <c r="AH64" s="1"/>
      <c r="AI64" s="1"/>
      <c r="AJ64" s="1"/>
      <c r="AK64" s="1"/>
      <c r="AL64" s="1"/>
      <c r="AM64" s="1"/>
      <c r="AN64" s="1"/>
      <c r="AO64" s="1"/>
      <c r="AP64" s="1"/>
      <c r="AQ64" s="1"/>
      <c r="AR64" s="1"/>
      <c r="AS64" s="1"/>
      <c r="AT64" s="1"/>
      <c r="AU64" s="1"/>
      <c r="AV64" s="1"/>
      <c r="AW64" s="1"/>
      <c r="AX64" s="1"/>
      <c r="AY64" s="1"/>
      <c r="AZ64" s="1"/>
      <c r="BA64" s="1"/>
      <c r="BB64" s="1"/>
      <c r="BC64" s="1"/>
    </row>
    <row r="65" spans="1:55" ht="15.75" customHeight="1">
      <c r="A65" s="1"/>
      <c r="B65" s="1"/>
      <c r="C65" s="1"/>
      <c r="D65" s="1"/>
      <c r="E65" s="1"/>
      <c r="F65" s="1"/>
      <c r="G65" s="1"/>
      <c r="H65" s="3"/>
      <c r="I65" s="1"/>
      <c r="J65" s="1"/>
      <c r="K65" s="1"/>
      <c r="L65" s="3"/>
      <c r="M65" s="1"/>
      <c r="N65" s="1"/>
      <c r="O65" s="1"/>
      <c r="P65" s="3"/>
      <c r="Q65" s="1"/>
      <c r="R65" s="1"/>
      <c r="S65" s="1"/>
      <c r="T65" s="3"/>
      <c r="U65" s="1"/>
      <c r="V65" s="1"/>
      <c r="W65" s="1"/>
      <c r="X65" s="3"/>
      <c r="Y65" s="1"/>
      <c r="Z65" s="1"/>
      <c r="AA65" s="1"/>
      <c r="AB65" s="3"/>
      <c r="AC65" s="1"/>
      <c r="AD65" s="1"/>
      <c r="AE65" s="1"/>
      <c r="AF65" s="1"/>
      <c r="AG65" s="1"/>
      <c r="AH65" s="1"/>
      <c r="AI65" s="1"/>
      <c r="AJ65" s="1"/>
      <c r="AK65" s="1"/>
      <c r="AL65" s="1"/>
      <c r="AM65" s="1"/>
      <c r="AN65" s="1"/>
      <c r="AO65" s="1"/>
      <c r="AP65" s="1"/>
      <c r="AQ65" s="1"/>
      <c r="AR65" s="1"/>
      <c r="AS65" s="1"/>
      <c r="AT65" s="1"/>
      <c r="AU65" s="1"/>
      <c r="AV65" s="1"/>
      <c r="AW65" s="1"/>
      <c r="AX65" s="1"/>
      <c r="AY65" s="1"/>
      <c r="AZ65" s="1"/>
      <c r="BA65" s="1"/>
      <c r="BB65" s="1"/>
      <c r="BC65" s="1"/>
    </row>
    <row r="66" spans="1:55" ht="15.75" customHeight="1">
      <c r="A66" s="1"/>
      <c r="B66" s="1"/>
      <c r="C66" s="1"/>
      <c r="D66" s="1"/>
      <c r="E66" s="1"/>
      <c r="F66" s="1"/>
      <c r="G66" s="1"/>
      <c r="H66" s="3"/>
      <c r="I66" s="1"/>
      <c r="J66" s="1"/>
      <c r="K66" s="1"/>
      <c r="L66" s="3"/>
      <c r="M66" s="1"/>
      <c r="N66" s="1"/>
      <c r="O66" s="1"/>
      <c r="P66" s="3"/>
      <c r="Q66" s="1"/>
      <c r="R66" s="1"/>
      <c r="S66" s="1"/>
      <c r="T66" s="3"/>
      <c r="U66" s="1"/>
      <c r="V66" s="1"/>
      <c r="W66" s="1"/>
      <c r="X66" s="3"/>
      <c r="Y66" s="1"/>
      <c r="Z66" s="1"/>
      <c r="AA66" s="1"/>
      <c r="AB66" s="3"/>
      <c r="AC66" s="1"/>
      <c r="AD66" s="1"/>
      <c r="AE66" s="1"/>
      <c r="AF66" s="1"/>
      <c r="AG66" s="1"/>
      <c r="AH66" s="1"/>
      <c r="AI66" s="1"/>
      <c r="AJ66" s="1"/>
      <c r="AK66" s="1"/>
      <c r="AL66" s="1"/>
      <c r="AM66" s="1"/>
      <c r="AN66" s="1"/>
      <c r="AO66" s="1"/>
      <c r="AP66" s="1"/>
      <c r="AQ66" s="1"/>
      <c r="AR66" s="1"/>
      <c r="AS66" s="1"/>
      <c r="AT66" s="1"/>
      <c r="AU66" s="1"/>
      <c r="AV66" s="1"/>
      <c r="AW66" s="1"/>
      <c r="AX66" s="1"/>
      <c r="AY66" s="1"/>
      <c r="AZ66" s="1"/>
      <c r="BA66" s="1"/>
      <c r="BB66" s="1"/>
      <c r="BC66" s="1"/>
    </row>
    <row r="67" spans="1:55" ht="15.75" customHeight="1">
      <c r="A67" s="1"/>
      <c r="B67" s="1"/>
      <c r="C67" s="1"/>
      <c r="D67" s="1"/>
      <c r="E67" s="1"/>
      <c r="F67" s="1"/>
      <c r="G67" s="1"/>
      <c r="H67" s="3"/>
      <c r="I67" s="1"/>
      <c r="J67" s="1"/>
      <c r="K67" s="1"/>
      <c r="L67" s="3"/>
      <c r="M67" s="1"/>
      <c r="N67" s="1"/>
      <c r="O67" s="1"/>
      <c r="P67" s="3"/>
      <c r="Q67" s="1"/>
      <c r="R67" s="1"/>
      <c r="S67" s="1"/>
      <c r="T67" s="3"/>
      <c r="U67" s="1"/>
      <c r="V67" s="1"/>
      <c r="W67" s="1"/>
      <c r="X67" s="3"/>
      <c r="Y67" s="1"/>
      <c r="Z67" s="1"/>
      <c r="AA67" s="1"/>
      <c r="AB67" s="3"/>
      <c r="AC67" s="1"/>
      <c r="AD67" s="1"/>
      <c r="AE67" s="1"/>
      <c r="AF67" s="1"/>
      <c r="AG67" s="1"/>
      <c r="AH67" s="1"/>
      <c r="AI67" s="1"/>
      <c r="AJ67" s="1"/>
      <c r="AK67" s="1"/>
      <c r="AL67" s="1"/>
      <c r="AM67" s="1"/>
      <c r="AN67" s="1"/>
      <c r="AO67" s="1"/>
      <c r="AP67" s="1"/>
      <c r="AQ67" s="1"/>
      <c r="AR67" s="1"/>
      <c r="AS67" s="1"/>
      <c r="AT67" s="1"/>
      <c r="AU67" s="1"/>
      <c r="AV67" s="1"/>
      <c r="AW67" s="1"/>
      <c r="AX67" s="1"/>
      <c r="AY67" s="1"/>
      <c r="AZ67" s="1"/>
      <c r="BA67" s="1"/>
      <c r="BB67" s="1"/>
      <c r="BC67" s="1"/>
    </row>
    <row r="68" spans="1:55" ht="15.75" customHeight="1">
      <c r="A68" s="1"/>
      <c r="B68" s="1"/>
      <c r="C68" s="1"/>
      <c r="D68" s="1"/>
      <c r="E68" s="1"/>
      <c r="F68" s="1"/>
      <c r="G68" s="1"/>
      <c r="H68" s="3"/>
      <c r="I68" s="1"/>
      <c r="J68" s="1"/>
      <c r="K68" s="1"/>
      <c r="L68" s="3"/>
      <c r="M68" s="1"/>
      <c r="N68" s="1"/>
      <c r="O68" s="1"/>
      <c r="P68" s="3"/>
      <c r="Q68" s="1"/>
      <c r="R68" s="1"/>
      <c r="S68" s="1"/>
      <c r="T68" s="3"/>
      <c r="U68" s="1"/>
      <c r="V68" s="1"/>
      <c r="W68" s="1"/>
      <c r="X68" s="3"/>
      <c r="Y68" s="1"/>
      <c r="Z68" s="1"/>
      <c r="AA68" s="1"/>
      <c r="AB68" s="3"/>
      <c r="AC68" s="1"/>
      <c r="AD68" s="1"/>
      <c r="AE68" s="1"/>
      <c r="AF68" s="1"/>
      <c r="AG68" s="1"/>
      <c r="AH68" s="1"/>
      <c r="AI68" s="1"/>
      <c r="AJ68" s="1"/>
      <c r="AK68" s="1"/>
      <c r="AL68" s="1"/>
      <c r="AM68" s="1"/>
      <c r="AN68" s="1"/>
      <c r="AO68" s="1"/>
      <c r="AP68" s="1"/>
      <c r="AQ68" s="1"/>
      <c r="AR68" s="1"/>
      <c r="AS68" s="1"/>
      <c r="AT68" s="1"/>
      <c r="AU68" s="1"/>
      <c r="AV68" s="1"/>
      <c r="AW68" s="1"/>
      <c r="AX68" s="1"/>
      <c r="AY68" s="1"/>
      <c r="AZ68" s="1"/>
      <c r="BA68" s="1"/>
      <c r="BB68" s="1"/>
      <c r="BC68" s="1"/>
    </row>
    <row r="69" spans="1:55" ht="15.75" customHeight="1">
      <c r="A69" s="1"/>
      <c r="B69" s="1"/>
      <c r="C69" s="1"/>
      <c r="D69" s="1"/>
      <c r="E69" s="1"/>
      <c r="F69" s="1"/>
      <c r="G69" s="1"/>
      <c r="H69" s="3"/>
      <c r="I69" s="1"/>
      <c r="J69" s="1"/>
      <c r="K69" s="1"/>
      <c r="L69" s="3"/>
      <c r="M69" s="1"/>
      <c r="N69" s="1"/>
      <c r="O69" s="1"/>
      <c r="P69" s="3"/>
      <c r="Q69" s="1"/>
      <c r="R69" s="1"/>
      <c r="S69" s="1"/>
      <c r="T69" s="3"/>
      <c r="U69" s="1"/>
      <c r="V69" s="1"/>
      <c r="W69" s="1"/>
      <c r="X69" s="3"/>
      <c r="Y69" s="1"/>
      <c r="Z69" s="1"/>
      <c r="AA69" s="1"/>
      <c r="AB69" s="3"/>
      <c r="AC69" s="1"/>
      <c r="AD69" s="1"/>
      <c r="AE69" s="1"/>
      <c r="AF69" s="1"/>
      <c r="AG69" s="1"/>
      <c r="AH69" s="1"/>
      <c r="AI69" s="1"/>
      <c r="AJ69" s="1"/>
      <c r="AK69" s="1"/>
      <c r="AL69" s="1"/>
      <c r="AM69" s="1"/>
      <c r="AN69" s="1"/>
      <c r="AO69" s="1"/>
      <c r="AP69" s="1"/>
      <c r="AQ69" s="1"/>
      <c r="AR69" s="1"/>
      <c r="AS69" s="1"/>
      <c r="AT69" s="1"/>
      <c r="AU69" s="1"/>
      <c r="AV69" s="1"/>
      <c r="AW69" s="1"/>
      <c r="AX69" s="1"/>
      <c r="AY69" s="1"/>
      <c r="AZ69" s="1"/>
      <c r="BA69" s="1"/>
      <c r="BB69" s="1"/>
      <c r="BC69" s="1"/>
    </row>
    <row r="70" spans="1:55" ht="15.75" customHeight="1">
      <c r="A70" s="1"/>
      <c r="B70" s="1"/>
      <c r="C70" s="1"/>
      <c r="D70" s="1"/>
      <c r="E70" s="1"/>
      <c r="F70" s="1"/>
      <c r="G70" s="1"/>
      <c r="H70" s="3"/>
      <c r="I70" s="1"/>
      <c r="J70" s="1"/>
      <c r="K70" s="1"/>
      <c r="L70" s="3"/>
      <c r="M70" s="1"/>
      <c r="N70" s="1"/>
      <c r="O70" s="1"/>
      <c r="P70" s="3"/>
      <c r="Q70" s="1"/>
      <c r="R70" s="1"/>
      <c r="S70" s="1"/>
      <c r="T70" s="3"/>
      <c r="U70" s="1"/>
      <c r="V70" s="1"/>
      <c r="W70" s="1"/>
      <c r="X70" s="3"/>
      <c r="Y70" s="1"/>
      <c r="Z70" s="1"/>
      <c r="AA70" s="1"/>
      <c r="AB70" s="3"/>
      <c r="AC70" s="1"/>
      <c r="AD70" s="1"/>
      <c r="AE70" s="1"/>
      <c r="AF70" s="1"/>
      <c r="AG70" s="1"/>
      <c r="AH70" s="1"/>
      <c r="AI70" s="1"/>
      <c r="AJ70" s="1"/>
      <c r="AK70" s="1"/>
      <c r="AL70" s="1"/>
      <c r="AM70" s="1"/>
      <c r="AN70" s="1"/>
      <c r="AO70" s="1"/>
      <c r="AP70" s="1"/>
      <c r="AQ70" s="1"/>
      <c r="AR70" s="1"/>
      <c r="AS70" s="1"/>
      <c r="AT70" s="1"/>
      <c r="AU70" s="1"/>
      <c r="AV70" s="1"/>
      <c r="AW70" s="1"/>
      <c r="AX70" s="1"/>
      <c r="AY70" s="1"/>
      <c r="AZ70" s="1"/>
      <c r="BA70" s="1"/>
      <c r="BB70" s="1"/>
      <c r="BC70" s="1"/>
    </row>
    <row r="71" spans="1:55" ht="15.75" customHeight="1">
      <c r="A71" s="1"/>
      <c r="B71" s="1"/>
      <c r="C71" s="1"/>
      <c r="D71" s="1"/>
      <c r="E71" s="1"/>
      <c r="F71" s="1"/>
      <c r="G71" s="1"/>
      <c r="H71" s="3"/>
      <c r="I71" s="1"/>
      <c r="J71" s="1"/>
      <c r="K71" s="1"/>
      <c r="L71" s="3"/>
      <c r="M71" s="1"/>
      <c r="N71" s="1"/>
      <c r="O71" s="1"/>
      <c r="P71" s="3"/>
      <c r="Q71" s="1"/>
      <c r="R71" s="1"/>
      <c r="S71" s="1"/>
      <c r="T71" s="3"/>
      <c r="U71" s="1"/>
      <c r="V71" s="1"/>
      <c r="W71" s="1"/>
      <c r="X71" s="3"/>
      <c r="Y71" s="1"/>
      <c r="Z71" s="1"/>
      <c r="AA71" s="1"/>
      <c r="AB71" s="3"/>
      <c r="AC71" s="1"/>
      <c r="AD71" s="1"/>
      <c r="AE71" s="1"/>
      <c r="AF71" s="1"/>
      <c r="AG71" s="1"/>
      <c r="AH71" s="1"/>
      <c r="AI71" s="1"/>
      <c r="AJ71" s="1"/>
      <c r="AK71" s="1"/>
      <c r="AL71" s="1"/>
      <c r="AM71" s="1"/>
      <c r="AN71" s="1"/>
      <c r="AO71" s="1"/>
      <c r="AP71" s="1"/>
      <c r="AQ71" s="1"/>
      <c r="AR71" s="1"/>
      <c r="AS71" s="1"/>
      <c r="AT71" s="1"/>
      <c r="AU71" s="1"/>
      <c r="AV71" s="1"/>
      <c r="AW71" s="1"/>
      <c r="AX71" s="1"/>
      <c r="AY71" s="1"/>
      <c r="AZ71" s="1"/>
      <c r="BA71" s="1"/>
      <c r="BB71" s="1"/>
      <c r="BC71" s="1"/>
    </row>
    <row r="72" spans="1:55" ht="15.75" customHeight="1">
      <c r="A72" s="1"/>
      <c r="B72" s="1"/>
      <c r="C72" s="1"/>
      <c r="D72" s="1"/>
      <c r="E72" s="1"/>
      <c r="F72" s="1"/>
      <c r="G72" s="1"/>
      <c r="H72" s="3"/>
      <c r="I72" s="1"/>
      <c r="J72" s="1"/>
      <c r="K72" s="1"/>
      <c r="L72" s="3"/>
      <c r="M72" s="1"/>
      <c r="N72" s="1"/>
      <c r="O72" s="1"/>
      <c r="P72" s="3"/>
      <c r="Q72" s="1"/>
      <c r="R72" s="1"/>
      <c r="S72" s="1"/>
      <c r="T72" s="3"/>
      <c r="U72" s="1"/>
      <c r="V72" s="1"/>
      <c r="W72" s="1"/>
      <c r="X72" s="3"/>
      <c r="Y72" s="1"/>
      <c r="Z72" s="1"/>
      <c r="AA72" s="1"/>
      <c r="AB72" s="3"/>
      <c r="AC72" s="1"/>
      <c r="AD72" s="1"/>
      <c r="AE72" s="1"/>
      <c r="AF72" s="1"/>
      <c r="AG72" s="1"/>
      <c r="AH72" s="1"/>
      <c r="AI72" s="1"/>
      <c r="AJ72" s="1"/>
      <c r="AK72" s="1"/>
      <c r="AL72" s="1"/>
      <c r="AM72" s="1"/>
      <c r="AN72" s="1"/>
      <c r="AO72" s="1"/>
      <c r="AP72" s="1"/>
      <c r="AQ72" s="1"/>
      <c r="AR72" s="1"/>
      <c r="AS72" s="1"/>
      <c r="AT72" s="1"/>
      <c r="AU72" s="1"/>
      <c r="AV72" s="1"/>
      <c r="AW72" s="1"/>
      <c r="AX72" s="1"/>
      <c r="AY72" s="1"/>
      <c r="AZ72" s="1"/>
      <c r="BA72" s="1"/>
      <c r="BB72" s="1"/>
      <c r="BC72" s="1"/>
    </row>
    <row r="73" spans="1:55" ht="15.75" customHeight="1">
      <c r="A73" s="1"/>
      <c r="B73" s="1"/>
      <c r="C73" s="1"/>
      <c r="D73" s="1"/>
      <c r="E73" s="1"/>
      <c r="F73" s="1"/>
      <c r="G73" s="1"/>
      <c r="H73" s="3"/>
      <c r="I73" s="1"/>
      <c r="J73" s="1"/>
      <c r="K73" s="1"/>
      <c r="L73" s="3"/>
      <c r="M73" s="1"/>
      <c r="N73" s="1"/>
      <c r="O73" s="1"/>
      <c r="P73" s="3"/>
      <c r="Q73" s="1"/>
      <c r="R73" s="1"/>
      <c r="S73" s="1"/>
      <c r="T73" s="3"/>
      <c r="U73" s="1"/>
      <c r="V73" s="1"/>
      <c r="W73" s="1"/>
      <c r="X73" s="3"/>
      <c r="Y73" s="1"/>
      <c r="Z73" s="1"/>
      <c r="AA73" s="1"/>
      <c r="AB73" s="3"/>
      <c r="AC73" s="1"/>
      <c r="AD73" s="1"/>
      <c r="AE73" s="1"/>
      <c r="AF73" s="1"/>
      <c r="AG73" s="1"/>
      <c r="AH73" s="1"/>
      <c r="AI73" s="1"/>
      <c r="AJ73" s="1"/>
      <c r="AK73" s="1"/>
      <c r="AL73" s="1"/>
      <c r="AM73" s="1"/>
      <c r="AN73" s="1"/>
      <c r="AO73" s="1"/>
      <c r="AP73" s="1"/>
      <c r="AQ73" s="1"/>
      <c r="AR73" s="1"/>
      <c r="AS73" s="1"/>
      <c r="AT73" s="1"/>
      <c r="AU73" s="1"/>
      <c r="AV73" s="1"/>
      <c r="AW73" s="1"/>
      <c r="AX73" s="1"/>
      <c r="AY73" s="1"/>
      <c r="AZ73" s="1"/>
      <c r="BA73" s="1"/>
      <c r="BB73" s="1"/>
      <c r="BC73" s="1"/>
    </row>
    <row r="74" spans="1:55" ht="15.75" customHeight="1">
      <c r="A74" s="1"/>
      <c r="B74" s="1"/>
      <c r="C74" s="1"/>
      <c r="D74" s="1"/>
      <c r="E74" s="1"/>
      <c r="F74" s="1"/>
      <c r="G74" s="1"/>
      <c r="H74" s="3"/>
      <c r="I74" s="1"/>
      <c r="J74" s="1"/>
      <c r="K74" s="1"/>
      <c r="L74" s="3"/>
      <c r="M74" s="1"/>
      <c r="N74" s="1"/>
      <c r="O74" s="1"/>
      <c r="P74" s="3"/>
      <c r="Q74" s="1"/>
      <c r="R74" s="1"/>
      <c r="S74" s="1"/>
      <c r="T74" s="3"/>
      <c r="U74" s="1"/>
      <c r="V74" s="1"/>
      <c r="W74" s="1"/>
      <c r="X74" s="3"/>
      <c r="Y74" s="1"/>
      <c r="Z74" s="1"/>
      <c r="AA74" s="1"/>
      <c r="AB74" s="3"/>
      <c r="AC74" s="1"/>
      <c r="AD74" s="1"/>
      <c r="AE74" s="1"/>
      <c r="AF74" s="1"/>
      <c r="AG74" s="1"/>
      <c r="AH74" s="1"/>
      <c r="AI74" s="1"/>
      <c r="AJ74" s="1"/>
      <c r="AK74" s="1"/>
      <c r="AL74" s="1"/>
      <c r="AM74" s="1"/>
      <c r="AN74" s="1"/>
      <c r="AO74" s="1"/>
      <c r="AP74" s="1"/>
      <c r="AQ74" s="1"/>
      <c r="AR74" s="1"/>
      <c r="AS74" s="1"/>
      <c r="AT74" s="1"/>
      <c r="AU74" s="1"/>
      <c r="AV74" s="1"/>
      <c r="AW74" s="1"/>
      <c r="AX74" s="1"/>
      <c r="AY74" s="1"/>
      <c r="AZ74" s="1"/>
      <c r="BA74" s="1"/>
      <c r="BB74" s="1"/>
      <c r="BC74" s="1"/>
    </row>
    <row r="75" spans="1:55" ht="15.75" customHeight="1">
      <c r="A75" s="1"/>
      <c r="B75" s="1"/>
      <c r="C75" s="1"/>
      <c r="D75" s="1"/>
      <c r="E75" s="1"/>
      <c r="F75" s="1"/>
      <c r="G75" s="1"/>
      <c r="H75" s="3"/>
      <c r="I75" s="1"/>
      <c r="J75" s="1"/>
      <c r="K75" s="1"/>
      <c r="L75" s="3"/>
      <c r="M75" s="1"/>
      <c r="N75" s="1"/>
      <c r="O75" s="1"/>
      <c r="P75" s="3"/>
      <c r="Q75" s="1"/>
      <c r="R75" s="1"/>
      <c r="S75" s="1"/>
      <c r="T75" s="3"/>
      <c r="U75" s="1"/>
      <c r="V75" s="1"/>
      <c r="W75" s="1"/>
      <c r="X75" s="3"/>
      <c r="Y75" s="1"/>
      <c r="Z75" s="1"/>
      <c r="AA75" s="1"/>
      <c r="AB75" s="3"/>
      <c r="AC75" s="1"/>
      <c r="AD75" s="1"/>
      <c r="AE75" s="1"/>
      <c r="AF75" s="1"/>
      <c r="AG75" s="1"/>
      <c r="AH75" s="1"/>
      <c r="AI75" s="1"/>
      <c r="AJ75" s="1"/>
      <c r="AK75" s="1"/>
      <c r="AL75" s="1"/>
      <c r="AM75" s="1"/>
      <c r="AN75" s="1"/>
      <c r="AO75" s="1"/>
      <c r="AP75" s="1"/>
      <c r="AQ75" s="1"/>
      <c r="AR75" s="1"/>
      <c r="AS75" s="1"/>
      <c r="AT75" s="1"/>
      <c r="AU75" s="1"/>
      <c r="AV75" s="1"/>
      <c r="AW75" s="1"/>
      <c r="AX75" s="1"/>
      <c r="AY75" s="1"/>
      <c r="AZ75" s="1"/>
      <c r="BA75" s="1"/>
      <c r="BB75" s="1"/>
      <c r="BC75" s="1"/>
    </row>
    <row r="76" spans="1:55" ht="15.75" customHeight="1">
      <c r="A76" s="1"/>
      <c r="B76" s="1"/>
      <c r="C76" s="1"/>
      <c r="D76" s="1"/>
      <c r="E76" s="1"/>
      <c r="F76" s="1"/>
      <c r="G76" s="1"/>
      <c r="H76" s="3"/>
      <c r="I76" s="1"/>
      <c r="J76" s="1"/>
      <c r="K76" s="1"/>
      <c r="L76" s="3"/>
      <c r="M76" s="1"/>
      <c r="N76" s="1"/>
      <c r="O76" s="1"/>
      <c r="P76" s="3"/>
      <c r="Q76" s="1"/>
      <c r="R76" s="1"/>
      <c r="S76" s="1"/>
      <c r="T76" s="3"/>
      <c r="U76" s="1"/>
      <c r="V76" s="1"/>
      <c r="W76" s="1"/>
      <c r="X76" s="3"/>
      <c r="Y76" s="1"/>
      <c r="Z76" s="1"/>
      <c r="AA76" s="1"/>
      <c r="AB76" s="3"/>
      <c r="AC76" s="1"/>
      <c r="AD76" s="1"/>
      <c r="AE76" s="1"/>
      <c r="AF76" s="1"/>
      <c r="AG76" s="1"/>
      <c r="AH76" s="1"/>
      <c r="AI76" s="1"/>
      <c r="AJ76" s="1"/>
      <c r="AK76" s="1"/>
      <c r="AL76" s="1"/>
      <c r="AM76" s="1"/>
      <c r="AN76" s="1"/>
      <c r="AO76" s="1"/>
      <c r="AP76" s="1"/>
      <c r="AQ76" s="1"/>
      <c r="AR76" s="1"/>
      <c r="AS76" s="1"/>
      <c r="AT76" s="1"/>
      <c r="AU76" s="1"/>
      <c r="AV76" s="1"/>
      <c r="AW76" s="1"/>
      <c r="AX76" s="1"/>
      <c r="AY76" s="1"/>
      <c r="AZ76" s="1"/>
      <c r="BA76" s="1"/>
      <c r="BB76" s="1"/>
      <c r="BC76" s="1"/>
    </row>
    <row r="77" spans="1:55" ht="15.75" customHeight="1">
      <c r="A77" s="1"/>
      <c r="B77" s="1"/>
      <c r="C77" s="1"/>
      <c r="D77" s="1"/>
      <c r="E77" s="1"/>
      <c r="F77" s="1"/>
      <c r="G77" s="1"/>
      <c r="H77" s="3"/>
      <c r="I77" s="1"/>
      <c r="J77" s="1"/>
      <c r="K77" s="1"/>
      <c r="L77" s="3"/>
      <c r="M77" s="1"/>
      <c r="N77" s="1"/>
      <c r="O77" s="1"/>
      <c r="P77" s="3"/>
      <c r="Q77" s="1"/>
      <c r="R77" s="1"/>
      <c r="S77" s="1"/>
      <c r="T77" s="3"/>
      <c r="U77" s="1"/>
      <c r="V77" s="1"/>
      <c r="W77" s="1"/>
      <c r="X77" s="3"/>
      <c r="Y77" s="1"/>
      <c r="Z77" s="1"/>
      <c r="AA77" s="1"/>
      <c r="AB77" s="3"/>
      <c r="AC77" s="1"/>
      <c r="AD77" s="1"/>
      <c r="AE77" s="1"/>
      <c r="AF77" s="1"/>
      <c r="AG77" s="1"/>
      <c r="AH77" s="1"/>
      <c r="AI77" s="1"/>
      <c r="AJ77" s="1"/>
      <c r="AK77" s="1"/>
      <c r="AL77" s="1"/>
      <c r="AM77" s="1"/>
      <c r="AN77" s="1"/>
      <c r="AO77" s="1"/>
      <c r="AP77" s="1"/>
      <c r="AQ77" s="1"/>
      <c r="AR77" s="1"/>
      <c r="AS77" s="1"/>
      <c r="AT77" s="1"/>
      <c r="AU77" s="1"/>
      <c r="AV77" s="1"/>
      <c r="AW77" s="1"/>
      <c r="AX77" s="1"/>
      <c r="AY77" s="1"/>
      <c r="AZ77" s="1"/>
      <c r="BA77" s="1"/>
      <c r="BB77" s="1"/>
      <c r="BC77" s="1"/>
    </row>
    <row r="78" spans="1:55" ht="15.75" customHeight="1">
      <c r="A78" s="1"/>
      <c r="B78" s="1"/>
      <c r="C78" s="1"/>
      <c r="D78" s="1"/>
      <c r="E78" s="1"/>
      <c r="F78" s="1"/>
      <c r="G78" s="1"/>
      <c r="H78" s="3"/>
      <c r="I78" s="1"/>
      <c r="J78" s="1"/>
      <c r="K78" s="1"/>
      <c r="L78" s="3"/>
      <c r="M78" s="1"/>
      <c r="N78" s="1"/>
      <c r="O78" s="1"/>
      <c r="P78" s="3"/>
      <c r="Q78" s="1"/>
      <c r="R78" s="1"/>
      <c r="S78" s="1"/>
      <c r="T78" s="3"/>
      <c r="U78" s="1"/>
      <c r="V78" s="1"/>
      <c r="W78" s="1"/>
      <c r="X78" s="3"/>
      <c r="Y78" s="1"/>
      <c r="Z78" s="1"/>
      <c r="AA78" s="1"/>
      <c r="AB78" s="3"/>
      <c r="AC78" s="1"/>
      <c r="AD78" s="1"/>
      <c r="AE78" s="1"/>
      <c r="AF78" s="1"/>
      <c r="AG78" s="1"/>
      <c r="AH78" s="1"/>
      <c r="AI78" s="1"/>
      <c r="AJ78" s="1"/>
      <c r="AK78" s="1"/>
      <c r="AL78" s="1"/>
      <c r="AM78" s="1"/>
      <c r="AN78" s="1"/>
      <c r="AO78" s="1"/>
      <c r="AP78" s="1"/>
      <c r="AQ78" s="1"/>
      <c r="AR78" s="1"/>
      <c r="AS78" s="1"/>
      <c r="AT78" s="1"/>
      <c r="AU78" s="1"/>
      <c r="AV78" s="1"/>
      <c r="AW78" s="1"/>
      <c r="AX78" s="1"/>
      <c r="AY78" s="1"/>
      <c r="AZ78" s="1"/>
      <c r="BA78" s="1"/>
      <c r="BB78" s="1"/>
      <c r="BC78" s="1"/>
    </row>
    <row r="79" spans="1:55" ht="15.75" customHeight="1">
      <c r="A79" s="1"/>
      <c r="B79" s="1"/>
      <c r="C79" s="1"/>
      <c r="D79" s="1"/>
      <c r="E79" s="1"/>
      <c r="F79" s="1"/>
      <c r="G79" s="1"/>
      <c r="H79" s="3"/>
      <c r="I79" s="1"/>
      <c r="J79" s="1"/>
      <c r="K79" s="1"/>
      <c r="L79" s="3"/>
      <c r="M79" s="1"/>
      <c r="N79" s="1"/>
      <c r="O79" s="1"/>
      <c r="P79" s="3"/>
      <c r="Q79" s="1"/>
      <c r="R79" s="1"/>
      <c r="S79" s="1"/>
      <c r="T79" s="3"/>
      <c r="U79" s="1"/>
      <c r="V79" s="1"/>
      <c r="W79" s="1"/>
      <c r="X79" s="3"/>
      <c r="Y79" s="1"/>
      <c r="Z79" s="1"/>
      <c r="AA79" s="1"/>
      <c r="AB79" s="3"/>
      <c r="AC79" s="1"/>
      <c r="AD79" s="1"/>
      <c r="AE79" s="1"/>
      <c r="AF79" s="1"/>
      <c r="AG79" s="1"/>
      <c r="AH79" s="1"/>
      <c r="AI79" s="1"/>
      <c r="AJ79" s="1"/>
      <c r="AK79" s="1"/>
      <c r="AL79" s="1"/>
      <c r="AM79" s="1"/>
      <c r="AN79" s="1"/>
      <c r="AO79" s="1"/>
      <c r="AP79" s="1"/>
      <c r="AQ79" s="1"/>
      <c r="AR79" s="1"/>
      <c r="AS79" s="1"/>
      <c r="AT79" s="1"/>
      <c r="AU79" s="1"/>
      <c r="AV79" s="1"/>
      <c r="AW79" s="1"/>
      <c r="AX79" s="1"/>
      <c r="AY79" s="1"/>
      <c r="AZ79" s="1"/>
      <c r="BA79" s="1"/>
      <c r="BB79" s="1"/>
      <c r="BC79" s="1"/>
    </row>
    <row r="80" spans="1:55" ht="15.75" customHeight="1">
      <c r="A80" s="1"/>
      <c r="B80" s="1"/>
      <c r="C80" s="1"/>
      <c r="D80" s="1"/>
      <c r="E80" s="1"/>
      <c r="F80" s="1"/>
      <c r="G80" s="1"/>
      <c r="H80" s="3"/>
      <c r="I80" s="1"/>
      <c r="J80" s="1"/>
      <c r="K80" s="1"/>
      <c r="L80" s="3"/>
      <c r="M80" s="1"/>
      <c r="N80" s="1"/>
      <c r="O80" s="1"/>
      <c r="P80" s="3"/>
      <c r="Q80" s="1"/>
      <c r="R80" s="1"/>
      <c r="S80" s="1"/>
      <c r="T80" s="3"/>
      <c r="U80" s="1"/>
      <c r="V80" s="1"/>
      <c r="W80" s="1"/>
      <c r="X80" s="3"/>
      <c r="Y80" s="1"/>
      <c r="Z80" s="1"/>
      <c r="AA80" s="1"/>
      <c r="AB80" s="3"/>
      <c r="AC80" s="1"/>
      <c r="AD80" s="1"/>
      <c r="AE80" s="1"/>
      <c r="AF80" s="1"/>
      <c r="AG80" s="1"/>
      <c r="AH80" s="1"/>
      <c r="AI80" s="1"/>
      <c r="AJ80" s="1"/>
      <c r="AK80" s="1"/>
      <c r="AL80" s="1"/>
      <c r="AM80" s="1"/>
      <c r="AN80" s="1"/>
      <c r="AO80" s="1"/>
      <c r="AP80" s="1"/>
      <c r="AQ80" s="1"/>
      <c r="AR80" s="1"/>
      <c r="AS80" s="1"/>
      <c r="AT80" s="1"/>
      <c r="AU80" s="1"/>
      <c r="AV80" s="1"/>
      <c r="AW80" s="1"/>
      <c r="AX80" s="1"/>
      <c r="AY80" s="1"/>
      <c r="AZ80" s="1"/>
      <c r="BA80" s="1"/>
      <c r="BB80" s="1"/>
      <c r="BC80" s="1"/>
    </row>
    <row r="81" spans="1:55" ht="15.75" customHeight="1">
      <c r="A81" s="1"/>
      <c r="B81" s="1"/>
      <c r="C81" s="1"/>
      <c r="D81" s="1"/>
      <c r="E81" s="1"/>
      <c r="F81" s="1"/>
      <c r="G81" s="1"/>
      <c r="H81" s="3"/>
      <c r="I81" s="1"/>
      <c r="J81" s="1"/>
      <c r="K81" s="1"/>
      <c r="L81" s="3"/>
      <c r="M81" s="1"/>
      <c r="N81" s="1"/>
      <c r="O81" s="1"/>
      <c r="P81" s="3"/>
      <c r="Q81" s="1"/>
      <c r="R81" s="1"/>
      <c r="S81" s="1"/>
      <c r="T81" s="3"/>
      <c r="U81" s="1"/>
      <c r="V81" s="1"/>
      <c r="W81" s="1"/>
      <c r="X81" s="3"/>
      <c r="Y81" s="1"/>
      <c r="Z81" s="1"/>
      <c r="AA81" s="1"/>
      <c r="AB81" s="3"/>
      <c r="AC81" s="1"/>
      <c r="AD81" s="1"/>
      <c r="AE81" s="1"/>
      <c r="AF81" s="1"/>
      <c r="AG81" s="1"/>
      <c r="AH81" s="1"/>
      <c r="AI81" s="1"/>
      <c r="AJ81" s="1"/>
      <c r="AK81" s="1"/>
      <c r="AL81" s="1"/>
      <c r="AM81" s="1"/>
      <c r="AN81" s="1"/>
      <c r="AO81" s="1"/>
      <c r="AP81" s="1"/>
      <c r="AQ81" s="1"/>
      <c r="AR81" s="1"/>
      <c r="AS81" s="1"/>
      <c r="AT81" s="1"/>
      <c r="AU81" s="1"/>
      <c r="AV81" s="1"/>
      <c r="AW81" s="1"/>
      <c r="AX81" s="1"/>
      <c r="AY81" s="1"/>
      <c r="AZ81" s="1"/>
      <c r="BA81" s="1"/>
      <c r="BB81" s="1"/>
      <c r="BC81" s="1"/>
    </row>
    <row r="82" spans="1:55" ht="15.75" customHeight="1">
      <c r="A82" s="1"/>
      <c r="B82" s="1"/>
      <c r="C82" s="1"/>
      <c r="D82" s="1"/>
      <c r="E82" s="1"/>
      <c r="F82" s="1"/>
      <c r="G82" s="1"/>
      <c r="H82" s="3"/>
      <c r="I82" s="1"/>
      <c r="J82" s="1"/>
      <c r="K82" s="1"/>
      <c r="L82" s="3"/>
      <c r="M82" s="1"/>
      <c r="N82" s="1"/>
      <c r="O82" s="1"/>
      <c r="P82" s="3"/>
      <c r="Q82" s="1"/>
      <c r="R82" s="1"/>
      <c r="S82" s="1"/>
      <c r="T82" s="3"/>
      <c r="U82" s="1"/>
      <c r="V82" s="1"/>
      <c r="W82" s="1"/>
      <c r="X82" s="3"/>
      <c r="Y82" s="1"/>
      <c r="Z82" s="1"/>
      <c r="AA82" s="1"/>
      <c r="AB82" s="3"/>
      <c r="AC82" s="1"/>
      <c r="AD82" s="1"/>
      <c r="AE82" s="1"/>
      <c r="AF82" s="1"/>
      <c r="AG82" s="1"/>
      <c r="AH82" s="1"/>
      <c r="AI82" s="1"/>
      <c r="AJ82" s="1"/>
      <c r="AK82" s="1"/>
      <c r="AL82" s="1"/>
      <c r="AM82" s="1"/>
      <c r="AN82" s="1"/>
      <c r="AO82" s="1"/>
      <c r="AP82" s="1"/>
      <c r="AQ82" s="1"/>
      <c r="AR82" s="1"/>
      <c r="AS82" s="1"/>
      <c r="AT82" s="1"/>
      <c r="AU82" s="1"/>
      <c r="AV82" s="1"/>
      <c r="AW82" s="1"/>
      <c r="AX82" s="1"/>
      <c r="AY82" s="1"/>
      <c r="AZ82" s="1"/>
      <c r="BA82" s="1"/>
      <c r="BB82" s="1"/>
      <c r="BC82" s="1"/>
    </row>
    <row r="83" spans="1:55" ht="15.75" customHeight="1">
      <c r="A83" s="1"/>
      <c r="B83" s="1"/>
      <c r="C83" s="1"/>
      <c r="D83" s="1"/>
      <c r="E83" s="1"/>
      <c r="F83" s="1"/>
      <c r="G83" s="1"/>
      <c r="H83" s="3"/>
      <c r="I83" s="1"/>
      <c r="J83" s="1"/>
      <c r="K83" s="1"/>
      <c r="L83" s="3"/>
      <c r="M83" s="1"/>
      <c r="N83" s="1"/>
      <c r="O83" s="1"/>
      <c r="P83" s="3"/>
      <c r="Q83" s="1"/>
      <c r="R83" s="1"/>
      <c r="S83" s="1"/>
      <c r="T83" s="3"/>
      <c r="U83" s="1"/>
      <c r="V83" s="1"/>
      <c r="W83" s="1"/>
      <c r="X83" s="3"/>
      <c r="Y83" s="1"/>
      <c r="Z83" s="1"/>
      <c r="AA83" s="1"/>
      <c r="AB83" s="3"/>
      <c r="AC83" s="1"/>
      <c r="AD83" s="1"/>
      <c r="AE83" s="1"/>
      <c r="AF83" s="1"/>
      <c r="AG83" s="1"/>
      <c r="AH83" s="1"/>
      <c r="AI83" s="1"/>
      <c r="AJ83" s="1"/>
      <c r="AK83" s="1"/>
      <c r="AL83" s="1"/>
      <c r="AM83" s="1"/>
      <c r="AN83" s="1"/>
      <c r="AO83" s="1"/>
      <c r="AP83" s="1"/>
      <c r="AQ83" s="1"/>
      <c r="AR83" s="1"/>
      <c r="AS83" s="1"/>
      <c r="AT83" s="1"/>
      <c r="AU83" s="1"/>
      <c r="AV83" s="1"/>
      <c r="AW83" s="1"/>
      <c r="AX83" s="1"/>
      <c r="AY83" s="1"/>
      <c r="AZ83" s="1"/>
      <c r="BA83" s="1"/>
      <c r="BB83" s="1"/>
      <c r="BC83" s="1"/>
    </row>
    <row r="84" spans="1:55" ht="15.75" customHeight="1">
      <c r="A84" s="1"/>
      <c r="B84" s="1"/>
      <c r="C84" s="1"/>
      <c r="D84" s="1"/>
      <c r="E84" s="1"/>
      <c r="F84" s="1"/>
      <c r="G84" s="1"/>
      <c r="H84" s="3"/>
      <c r="I84" s="1"/>
      <c r="J84" s="1"/>
      <c r="K84" s="1"/>
      <c r="L84" s="3"/>
      <c r="M84" s="1"/>
      <c r="N84" s="1"/>
      <c r="O84" s="1"/>
      <c r="P84" s="3"/>
      <c r="Q84" s="1"/>
      <c r="R84" s="1"/>
      <c r="S84" s="1"/>
      <c r="T84" s="3"/>
      <c r="U84" s="1"/>
      <c r="V84" s="1"/>
      <c r="W84" s="1"/>
      <c r="X84" s="3"/>
      <c r="Y84" s="1"/>
      <c r="Z84" s="1"/>
      <c r="AA84" s="1"/>
      <c r="AB84" s="3"/>
      <c r="AC84" s="1"/>
      <c r="AD84" s="1"/>
      <c r="AE84" s="1"/>
      <c r="AF84" s="1"/>
      <c r="AG84" s="1"/>
      <c r="AH84" s="1"/>
      <c r="AI84" s="1"/>
      <c r="AJ84" s="1"/>
      <c r="AK84" s="1"/>
      <c r="AL84" s="1"/>
      <c r="AM84" s="1"/>
      <c r="AN84" s="1"/>
      <c r="AO84" s="1"/>
      <c r="AP84" s="1"/>
      <c r="AQ84" s="1"/>
      <c r="AR84" s="1"/>
      <c r="AS84" s="1"/>
      <c r="AT84" s="1"/>
      <c r="AU84" s="1"/>
      <c r="AV84" s="1"/>
      <c r="AW84" s="1"/>
      <c r="AX84" s="1"/>
      <c r="AY84" s="1"/>
      <c r="AZ84" s="1"/>
      <c r="BA84" s="1"/>
      <c r="BB84" s="1"/>
      <c r="BC84" s="1"/>
    </row>
    <row r="85" spans="1:55" ht="15.75" customHeight="1">
      <c r="A85" s="1"/>
      <c r="B85" s="1"/>
      <c r="C85" s="1"/>
      <c r="D85" s="1"/>
      <c r="E85" s="1"/>
      <c r="F85" s="1"/>
      <c r="G85" s="1"/>
      <c r="H85" s="3"/>
      <c r="I85" s="1"/>
      <c r="J85" s="1"/>
      <c r="K85" s="1"/>
      <c r="L85" s="3"/>
      <c r="M85" s="1"/>
      <c r="N85" s="1"/>
      <c r="O85" s="1"/>
      <c r="P85" s="3"/>
      <c r="Q85" s="1"/>
      <c r="R85" s="1"/>
      <c r="S85" s="1"/>
      <c r="T85" s="3"/>
      <c r="U85" s="1"/>
      <c r="V85" s="1"/>
      <c r="W85" s="1"/>
      <c r="X85" s="3"/>
      <c r="Y85" s="1"/>
      <c r="Z85" s="1"/>
      <c r="AA85" s="1"/>
      <c r="AB85" s="3"/>
      <c r="AC85" s="1"/>
      <c r="AD85" s="1"/>
      <c r="AE85" s="1"/>
      <c r="AF85" s="1"/>
      <c r="AG85" s="1"/>
      <c r="AH85" s="1"/>
      <c r="AI85" s="1"/>
      <c r="AJ85" s="1"/>
      <c r="AK85" s="1"/>
      <c r="AL85" s="1"/>
      <c r="AM85" s="1"/>
      <c r="AN85" s="1"/>
      <c r="AO85" s="1"/>
      <c r="AP85" s="1"/>
      <c r="AQ85" s="1"/>
      <c r="AR85" s="1"/>
      <c r="AS85" s="1"/>
      <c r="AT85" s="1"/>
      <c r="AU85" s="1"/>
      <c r="AV85" s="1"/>
      <c r="AW85" s="1"/>
      <c r="AX85" s="1"/>
      <c r="AY85" s="1"/>
      <c r="AZ85" s="1"/>
      <c r="BA85" s="1"/>
      <c r="BB85" s="1"/>
      <c r="BC85" s="1"/>
    </row>
    <row r="86" spans="1:55" ht="15.75" customHeight="1">
      <c r="A86" s="1"/>
      <c r="B86" s="1"/>
      <c r="C86" s="1"/>
      <c r="D86" s="1"/>
      <c r="E86" s="1"/>
      <c r="F86" s="1"/>
      <c r="G86" s="1"/>
      <c r="H86" s="3"/>
      <c r="I86" s="1"/>
      <c r="J86" s="1"/>
      <c r="K86" s="1"/>
      <c r="L86" s="3"/>
      <c r="M86" s="1"/>
      <c r="N86" s="1"/>
      <c r="O86" s="1"/>
      <c r="P86" s="3"/>
      <c r="Q86" s="1"/>
      <c r="R86" s="1"/>
      <c r="S86" s="1"/>
      <c r="T86" s="3"/>
      <c r="U86" s="1"/>
      <c r="V86" s="1"/>
      <c r="W86" s="1"/>
      <c r="X86" s="3"/>
      <c r="Y86" s="1"/>
      <c r="Z86" s="1"/>
      <c r="AA86" s="1"/>
      <c r="AB86" s="3"/>
      <c r="AC86" s="1"/>
      <c r="AD86" s="1"/>
      <c r="AE86" s="1"/>
      <c r="AF86" s="1"/>
      <c r="AG86" s="1"/>
      <c r="AH86" s="1"/>
      <c r="AI86" s="1"/>
      <c r="AJ86" s="1"/>
      <c r="AK86" s="1"/>
      <c r="AL86" s="1"/>
      <c r="AM86" s="1"/>
      <c r="AN86" s="1"/>
      <c r="AO86" s="1"/>
      <c r="AP86" s="1"/>
      <c r="AQ86" s="1"/>
      <c r="AR86" s="1"/>
      <c r="AS86" s="1"/>
      <c r="AT86" s="1"/>
      <c r="AU86" s="1"/>
      <c r="AV86" s="1"/>
      <c r="AW86" s="1"/>
      <c r="AX86" s="1"/>
      <c r="AY86" s="1"/>
      <c r="AZ86" s="1"/>
      <c r="BA86" s="1"/>
      <c r="BB86" s="1"/>
      <c r="BC86" s="1"/>
    </row>
    <row r="87" spans="1:55" ht="15.75" customHeight="1">
      <c r="A87" s="1"/>
      <c r="B87" s="1"/>
      <c r="C87" s="1"/>
      <c r="D87" s="1"/>
      <c r="E87" s="1"/>
      <c r="F87" s="1"/>
      <c r="G87" s="1"/>
      <c r="H87" s="3"/>
      <c r="I87" s="1"/>
      <c r="J87" s="1"/>
      <c r="K87" s="1"/>
      <c r="L87" s="3"/>
      <c r="M87" s="1"/>
      <c r="N87" s="1"/>
      <c r="O87" s="1"/>
      <c r="P87" s="3"/>
      <c r="Q87" s="1"/>
      <c r="R87" s="1"/>
      <c r="S87" s="1"/>
      <c r="T87" s="3"/>
      <c r="U87" s="1"/>
      <c r="V87" s="1"/>
      <c r="W87" s="1"/>
      <c r="X87" s="3"/>
      <c r="Y87" s="1"/>
      <c r="Z87" s="1"/>
      <c r="AA87" s="1"/>
      <c r="AB87" s="3"/>
      <c r="AC87" s="1"/>
      <c r="AD87" s="1"/>
      <c r="AE87" s="1"/>
      <c r="AF87" s="1"/>
      <c r="AG87" s="1"/>
      <c r="AH87" s="1"/>
      <c r="AI87" s="1"/>
      <c r="AJ87" s="1"/>
      <c r="AK87" s="1"/>
      <c r="AL87" s="1"/>
      <c r="AM87" s="1"/>
      <c r="AN87" s="1"/>
      <c r="AO87" s="1"/>
      <c r="AP87" s="1"/>
      <c r="AQ87" s="1"/>
      <c r="AR87" s="1"/>
      <c r="AS87" s="1"/>
      <c r="AT87" s="1"/>
      <c r="AU87" s="1"/>
      <c r="AV87" s="1"/>
      <c r="AW87" s="1"/>
      <c r="AX87" s="1"/>
      <c r="AY87" s="1"/>
      <c r="AZ87" s="1"/>
      <c r="BA87" s="1"/>
      <c r="BB87" s="1"/>
      <c r="BC87" s="1"/>
    </row>
    <row r="88" spans="1:55" ht="15.75" customHeight="1">
      <c r="A88" s="1"/>
      <c r="B88" s="1"/>
      <c r="C88" s="1"/>
      <c r="D88" s="1"/>
      <c r="E88" s="1"/>
      <c r="F88" s="1"/>
      <c r="G88" s="1"/>
      <c r="H88" s="3"/>
      <c r="I88" s="1"/>
      <c r="J88" s="1"/>
      <c r="K88" s="1"/>
      <c r="L88" s="3"/>
      <c r="M88" s="1"/>
      <c r="N88" s="1"/>
      <c r="O88" s="1"/>
      <c r="P88" s="3"/>
      <c r="Q88" s="1"/>
      <c r="R88" s="1"/>
      <c r="S88" s="1"/>
      <c r="T88" s="3"/>
      <c r="U88" s="1"/>
      <c r="V88" s="1"/>
      <c r="W88" s="1"/>
      <c r="X88" s="3"/>
      <c r="Y88" s="1"/>
      <c r="Z88" s="1"/>
      <c r="AA88" s="1"/>
      <c r="AB88" s="3"/>
      <c r="AC88" s="1"/>
      <c r="AD88" s="1"/>
      <c r="AE88" s="1"/>
      <c r="AF88" s="1"/>
      <c r="AG88" s="1"/>
      <c r="AH88" s="1"/>
      <c r="AI88" s="1"/>
      <c r="AJ88" s="1"/>
      <c r="AK88" s="1"/>
      <c r="AL88" s="1"/>
      <c r="AM88" s="1"/>
      <c r="AN88" s="1"/>
      <c r="AO88" s="1"/>
      <c r="AP88" s="1"/>
      <c r="AQ88" s="1"/>
      <c r="AR88" s="1"/>
      <c r="AS88" s="1"/>
      <c r="AT88" s="1"/>
      <c r="AU88" s="1"/>
      <c r="AV88" s="1"/>
      <c r="AW88" s="1"/>
      <c r="AX88" s="1"/>
      <c r="AY88" s="1"/>
      <c r="AZ88" s="1"/>
      <c r="BA88" s="1"/>
      <c r="BB88" s="1"/>
      <c r="BC88" s="1"/>
    </row>
    <row r="89" spans="1:55" ht="15.75" customHeight="1">
      <c r="A89" s="1"/>
      <c r="B89" s="1"/>
      <c r="C89" s="1"/>
      <c r="D89" s="1"/>
      <c r="E89" s="1"/>
      <c r="F89" s="1"/>
      <c r="G89" s="1"/>
      <c r="H89" s="3"/>
      <c r="I89" s="1"/>
      <c r="J89" s="1"/>
      <c r="K89" s="1"/>
      <c r="L89" s="3"/>
      <c r="M89" s="1"/>
      <c r="N89" s="1"/>
      <c r="O89" s="1"/>
      <c r="P89" s="3"/>
      <c r="Q89" s="1"/>
      <c r="R89" s="1"/>
      <c r="S89" s="1"/>
      <c r="T89" s="3"/>
      <c r="U89" s="1"/>
      <c r="V89" s="1"/>
      <c r="W89" s="1"/>
      <c r="X89" s="3"/>
      <c r="Y89" s="1"/>
      <c r="Z89" s="1"/>
      <c r="AA89" s="1"/>
      <c r="AB89" s="3"/>
      <c r="AC89" s="1"/>
      <c r="AD89" s="1"/>
      <c r="AE89" s="1"/>
      <c r="AF89" s="1"/>
      <c r="AG89" s="1"/>
      <c r="AH89" s="1"/>
      <c r="AI89" s="1"/>
      <c r="AJ89" s="1"/>
      <c r="AK89" s="1"/>
      <c r="AL89" s="1"/>
      <c r="AM89" s="1"/>
      <c r="AN89" s="1"/>
      <c r="AO89" s="1"/>
      <c r="AP89" s="1"/>
      <c r="AQ89" s="1"/>
      <c r="AR89" s="1"/>
      <c r="AS89" s="1"/>
      <c r="AT89" s="1"/>
      <c r="AU89" s="1"/>
      <c r="AV89" s="1"/>
      <c r="AW89" s="1"/>
      <c r="AX89" s="1"/>
      <c r="AY89" s="1"/>
      <c r="AZ89" s="1"/>
      <c r="BA89" s="1"/>
      <c r="BB89" s="1"/>
      <c r="BC89" s="1"/>
    </row>
    <row r="90" spans="1:55" ht="15.75" customHeight="1">
      <c r="A90" s="1"/>
      <c r="B90" s="1"/>
      <c r="C90" s="1"/>
      <c r="D90" s="1"/>
      <c r="E90" s="1"/>
      <c r="F90" s="1"/>
      <c r="G90" s="1"/>
      <c r="H90" s="3"/>
      <c r="I90" s="1"/>
      <c r="J90" s="1"/>
      <c r="K90" s="1"/>
      <c r="L90" s="3"/>
      <c r="M90" s="1"/>
      <c r="N90" s="1"/>
      <c r="O90" s="1"/>
      <c r="P90" s="3"/>
      <c r="Q90" s="1"/>
      <c r="R90" s="1"/>
      <c r="S90" s="1"/>
      <c r="T90" s="3"/>
      <c r="U90" s="1"/>
      <c r="V90" s="1"/>
      <c r="W90" s="1"/>
      <c r="X90" s="3"/>
      <c r="Y90" s="1"/>
      <c r="Z90" s="1"/>
      <c r="AA90" s="1"/>
      <c r="AB90" s="3"/>
      <c r="AC90" s="1"/>
      <c r="AD90" s="1"/>
      <c r="AE90" s="1"/>
      <c r="AF90" s="1"/>
      <c r="AG90" s="1"/>
      <c r="AH90" s="1"/>
      <c r="AI90" s="1"/>
      <c r="AJ90" s="1"/>
      <c r="AK90" s="1"/>
      <c r="AL90" s="1"/>
      <c r="AM90" s="1"/>
      <c r="AN90" s="1"/>
      <c r="AO90" s="1"/>
      <c r="AP90" s="1"/>
      <c r="AQ90" s="1"/>
      <c r="AR90" s="1"/>
      <c r="AS90" s="1"/>
      <c r="AT90" s="1"/>
      <c r="AU90" s="1"/>
      <c r="AV90" s="1"/>
      <c r="AW90" s="1"/>
      <c r="AX90" s="1"/>
      <c r="AY90" s="1"/>
      <c r="AZ90" s="1"/>
      <c r="BA90" s="1"/>
      <c r="BB90" s="1"/>
      <c r="BC90" s="1"/>
    </row>
    <row r="91" spans="1:55" ht="15.75" customHeight="1">
      <c r="A91" s="1"/>
      <c r="B91" s="1"/>
      <c r="C91" s="1"/>
      <c r="D91" s="1"/>
      <c r="E91" s="1"/>
      <c r="F91" s="1"/>
      <c r="G91" s="1"/>
      <c r="H91" s="3"/>
      <c r="I91" s="1"/>
      <c r="J91" s="1"/>
      <c r="K91" s="1"/>
      <c r="L91" s="3"/>
      <c r="M91" s="1"/>
      <c r="N91" s="1"/>
      <c r="O91" s="1"/>
      <c r="P91" s="3"/>
      <c r="Q91" s="1"/>
      <c r="R91" s="1"/>
      <c r="S91" s="1"/>
      <c r="T91" s="3"/>
      <c r="U91" s="1"/>
      <c r="V91" s="1"/>
      <c r="W91" s="1"/>
      <c r="X91" s="3"/>
      <c r="Y91" s="1"/>
      <c r="Z91" s="1"/>
      <c r="AA91" s="1"/>
      <c r="AB91" s="3"/>
      <c r="AC91" s="1"/>
      <c r="AD91" s="1"/>
      <c r="AE91" s="1"/>
      <c r="AF91" s="1"/>
      <c r="AG91" s="1"/>
      <c r="AH91" s="1"/>
      <c r="AI91" s="1"/>
      <c r="AJ91" s="1"/>
      <c r="AK91" s="1"/>
      <c r="AL91" s="1"/>
      <c r="AM91" s="1"/>
      <c r="AN91" s="1"/>
      <c r="AO91" s="1"/>
      <c r="AP91" s="1"/>
      <c r="AQ91" s="1"/>
      <c r="AR91" s="1"/>
      <c r="AS91" s="1"/>
      <c r="AT91" s="1"/>
      <c r="AU91" s="1"/>
      <c r="AV91" s="1"/>
      <c r="AW91" s="1"/>
      <c r="AX91" s="1"/>
      <c r="AY91" s="1"/>
      <c r="AZ91" s="1"/>
      <c r="BA91" s="1"/>
      <c r="BB91" s="1"/>
      <c r="BC91" s="1"/>
    </row>
    <row r="92" spans="1:55" ht="15.75" customHeight="1">
      <c r="A92" s="1"/>
      <c r="B92" s="1"/>
      <c r="C92" s="1"/>
      <c r="D92" s="1"/>
      <c r="E92" s="1"/>
      <c r="F92" s="1"/>
      <c r="G92" s="1"/>
      <c r="H92" s="3"/>
      <c r="I92" s="1"/>
      <c r="J92" s="1"/>
      <c r="K92" s="1"/>
      <c r="L92" s="3"/>
      <c r="M92" s="1"/>
      <c r="N92" s="1"/>
      <c r="O92" s="1"/>
      <c r="P92" s="3"/>
      <c r="Q92" s="1"/>
      <c r="R92" s="1"/>
      <c r="S92" s="1"/>
      <c r="T92" s="3"/>
      <c r="U92" s="1"/>
      <c r="V92" s="1"/>
      <c r="W92" s="1"/>
      <c r="X92" s="3"/>
      <c r="Y92" s="1"/>
      <c r="Z92" s="1"/>
      <c r="AA92" s="1"/>
      <c r="AB92" s="3"/>
      <c r="AC92" s="1"/>
      <c r="AD92" s="1"/>
      <c r="AE92" s="1"/>
      <c r="AF92" s="1"/>
      <c r="AG92" s="1"/>
      <c r="AH92" s="1"/>
      <c r="AI92" s="1"/>
      <c r="AJ92" s="1"/>
      <c r="AK92" s="1"/>
      <c r="AL92" s="1"/>
      <c r="AM92" s="1"/>
      <c r="AN92" s="1"/>
      <c r="AO92" s="1"/>
      <c r="AP92" s="1"/>
      <c r="AQ92" s="1"/>
      <c r="AR92" s="1"/>
      <c r="AS92" s="1"/>
      <c r="AT92" s="1"/>
      <c r="AU92" s="1"/>
      <c r="AV92" s="1"/>
      <c r="AW92" s="1"/>
      <c r="AX92" s="1"/>
      <c r="AY92" s="1"/>
      <c r="AZ92" s="1"/>
      <c r="BA92" s="1"/>
      <c r="BB92" s="1"/>
      <c r="BC92" s="1"/>
    </row>
    <row r="93" spans="1:55" ht="15.75" customHeight="1">
      <c r="A93" s="1"/>
      <c r="B93" s="1"/>
      <c r="C93" s="1"/>
      <c r="D93" s="1"/>
      <c r="E93" s="1"/>
      <c r="F93" s="1"/>
      <c r="G93" s="1"/>
      <c r="H93" s="3"/>
      <c r="I93" s="1"/>
      <c r="J93" s="1"/>
      <c r="K93" s="1"/>
      <c r="L93" s="3"/>
      <c r="M93" s="1"/>
      <c r="N93" s="1"/>
      <c r="O93" s="1"/>
      <c r="P93" s="3"/>
      <c r="Q93" s="1"/>
      <c r="R93" s="1"/>
      <c r="S93" s="1"/>
      <c r="T93" s="3"/>
      <c r="U93" s="1"/>
      <c r="V93" s="1"/>
      <c r="W93" s="1"/>
      <c r="X93" s="3"/>
      <c r="Y93" s="1"/>
      <c r="Z93" s="1"/>
      <c r="AA93" s="1"/>
      <c r="AB93" s="3"/>
      <c r="AC93" s="1"/>
      <c r="AD93" s="1"/>
      <c r="AE93" s="1"/>
      <c r="AF93" s="1"/>
      <c r="AG93" s="1"/>
      <c r="AH93" s="1"/>
      <c r="AI93" s="1"/>
      <c r="AJ93" s="1"/>
      <c r="AK93" s="1"/>
      <c r="AL93" s="1"/>
      <c r="AM93" s="1"/>
      <c r="AN93" s="1"/>
      <c r="AO93" s="1"/>
      <c r="AP93" s="1"/>
      <c r="AQ93" s="1"/>
      <c r="AR93" s="1"/>
      <c r="AS93" s="1"/>
      <c r="AT93" s="1"/>
      <c r="AU93" s="1"/>
      <c r="AV93" s="1"/>
      <c r="AW93" s="1"/>
      <c r="AX93" s="1"/>
      <c r="AY93" s="1"/>
      <c r="AZ93" s="1"/>
      <c r="BA93" s="1"/>
      <c r="BB93" s="1"/>
      <c r="BC93" s="1"/>
    </row>
    <row r="94" spans="1:55" ht="15.75" customHeight="1">
      <c r="A94" s="1"/>
      <c r="B94" s="1"/>
      <c r="C94" s="1"/>
      <c r="D94" s="1"/>
      <c r="E94" s="1"/>
      <c r="F94" s="1"/>
      <c r="G94" s="1"/>
      <c r="H94" s="3"/>
      <c r="I94" s="1"/>
      <c r="J94" s="1"/>
      <c r="K94" s="1"/>
      <c r="L94" s="3"/>
      <c r="M94" s="1"/>
      <c r="N94" s="1"/>
      <c r="O94" s="1"/>
      <c r="P94" s="3"/>
      <c r="Q94" s="1"/>
      <c r="R94" s="1"/>
      <c r="S94" s="1"/>
      <c r="T94" s="3"/>
      <c r="U94" s="1"/>
      <c r="V94" s="1"/>
      <c r="W94" s="1"/>
      <c r="X94" s="3"/>
      <c r="Y94" s="1"/>
      <c r="Z94" s="1"/>
      <c r="AA94" s="1"/>
      <c r="AB94" s="3"/>
      <c r="AC94" s="1"/>
      <c r="AD94" s="1"/>
      <c r="AE94" s="1"/>
      <c r="AF94" s="1"/>
      <c r="AG94" s="1"/>
      <c r="AH94" s="1"/>
      <c r="AI94" s="1"/>
      <c r="AJ94" s="1"/>
      <c r="AK94" s="1"/>
      <c r="AL94" s="1"/>
      <c r="AM94" s="1"/>
      <c r="AN94" s="1"/>
      <c r="AO94" s="1"/>
      <c r="AP94" s="1"/>
      <c r="AQ94" s="1"/>
      <c r="AR94" s="1"/>
      <c r="AS94" s="1"/>
      <c r="AT94" s="1"/>
      <c r="AU94" s="1"/>
      <c r="AV94" s="1"/>
      <c r="AW94" s="1"/>
      <c r="AX94" s="1"/>
      <c r="AY94" s="1"/>
      <c r="AZ94" s="1"/>
      <c r="BA94" s="1"/>
      <c r="BB94" s="1"/>
      <c r="BC94" s="1"/>
    </row>
    <row r="95" spans="1:55" ht="15.75" customHeight="1">
      <c r="A95" s="1"/>
      <c r="B95" s="1"/>
      <c r="C95" s="1"/>
      <c r="D95" s="1"/>
      <c r="E95" s="1"/>
      <c r="F95" s="1"/>
      <c r="G95" s="1"/>
      <c r="H95" s="3"/>
      <c r="I95" s="1"/>
      <c r="J95" s="1"/>
      <c r="K95" s="1"/>
      <c r="L95" s="3"/>
      <c r="M95" s="1"/>
      <c r="N95" s="1"/>
      <c r="O95" s="1"/>
      <c r="P95" s="3"/>
      <c r="Q95" s="1"/>
      <c r="R95" s="1"/>
      <c r="S95" s="1"/>
      <c r="T95" s="3"/>
      <c r="U95" s="1"/>
      <c r="V95" s="1"/>
      <c r="W95" s="1"/>
      <c r="X95" s="3"/>
      <c r="Y95" s="1"/>
      <c r="Z95" s="1"/>
      <c r="AA95" s="1"/>
      <c r="AB95" s="3"/>
      <c r="AC95" s="1"/>
      <c r="AD95" s="1"/>
      <c r="AE95" s="1"/>
      <c r="AF95" s="1"/>
      <c r="AG95" s="1"/>
      <c r="AH95" s="1"/>
      <c r="AI95" s="1"/>
      <c r="AJ95" s="1"/>
      <c r="AK95" s="1"/>
      <c r="AL95" s="1"/>
      <c r="AM95" s="1"/>
      <c r="AN95" s="1"/>
      <c r="AO95" s="1"/>
      <c r="AP95" s="1"/>
      <c r="AQ95" s="1"/>
      <c r="AR95" s="1"/>
      <c r="AS95" s="1"/>
      <c r="AT95" s="1"/>
      <c r="AU95" s="1"/>
      <c r="AV95" s="1"/>
      <c r="AW95" s="1"/>
      <c r="AX95" s="1"/>
      <c r="AY95" s="1"/>
      <c r="AZ95" s="1"/>
      <c r="BA95" s="1"/>
      <c r="BB95" s="1"/>
      <c r="BC95" s="1"/>
    </row>
    <row r="96" spans="1:55" ht="15.75" customHeight="1">
      <c r="A96" s="1"/>
      <c r="B96" s="1"/>
      <c r="C96" s="1"/>
      <c r="D96" s="1"/>
      <c r="E96" s="1"/>
      <c r="F96" s="1"/>
      <c r="G96" s="1"/>
      <c r="H96" s="3"/>
      <c r="I96" s="1"/>
      <c r="J96" s="1"/>
      <c r="K96" s="1"/>
      <c r="L96" s="3"/>
      <c r="M96" s="1"/>
      <c r="N96" s="1"/>
      <c r="O96" s="1"/>
      <c r="P96" s="3"/>
      <c r="Q96" s="1"/>
      <c r="R96" s="1"/>
      <c r="S96" s="1"/>
      <c r="T96" s="3"/>
      <c r="U96" s="1"/>
      <c r="V96" s="1"/>
      <c r="W96" s="1"/>
      <c r="X96" s="3"/>
      <c r="Y96" s="1"/>
      <c r="Z96" s="1"/>
      <c r="AA96" s="1"/>
      <c r="AB96" s="3"/>
      <c r="AC96" s="1"/>
      <c r="AD96" s="1"/>
      <c r="AE96" s="1"/>
      <c r="AF96" s="1"/>
      <c r="AG96" s="1"/>
      <c r="AH96" s="1"/>
      <c r="AI96" s="1"/>
      <c r="AJ96" s="1"/>
      <c r="AK96" s="1"/>
      <c r="AL96" s="1"/>
      <c r="AM96" s="1"/>
      <c r="AN96" s="1"/>
      <c r="AO96" s="1"/>
      <c r="AP96" s="1"/>
      <c r="AQ96" s="1"/>
      <c r="AR96" s="1"/>
      <c r="AS96" s="1"/>
      <c r="AT96" s="1"/>
      <c r="AU96" s="1"/>
      <c r="AV96" s="1"/>
      <c r="AW96" s="1"/>
      <c r="AX96" s="1"/>
      <c r="AY96" s="1"/>
      <c r="AZ96" s="1"/>
      <c r="BA96" s="1"/>
      <c r="BB96" s="1"/>
      <c r="BC96" s="1"/>
    </row>
    <row r="97" spans="1:55" ht="15.75" customHeight="1">
      <c r="A97" s="1"/>
      <c r="B97" s="1"/>
      <c r="C97" s="1"/>
      <c r="D97" s="1"/>
      <c r="E97" s="1"/>
      <c r="F97" s="1"/>
      <c r="G97" s="1"/>
      <c r="H97" s="3"/>
      <c r="I97" s="1"/>
      <c r="J97" s="1"/>
      <c r="K97" s="1"/>
      <c r="L97" s="3"/>
      <c r="M97" s="1"/>
      <c r="N97" s="1"/>
      <c r="O97" s="1"/>
      <c r="P97" s="3"/>
      <c r="Q97" s="1"/>
      <c r="R97" s="1"/>
      <c r="S97" s="1"/>
      <c r="T97" s="3"/>
      <c r="U97" s="1"/>
      <c r="V97" s="1"/>
      <c r="W97" s="1"/>
      <c r="X97" s="3"/>
      <c r="Y97" s="1"/>
      <c r="Z97" s="1"/>
      <c r="AA97" s="1"/>
      <c r="AB97" s="3"/>
      <c r="AC97" s="1"/>
      <c r="AD97" s="1"/>
      <c r="AE97" s="1"/>
      <c r="AF97" s="1"/>
      <c r="AG97" s="1"/>
      <c r="AH97" s="1"/>
      <c r="AI97" s="1"/>
      <c r="AJ97" s="1"/>
      <c r="AK97" s="1"/>
      <c r="AL97" s="1"/>
      <c r="AM97" s="1"/>
      <c r="AN97" s="1"/>
      <c r="AO97" s="1"/>
      <c r="AP97" s="1"/>
      <c r="AQ97" s="1"/>
      <c r="AR97" s="1"/>
      <c r="AS97" s="1"/>
      <c r="AT97" s="1"/>
      <c r="AU97" s="1"/>
      <c r="AV97" s="1"/>
      <c r="AW97" s="1"/>
      <c r="AX97" s="1"/>
      <c r="AY97" s="1"/>
      <c r="AZ97" s="1"/>
      <c r="BA97" s="1"/>
      <c r="BB97" s="1"/>
      <c r="BC97" s="1"/>
    </row>
    <row r="98" spans="1:55" ht="15.75" customHeight="1">
      <c r="A98" s="1"/>
      <c r="B98" s="1"/>
      <c r="C98" s="1"/>
      <c r="D98" s="1"/>
      <c r="E98" s="1"/>
      <c r="F98" s="1"/>
      <c r="G98" s="1"/>
      <c r="H98" s="3"/>
      <c r="I98" s="1"/>
      <c r="J98" s="1"/>
      <c r="K98" s="1"/>
      <c r="L98" s="3"/>
      <c r="M98" s="1"/>
      <c r="N98" s="1"/>
      <c r="O98" s="1"/>
      <c r="P98" s="3"/>
      <c r="Q98" s="1"/>
      <c r="R98" s="1"/>
      <c r="S98" s="1"/>
      <c r="T98" s="3"/>
      <c r="U98" s="1"/>
      <c r="V98" s="1"/>
      <c r="W98" s="1"/>
      <c r="X98" s="3"/>
      <c r="Y98" s="1"/>
      <c r="Z98" s="1"/>
      <c r="AA98" s="1"/>
      <c r="AB98" s="3"/>
      <c r="AC98" s="1"/>
      <c r="AD98" s="1"/>
      <c r="AE98" s="1"/>
      <c r="AF98" s="1"/>
      <c r="AG98" s="1"/>
      <c r="AH98" s="1"/>
      <c r="AI98" s="1"/>
      <c r="AJ98" s="1"/>
      <c r="AK98" s="1"/>
      <c r="AL98" s="1"/>
      <c r="AM98" s="1"/>
      <c r="AN98" s="1"/>
      <c r="AO98" s="1"/>
      <c r="AP98" s="1"/>
      <c r="AQ98" s="1"/>
      <c r="AR98" s="1"/>
      <c r="AS98" s="1"/>
      <c r="AT98" s="1"/>
      <c r="AU98" s="1"/>
      <c r="AV98" s="1"/>
      <c r="AW98" s="1"/>
      <c r="AX98" s="1"/>
      <c r="AY98" s="1"/>
      <c r="AZ98" s="1"/>
      <c r="BA98" s="1"/>
      <c r="BB98" s="1"/>
      <c r="BC98" s="1"/>
    </row>
    <row r="99" spans="1:55" ht="15.75" customHeight="1">
      <c r="A99" s="1"/>
      <c r="B99" s="1"/>
      <c r="C99" s="1"/>
      <c r="D99" s="1"/>
      <c r="E99" s="1"/>
      <c r="F99" s="1"/>
      <c r="G99" s="1"/>
      <c r="H99" s="3"/>
      <c r="I99" s="1"/>
      <c r="J99" s="1"/>
      <c r="K99" s="1"/>
      <c r="L99" s="3"/>
      <c r="M99" s="1"/>
      <c r="N99" s="1"/>
      <c r="O99" s="1"/>
      <c r="P99" s="3"/>
      <c r="Q99" s="1"/>
      <c r="R99" s="1"/>
      <c r="S99" s="1"/>
      <c r="T99" s="3"/>
      <c r="U99" s="1"/>
      <c r="V99" s="1"/>
      <c r="W99" s="1"/>
      <c r="X99" s="3"/>
      <c r="Y99" s="1"/>
      <c r="Z99" s="1"/>
      <c r="AA99" s="1"/>
      <c r="AB99" s="3"/>
      <c r="AC99" s="1"/>
      <c r="AD99" s="1"/>
      <c r="AE99" s="1"/>
      <c r="AF99" s="1"/>
      <c r="AG99" s="1"/>
      <c r="AH99" s="1"/>
      <c r="AI99" s="1"/>
      <c r="AJ99" s="1"/>
      <c r="AK99" s="1"/>
      <c r="AL99" s="1"/>
      <c r="AM99" s="1"/>
      <c r="AN99" s="1"/>
      <c r="AO99" s="1"/>
      <c r="AP99" s="1"/>
      <c r="AQ99" s="1"/>
      <c r="AR99" s="1"/>
      <c r="AS99" s="1"/>
      <c r="AT99" s="1"/>
      <c r="AU99" s="1"/>
      <c r="AV99" s="1"/>
      <c r="AW99" s="1"/>
      <c r="AX99" s="1"/>
      <c r="AY99" s="1"/>
      <c r="AZ99" s="1"/>
      <c r="BA99" s="1"/>
      <c r="BB99" s="1"/>
      <c r="BC99" s="1"/>
    </row>
    <row r="100" spans="1:55" ht="15.75" customHeight="1">
      <c r="A100" s="1"/>
      <c r="B100" s="1"/>
      <c r="C100" s="1"/>
      <c r="D100" s="1"/>
      <c r="E100" s="1"/>
      <c r="F100" s="1"/>
      <c r="G100" s="1"/>
      <c r="H100" s="3"/>
      <c r="I100" s="1"/>
      <c r="J100" s="1"/>
      <c r="K100" s="1"/>
      <c r="L100" s="3"/>
      <c r="M100" s="1"/>
      <c r="N100" s="1"/>
      <c r="O100" s="1"/>
      <c r="P100" s="3"/>
      <c r="Q100" s="1"/>
      <c r="R100" s="1"/>
      <c r="S100" s="1"/>
      <c r="T100" s="3"/>
      <c r="U100" s="1"/>
      <c r="V100" s="1"/>
      <c r="W100" s="1"/>
      <c r="X100" s="3"/>
      <c r="Y100" s="1"/>
      <c r="Z100" s="1"/>
      <c r="AA100" s="1"/>
      <c r="AB100" s="3"/>
      <c r="AC100" s="1"/>
      <c r="AD100" s="1"/>
      <c r="AE100" s="1"/>
      <c r="AF100" s="1"/>
      <c r="AG100" s="1"/>
      <c r="AH100" s="1"/>
      <c r="AI100" s="1"/>
      <c r="AJ100" s="1"/>
      <c r="AK100" s="1"/>
      <c r="AL100" s="1"/>
      <c r="AM100" s="1"/>
      <c r="AN100" s="1"/>
      <c r="AO100" s="1"/>
      <c r="AP100" s="1"/>
      <c r="AQ100" s="1"/>
      <c r="AR100" s="1"/>
      <c r="AS100" s="1"/>
      <c r="AT100" s="1"/>
      <c r="AU100" s="1"/>
      <c r="AV100" s="1"/>
      <c r="AW100" s="1"/>
      <c r="AX100" s="1"/>
      <c r="AY100" s="1"/>
      <c r="AZ100" s="1"/>
      <c r="BA100" s="1"/>
      <c r="BB100" s="1"/>
      <c r="BC100" s="1"/>
    </row>
    <row r="101" spans="1:55" ht="15.75" customHeight="1"/>
    <row r="102" spans="1:55" ht="15.75" customHeight="1"/>
    <row r="103" spans="1:55" ht="15.75" customHeight="1"/>
    <row r="104" spans="1:55" ht="15.75" customHeight="1"/>
    <row r="105" spans="1:55" ht="15.75" customHeight="1"/>
    <row r="106" spans="1:55" ht="15.75" customHeight="1"/>
    <row r="107" spans="1:55" ht="15.75" customHeight="1"/>
    <row r="108" spans="1:55" ht="15.75" customHeight="1"/>
    <row r="109" spans="1:55" ht="15.75" customHeight="1"/>
    <row r="110" spans="1:55" ht="15.75" customHeight="1"/>
    <row r="111" spans="1:55" ht="15.75" customHeight="1"/>
    <row r="112" spans="1:55"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3">
    <mergeCell ref="AT3:AV3"/>
    <mergeCell ref="B1:AV1"/>
    <mergeCell ref="B3:D3"/>
    <mergeCell ref="F3:H3"/>
    <mergeCell ref="J3:L3"/>
    <mergeCell ref="N3:P3"/>
    <mergeCell ref="R3:T3"/>
    <mergeCell ref="V3:X3"/>
    <mergeCell ref="Z3:AB3"/>
    <mergeCell ref="AD3:AF3"/>
    <mergeCell ref="AH3:AJ3"/>
    <mergeCell ref="AL3:AN3"/>
    <mergeCell ref="AP3:AR3"/>
  </mergeCells>
  <conditionalFormatting sqref="B8 B15 B22 B29">
    <cfRule type="containsText" dxfId="2411" priority="1" operator="containsText" text="DI">
      <formula>NOT(ISERROR(SEARCH(("DI"),(B8))))</formula>
    </cfRule>
  </conditionalFormatting>
  <conditionalFormatting sqref="B8 B15 B22 B29">
    <cfRule type="containsText" dxfId="2410" priority="2" operator="containsText" text="SA">
      <formula>NOT(ISERROR(SEARCH(("SA"),(B8))))</formula>
    </cfRule>
  </conditionalFormatting>
  <conditionalFormatting sqref="B5:C35 E5:E35 F5:G33 I5:K35 L5:L10 M5:O35 P5:P7 Q5:Q35 R5:R36 S5:S35 U5:U35 W5:W35 AA5:AA35 AC5:AC35 AE5:AE35 AF5:AF18 AG5:AG35 AI5:AK35 AM5:AO35 AQ5:AQ35 AS5:AS35 AU5:AU35 AV5:AV28 D6:D21 X6 AR6:AR14 X8:X16 AB8:AB17 AR16:AR35 L18:L19 AB19:AB35 AF20:AF35 X24:X30 AV30:AV35 P35 V35 X35 AH35 AP35">
    <cfRule type="containsText" dxfId="2409" priority="3" operator="containsText" text="DI">
      <formula>NOT(ISERROR(SEARCH(("DI"),(B5))))</formula>
    </cfRule>
  </conditionalFormatting>
  <conditionalFormatting sqref="B5:C35 E5:E35 F5:G33 I5:K35 L5:L10 M5:O35 P5:P7 Q5:Q35 R5:R36 S5:S35 U5:U35 W5:W35 AA5:AA35 AC5:AC35 AE5:AE35 AF5:AF18 AG5:AG35 AI5:AK35 AM5:AO35 AQ5:AQ35 AS5:AS35 AU5:AU35 AV5:AV28 D6:D21 X6 AR6:AR14 X8:X16 AB8:AB17 AR16:AR35 L18:L19 AB19:AB35 AF20:AF35 X24:X30 AV30:AV35 P35 V35 X35 AH35 AP35">
    <cfRule type="containsText" dxfId="2408" priority="4" operator="containsText" text="SA">
      <formula>NOT(ISERROR(SEARCH(("SA"),(B5))))</formula>
    </cfRule>
  </conditionalFormatting>
  <conditionalFormatting sqref="V5:V34">
    <cfRule type="containsText" dxfId="2407" priority="5" operator="containsText" text="DI">
      <formula>NOT(ISERROR(SEARCH(("DI"),(V5))))</formula>
    </cfRule>
  </conditionalFormatting>
  <conditionalFormatting sqref="V5:V34">
    <cfRule type="containsText" dxfId="2406" priority="6" operator="containsText" text="SA">
      <formula>NOT(ISERROR(SEARCH(("SA"),(V5))))</formula>
    </cfRule>
  </conditionalFormatting>
  <conditionalFormatting sqref="Z5:Z35">
    <cfRule type="containsText" dxfId="2405" priority="7" operator="containsText" text="DI">
      <formula>NOT(ISERROR(SEARCH(("DI"),(Z5))))</formula>
    </cfRule>
  </conditionalFormatting>
  <conditionalFormatting sqref="Z5:Z35">
    <cfRule type="containsText" dxfId="2404" priority="8" operator="containsText" text="SA">
      <formula>NOT(ISERROR(SEARCH(("SA"),(Z5))))</formula>
    </cfRule>
  </conditionalFormatting>
  <conditionalFormatting sqref="AD5:AD35">
    <cfRule type="containsText" dxfId="2403" priority="9" operator="containsText" text="DI">
      <formula>NOT(ISERROR(SEARCH(("DI"),(AD5))))</formula>
    </cfRule>
  </conditionalFormatting>
  <conditionalFormatting sqref="AD5:AD35">
    <cfRule type="containsText" dxfId="2402" priority="10" operator="containsText" text="SA">
      <formula>NOT(ISERROR(SEARCH(("SA"),(AD5))))</formula>
    </cfRule>
  </conditionalFormatting>
  <conditionalFormatting sqref="AH5:AH34">
    <cfRule type="containsText" dxfId="2401" priority="11" operator="containsText" text="DI">
      <formula>NOT(ISERROR(SEARCH(("DI"),(AH5))))</formula>
    </cfRule>
  </conditionalFormatting>
  <conditionalFormatting sqref="AH5:AH34">
    <cfRule type="containsText" dxfId="2400" priority="12" operator="containsText" text="SA">
      <formula>NOT(ISERROR(SEARCH(("SA"),(AH5))))</formula>
    </cfRule>
  </conditionalFormatting>
  <conditionalFormatting sqref="AL5:AL35">
    <cfRule type="containsText" dxfId="2399" priority="13" operator="containsText" text="DI">
      <formula>NOT(ISERROR(SEARCH(("DI"),(AL5))))</formula>
    </cfRule>
  </conditionalFormatting>
  <conditionalFormatting sqref="AL5:AL35">
    <cfRule type="containsText" dxfId="2398" priority="14" operator="containsText" text="SA">
      <formula>NOT(ISERROR(SEARCH(("SA"),(AL5))))</formula>
    </cfRule>
  </conditionalFormatting>
  <conditionalFormatting sqref="AP5:AP34">
    <cfRule type="containsText" dxfId="2397" priority="15" operator="containsText" text="DI">
      <formula>NOT(ISERROR(SEARCH(("DI"),(AP5))))</formula>
    </cfRule>
  </conditionalFormatting>
  <conditionalFormatting sqref="AP5:AP34">
    <cfRule type="containsText" dxfId="2396" priority="16" operator="containsText" text="SA">
      <formula>NOT(ISERROR(SEARCH(("SA"),(AP5))))</formula>
    </cfRule>
  </conditionalFormatting>
  <conditionalFormatting sqref="AT5:AT35">
    <cfRule type="containsText" dxfId="2395" priority="17" operator="containsText" text="DI">
      <formula>NOT(ISERROR(SEARCH(("DI"),(AT5))))</formula>
    </cfRule>
  </conditionalFormatting>
  <conditionalFormatting sqref="AT5:AT35">
    <cfRule type="containsText" dxfId="2394" priority="18" operator="containsText" text="SA">
      <formula>NOT(ISERROR(SEARCH(("SA"),(AT5))))</formula>
    </cfRule>
  </conditionalFormatting>
  <conditionalFormatting sqref="D22:D35">
    <cfRule type="containsText" dxfId="2393" priority="19" operator="containsText" text="DI">
      <formula>NOT(ISERROR(SEARCH(("DI"),(D22))))</formula>
    </cfRule>
  </conditionalFormatting>
  <conditionalFormatting sqref="D22:D35">
    <cfRule type="containsText" dxfId="2392" priority="20" operator="containsText" text="SA">
      <formula>NOT(ISERROR(SEARCH(("SA"),(D22))))</formula>
    </cfRule>
  </conditionalFormatting>
  <conditionalFormatting sqref="H5:H33 AJ16:AJ17 AJ23:AJ24">
    <cfRule type="containsText" dxfId="2391" priority="21" operator="containsText" text="DI">
      <formula>NOT(ISERROR(SEARCH(("DI"),(H5))))</formula>
    </cfRule>
  </conditionalFormatting>
  <conditionalFormatting sqref="H5:H33 AJ16:AJ17 AJ23:AJ24">
    <cfRule type="containsText" dxfId="2390" priority="22" operator="containsText" text="SA">
      <formula>NOT(ISERROR(SEARCH(("SA"),(H5))))</formula>
    </cfRule>
  </conditionalFormatting>
  <conditionalFormatting sqref="L11:L17 L25:L31">
    <cfRule type="containsText" dxfId="2389" priority="23" operator="containsText" text="DI">
      <formula>NOT(ISERROR(SEARCH(("DI"),(L11))))</formula>
    </cfRule>
  </conditionalFormatting>
  <conditionalFormatting sqref="L11:L17 L25:L31">
    <cfRule type="containsText" dxfId="2388" priority="24" operator="containsText" text="SA">
      <formula>NOT(ISERROR(SEARCH(("SA"),(L11))))</formula>
    </cfRule>
  </conditionalFormatting>
  <conditionalFormatting sqref="X10:X11 L18:L21 L23:L24 L32:L35">
    <cfRule type="containsText" dxfId="2387" priority="25" operator="containsText" text="DI">
      <formula>NOT(ISERROR(SEARCH(("DI"),(X10))))</formula>
    </cfRule>
  </conditionalFormatting>
  <conditionalFormatting sqref="X10:X11 L18:L21 L23:L24 L32:L35">
    <cfRule type="containsText" dxfId="2386" priority="26" operator="containsText" text="SA">
      <formula>NOT(ISERROR(SEARCH(("SA"),(X10))))</formula>
    </cfRule>
  </conditionalFormatting>
  <conditionalFormatting sqref="P8:P9 P22:P28 P11:P14">
    <cfRule type="containsText" dxfId="2385" priority="27" operator="containsText" text="DI">
      <formula>NOT(ISERROR(SEARCH(("DI"),(P8))))</formula>
    </cfRule>
  </conditionalFormatting>
  <conditionalFormatting sqref="P8:P9 P22:P28 P11:P14">
    <cfRule type="containsText" dxfId="2384" priority="28" operator="containsText" text="SA">
      <formula>NOT(ISERROR(SEARCH(("SA"),(P8))))</formula>
    </cfRule>
  </conditionalFormatting>
  <conditionalFormatting sqref="P29:P34">
    <cfRule type="containsText" dxfId="2383" priority="29" operator="containsText" text="DI">
      <formula>NOT(ISERROR(SEARCH(("DI"),(P29))))</formula>
    </cfRule>
  </conditionalFormatting>
  <conditionalFormatting sqref="P29:P34">
    <cfRule type="containsText" dxfId="2382" priority="30" operator="containsText" text="SA">
      <formula>NOT(ISERROR(SEARCH(("SA"),(P29))))</formula>
    </cfRule>
  </conditionalFormatting>
  <conditionalFormatting sqref="L22">
    <cfRule type="containsText" dxfId="2381" priority="31" operator="containsText" text="DI">
      <formula>NOT(ISERROR(SEARCH(("DI"),(L22))))</formula>
    </cfRule>
  </conditionalFormatting>
  <conditionalFormatting sqref="L22">
    <cfRule type="containsText" dxfId="2380" priority="32" operator="containsText" text="SA">
      <formula>NOT(ISERROR(SEARCH(("SA"),(L22))))</formula>
    </cfRule>
  </conditionalFormatting>
  <conditionalFormatting sqref="T6:T11 H12:H13 AJ16:AJ17 T20:T24 AJ23:AJ24 T26 T34:T35">
    <cfRule type="containsText" dxfId="2379" priority="33" operator="containsText" text="DI">
      <formula>NOT(ISERROR(SEARCH(("DI"),(T6))))</formula>
    </cfRule>
  </conditionalFormatting>
  <conditionalFormatting sqref="T6:T11 H12:H13 AJ16:AJ17 T20:T24 AJ23:AJ24 T26 T34:T35">
    <cfRule type="containsText" dxfId="2378" priority="34" operator="containsText" text="SA">
      <formula>NOT(ISERROR(SEARCH(("SA"),(T6))))</formula>
    </cfRule>
  </conditionalFormatting>
  <conditionalFormatting sqref="T13:T16 T27:T30 T18:T19 T32:T33">
    <cfRule type="containsText" dxfId="2377" priority="35" operator="containsText" text="DI">
      <formula>NOT(ISERROR(SEARCH(("DI"),(T13))))</formula>
    </cfRule>
  </conditionalFormatting>
  <conditionalFormatting sqref="T13:T16 T27:T30 T18:T19 T32:T33">
    <cfRule type="containsText" dxfId="2376" priority="36" operator="containsText" text="SA">
      <formula>NOT(ISERROR(SEARCH(("SA"),(T13))))</formula>
    </cfRule>
  </conditionalFormatting>
  <conditionalFormatting sqref="T17 T31">
    <cfRule type="containsText" dxfId="2375" priority="37" operator="containsText" text="DI">
      <formula>NOT(ISERROR(SEARCH(("DI"),(T17))))</formula>
    </cfRule>
  </conditionalFormatting>
  <conditionalFormatting sqref="T17 T31">
    <cfRule type="containsText" dxfId="2374" priority="38" operator="containsText" text="SA">
      <formula>NOT(ISERROR(SEARCH(("SA"),(T17))))</formula>
    </cfRule>
  </conditionalFormatting>
  <conditionalFormatting sqref="P10">
    <cfRule type="containsText" dxfId="2373" priority="39" operator="containsText" text="DI">
      <formula>NOT(ISERROR(SEARCH(("DI"),(P10))))</formula>
    </cfRule>
  </conditionalFormatting>
  <conditionalFormatting sqref="P10">
    <cfRule type="containsText" dxfId="2372" priority="40" operator="containsText" text="SA">
      <formula>NOT(ISERROR(SEARCH(("SA"),(P10))))</formula>
    </cfRule>
  </conditionalFormatting>
  <conditionalFormatting sqref="X7">
    <cfRule type="containsText" dxfId="2371" priority="41" operator="containsText" text="DI">
      <formula>NOT(ISERROR(SEARCH(("DI"),(X7))))</formula>
    </cfRule>
  </conditionalFormatting>
  <conditionalFormatting sqref="X7">
    <cfRule type="containsText" dxfId="2370" priority="42" operator="containsText" text="SA">
      <formula>NOT(ISERROR(SEARCH(("SA"),(X7))))</formula>
    </cfRule>
  </conditionalFormatting>
  <conditionalFormatting sqref="X17:X20 X22:X23">
    <cfRule type="containsText" dxfId="2369" priority="43" operator="containsText" text="DI">
      <formula>NOT(ISERROR(SEARCH(("DI"),(X17))))</formula>
    </cfRule>
  </conditionalFormatting>
  <conditionalFormatting sqref="X17:X20 X22:X23">
    <cfRule type="containsText" dxfId="2368" priority="44" operator="containsText" text="SA">
      <formula>NOT(ISERROR(SEARCH(("SA"),(X17))))</formula>
    </cfRule>
  </conditionalFormatting>
  <conditionalFormatting sqref="X31:X34">
    <cfRule type="containsText" dxfId="2367" priority="45" operator="containsText" text="DI">
      <formula>NOT(ISERROR(SEARCH(("DI"),(X31))))</formula>
    </cfRule>
  </conditionalFormatting>
  <conditionalFormatting sqref="X31:X34">
    <cfRule type="containsText" dxfId="2366" priority="46" operator="containsText" text="SA">
      <formula>NOT(ISERROR(SEARCH(("SA"),(X31))))</formula>
    </cfRule>
  </conditionalFormatting>
  <conditionalFormatting sqref="AB6:AB7">
    <cfRule type="containsText" dxfId="2365" priority="47" operator="containsText" text="DI">
      <formula>NOT(ISERROR(SEARCH(("DI"),(AB6))))</formula>
    </cfRule>
  </conditionalFormatting>
  <conditionalFormatting sqref="AB6:AB7">
    <cfRule type="containsText" dxfId="2364" priority="48" operator="containsText" text="SA">
      <formula>NOT(ISERROR(SEARCH(("SA"),(AB6))))</formula>
    </cfRule>
  </conditionalFormatting>
  <conditionalFormatting sqref="X21">
    <cfRule type="containsText" dxfId="2363" priority="49" operator="containsText" text="DI">
      <formula>NOT(ISERROR(SEARCH(("DI"),(X21))))</formula>
    </cfRule>
  </conditionalFormatting>
  <conditionalFormatting sqref="X21">
    <cfRule type="containsText" dxfId="2362" priority="50" operator="containsText" text="SA">
      <formula>NOT(ISERROR(SEARCH(("SA"),(X21))))</formula>
    </cfRule>
  </conditionalFormatting>
  <conditionalFormatting sqref="AB5">
    <cfRule type="containsText" dxfId="2361" priority="51" operator="containsText" text="DI">
      <formula>NOT(ISERROR(SEARCH(("DI"),(AB5))))</formula>
    </cfRule>
  </conditionalFormatting>
  <conditionalFormatting sqref="AB5">
    <cfRule type="containsText" dxfId="2360" priority="52" operator="containsText" text="SA">
      <formula>NOT(ISERROR(SEARCH(("SA"),(AB5))))</formula>
    </cfRule>
  </conditionalFormatting>
  <conditionalFormatting sqref="P15:P16">
    <cfRule type="containsText" dxfId="2359" priority="53" operator="containsText" text="DI">
      <formula>NOT(ISERROR(SEARCH(("DI"),(P15))))</formula>
    </cfRule>
  </conditionalFormatting>
  <conditionalFormatting sqref="P15:P16">
    <cfRule type="containsText" dxfId="2358" priority="54" operator="containsText" text="SA">
      <formula>NOT(ISERROR(SEARCH(("SA"),(P15))))</formula>
    </cfRule>
  </conditionalFormatting>
  <conditionalFormatting sqref="P19:P21">
    <cfRule type="containsText" dxfId="2357" priority="55" operator="containsText" text="DI">
      <formula>NOT(ISERROR(SEARCH(("DI"),(P19))))</formula>
    </cfRule>
  </conditionalFormatting>
  <conditionalFormatting sqref="P19:P21">
    <cfRule type="containsText" dxfId="2356" priority="56" operator="containsText" text="SA">
      <formula>NOT(ISERROR(SEARCH(("SA"),(P19))))</formula>
    </cfRule>
  </conditionalFormatting>
  <conditionalFormatting sqref="P18">
    <cfRule type="containsText" dxfId="2355" priority="57" operator="containsText" text="DI">
      <formula>NOT(ISERROR(SEARCH(("DI"),(P18))))</formula>
    </cfRule>
  </conditionalFormatting>
  <conditionalFormatting sqref="P18">
    <cfRule type="containsText" dxfId="2354" priority="58" operator="containsText" text="SA">
      <formula>NOT(ISERROR(SEARCH(("SA"),(P18))))</formula>
    </cfRule>
  </conditionalFormatting>
  <pageMargins left="0.23622047244094491" right="0.23622047244094491" top="0.74803149606299213" bottom="0.74803149606299213" header="0" footer="0"/>
  <pageSetup paperSize="9" orientation="landscape"/>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X1002"/>
  <sheetViews>
    <sheetView tabSelected="1" workbookViewId="0">
      <selection activeCell="M17" sqref="M17"/>
    </sheetView>
  </sheetViews>
  <sheetFormatPr baseColWidth="10" defaultColWidth="14.42578125" defaultRowHeight="15" customHeight="1"/>
  <cols>
    <col min="1" max="1" width="5.140625" customWidth="1"/>
    <col min="2" max="2" width="4.5703125" customWidth="1"/>
    <col min="3" max="3" width="2.7109375" customWidth="1"/>
    <col min="4" max="4" width="7.28515625" customWidth="1"/>
    <col min="5" max="5" width="2.7109375" style="119" customWidth="1"/>
    <col min="6" max="6" width="1.140625" customWidth="1"/>
    <col min="7" max="7" width="4.42578125" customWidth="1"/>
    <col min="8" max="8" width="2.85546875" customWidth="1"/>
    <col min="9" max="9" width="7.28515625" customWidth="1"/>
    <col min="10" max="10" width="2.7109375" style="119" customWidth="1"/>
    <col min="11" max="11" width="1.140625" customWidth="1"/>
    <col min="12" max="12" width="4.85546875" customWidth="1"/>
    <col min="13" max="13" width="2.85546875" customWidth="1"/>
    <col min="14" max="14" width="7.28515625" customWidth="1"/>
    <col min="15" max="15" width="2.7109375" style="119" customWidth="1"/>
    <col min="16" max="16" width="1.140625" customWidth="1"/>
    <col min="17" max="17" width="4.42578125" customWidth="1"/>
    <col min="18" max="18" width="2.85546875" customWidth="1"/>
    <col min="19" max="19" width="7.28515625" customWidth="1"/>
    <col min="20" max="20" width="2.7109375" style="119" customWidth="1"/>
    <col min="21" max="21" width="1.140625" customWidth="1"/>
    <col min="22" max="22" width="4.42578125" customWidth="1"/>
    <col min="23" max="23" width="2.85546875" customWidth="1"/>
    <col min="24" max="24" width="7.28515625" customWidth="1"/>
    <col min="25" max="25" width="2.7109375" style="119" customWidth="1"/>
    <col min="26" max="26" width="1.140625" customWidth="1"/>
    <col min="27" max="27" width="4.42578125" customWidth="1"/>
    <col min="28" max="28" width="2.85546875" customWidth="1"/>
    <col min="29" max="29" width="7.28515625" customWidth="1"/>
    <col min="30" max="30" width="2.7109375" style="119" customWidth="1"/>
    <col min="31" max="31" width="1.140625" customWidth="1"/>
    <col min="32" max="32" width="4.42578125" customWidth="1"/>
    <col min="33" max="33" width="2.85546875" customWidth="1"/>
    <col min="34" max="34" width="7.28515625" customWidth="1"/>
    <col min="35" max="35" width="2.7109375" style="119" customWidth="1"/>
    <col min="36" max="36" width="1.140625" customWidth="1"/>
    <col min="37" max="37" width="4.42578125" customWidth="1"/>
    <col min="38" max="38" width="2.85546875" customWidth="1"/>
    <col min="39" max="39" width="7.28515625" customWidth="1"/>
    <col min="40" max="40" width="2.7109375" style="119" customWidth="1"/>
    <col min="41" max="41" width="1.140625" customWidth="1"/>
    <col min="42" max="42" width="4.42578125" customWidth="1"/>
    <col min="43" max="43" width="2.85546875" customWidth="1"/>
    <col min="44" max="44" width="7.28515625" customWidth="1"/>
    <col min="45" max="45" width="2.7109375" style="119" customWidth="1"/>
    <col min="46" max="46" width="1.140625" customWidth="1"/>
    <col min="47" max="47" width="4.42578125" customWidth="1"/>
    <col min="48" max="48" width="2.85546875" customWidth="1"/>
    <col min="49" max="49" width="7.28515625" customWidth="1"/>
    <col min="50" max="50" width="2.7109375" style="119" customWidth="1"/>
    <col min="51" max="51" width="1.140625" customWidth="1"/>
    <col min="52" max="52" width="4.42578125" customWidth="1"/>
    <col min="53" max="53" width="2.85546875" customWidth="1"/>
    <col min="54" max="54" width="7.28515625" customWidth="1"/>
    <col min="55" max="55" width="2.7109375" style="119" customWidth="1"/>
    <col min="56" max="56" width="1.140625" customWidth="1"/>
    <col min="57" max="57" width="4.42578125" customWidth="1"/>
    <col min="58" max="58" width="2.85546875" customWidth="1"/>
    <col min="59" max="59" width="7.28515625" customWidth="1"/>
    <col min="60" max="60" width="2.7109375" style="119" customWidth="1"/>
    <col min="61" max="61" width="2.7109375" customWidth="1"/>
    <col min="62" max="62" width="8.42578125" customWidth="1"/>
    <col min="63" max="63" width="3.140625" customWidth="1"/>
    <col min="64" max="66" width="11.42578125" customWidth="1"/>
    <col min="67" max="67" width="14" customWidth="1"/>
  </cols>
  <sheetData>
    <row r="1" spans="1:76" ht="15" customHeight="1">
      <c r="A1" s="101">
        <v>2022</v>
      </c>
      <c r="B1" s="102"/>
      <c r="C1" s="106" t="s">
        <v>26</v>
      </c>
      <c r="D1" s="107"/>
      <c r="E1" s="113"/>
      <c r="F1" s="1"/>
      <c r="G1" s="1"/>
      <c r="H1" s="1"/>
      <c r="I1" s="1"/>
      <c r="J1" s="113"/>
      <c r="K1" s="3"/>
      <c r="L1" s="1"/>
      <c r="M1" s="1"/>
      <c r="N1" s="1"/>
      <c r="O1" s="113"/>
      <c r="P1" s="3"/>
      <c r="Q1" s="110" t="s">
        <v>27</v>
      </c>
      <c r="R1" s="95"/>
      <c r="S1" s="95"/>
      <c r="T1" s="95"/>
      <c r="U1" s="95"/>
      <c r="V1" s="95"/>
      <c r="W1" s="95"/>
      <c r="X1" s="95"/>
      <c r="Y1" s="95"/>
      <c r="Z1" s="95"/>
      <c r="AA1" s="95"/>
      <c r="AB1" s="95"/>
      <c r="AC1" s="95"/>
      <c r="AD1" s="95"/>
      <c r="AE1" s="95"/>
      <c r="AF1" s="95"/>
      <c r="AG1" s="95"/>
      <c r="AH1" s="95"/>
      <c r="AI1" s="95"/>
      <c r="AJ1" s="95"/>
      <c r="AK1" s="95"/>
      <c r="AL1" s="95"/>
      <c r="AM1" s="95">
        <f>A1</f>
        <v>2022</v>
      </c>
      <c r="AN1" s="95"/>
      <c r="AO1" s="95"/>
      <c r="AP1" s="95"/>
      <c r="AQ1" s="95"/>
      <c r="AR1" s="95"/>
      <c r="AS1" s="96"/>
      <c r="AT1" s="1"/>
      <c r="AU1" s="1"/>
      <c r="AV1" s="71"/>
      <c r="AW1" s="71"/>
      <c r="AX1" s="114"/>
      <c r="AY1" s="1"/>
      <c r="AZ1" s="1"/>
      <c r="BA1" s="1"/>
      <c r="BB1" s="71"/>
      <c r="BC1" s="113"/>
      <c r="BD1" s="3"/>
      <c r="BE1" s="1"/>
      <c r="BF1" s="1"/>
      <c r="BG1" s="71"/>
      <c r="BH1" s="114"/>
      <c r="BI1" s="71"/>
      <c r="BJ1" s="3"/>
      <c r="BK1" s="1"/>
      <c r="BL1" s="1"/>
      <c r="BM1" s="71"/>
      <c r="BN1" s="1"/>
      <c r="BO1" s="1"/>
      <c r="BP1" s="1"/>
      <c r="BQ1" s="1"/>
      <c r="BR1" s="71"/>
      <c r="BS1" s="3"/>
      <c r="BT1" s="1"/>
      <c r="BU1" s="1"/>
      <c r="BV1" s="1"/>
      <c r="BW1" s="71"/>
      <c r="BX1" s="3"/>
    </row>
    <row r="2" spans="1:76" ht="15" customHeight="1" thickBot="1">
      <c r="A2" s="103"/>
      <c r="B2" s="104"/>
      <c r="C2" s="108"/>
      <c r="D2" s="109"/>
      <c r="E2" s="113"/>
      <c r="F2" s="1"/>
      <c r="G2" s="1"/>
      <c r="H2" s="1"/>
      <c r="I2" s="1"/>
      <c r="J2" s="113"/>
      <c r="K2" s="3"/>
      <c r="L2" s="1"/>
      <c r="M2" s="1"/>
      <c r="N2" s="1"/>
      <c r="O2" s="113"/>
      <c r="P2" s="3"/>
      <c r="Q2" s="111"/>
      <c r="R2" s="97"/>
      <c r="S2" s="97"/>
      <c r="T2" s="97"/>
      <c r="U2" s="97"/>
      <c r="V2" s="97"/>
      <c r="W2" s="97"/>
      <c r="X2" s="97"/>
      <c r="Y2" s="97"/>
      <c r="Z2" s="97"/>
      <c r="AA2" s="97"/>
      <c r="AB2" s="97"/>
      <c r="AC2" s="97"/>
      <c r="AD2" s="97"/>
      <c r="AE2" s="97"/>
      <c r="AF2" s="97"/>
      <c r="AG2" s="97"/>
      <c r="AH2" s="97"/>
      <c r="AI2" s="97"/>
      <c r="AJ2" s="97"/>
      <c r="AK2" s="97"/>
      <c r="AL2" s="97"/>
      <c r="AM2" s="97"/>
      <c r="AN2" s="97"/>
      <c r="AO2" s="97"/>
      <c r="AP2" s="97"/>
      <c r="AQ2" s="97"/>
      <c r="AR2" s="97"/>
      <c r="AS2" s="98"/>
      <c r="AT2" s="1"/>
      <c r="AU2" s="1"/>
      <c r="AV2" s="71"/>
      <c r="AW2" s="71"/>
      <c r="AX2" s="114"/>
      <c r="AY2" s="1"/>
      <c r="AZ2" s="1"/>
      <c r="BA2" s="1"/>
      <c r="BB2" s="71"/>
      <c r="BC2" s="113"/>
      <c r="BD2" s="3"/>
      <c r="BE2" s="1"/>
      <c r="BF2" s="1"/>
      <c r="BG2" s="71"/>
      <c r="BH2" s="114"/>
      <c r="BI2" s="71"/>
      <c r="BJ2" s="3"/>
      <c r="BK2" s="1"/>
      <c r="BL2" s="1"/>
      <c r="BM2" s="71"/>
      <c r="BN2" s="1"/>
      <c r="BO2" s="1"/>
      <c r="BP2" s="1"/>
      <c r="BQ2" s="1"/>
      <c r="BR2" s="71"/>
      <c r="BS2" s="3"/>
      <c r="BT2" s="1"/>
      <c r="BU2" s="1"/>
      <c r="BV2" s="1"/>
      <c r="BW2" s="71"/>
      <c r="BX2" s="3"/>
    </row>
    <row r="3" spans="1:76" ht="60" customHeight="1" thickBot="1">
      <c r="A3" s="1"/>
      <c r="B3" s="1"/>
      <c r="C3" s="1"/>
      <c r="D3" s="71"/>
      <c r="E3" s="114"/>
      <c r="F3" s="3"/>
      <c r="G3" s="1"/>
      <c r="H3" s="1"/>
      <c r="I3" s="71"/>
      <c r="J3" s="114"/>
      <c r="K3" s="3"/>
      <c r="L3" s="1"/>
      <c r="M3" s="1"/>
      <c r="N3" s="130"/>
      <c r="O3" s="114"/>
      <c r="P3" s="73"/>
      <c r="Q3" s="112"/>
      <c r="R3" s="99"/>
      <c r="S3" s="99"/>
      <c r="T3" s="99"/>
      <c r="U3" s="99"/>
      <c r="V3" s="99"/>
      <c r="W3" s="99"/>
      <c r="X3" s="99"/>
      <c r="Y3" s="99"/>
      <c r="Z3" s="99"/>
      <c r="AA3" s="99"/>
      <c r="AB3" s="99"/>
      <c r="AC3" s="99"/>
      <c r="AD3" s="99"/>
      <c r="AE3" s="99"/>
      <c r="AF3" s="99"/>
      <c r="AG3" s="99"/>
      <c r="AH3" s="99"/>
      <c r="AI3" s="99"/>
      <c r="AJ3" s="99"/>
      <c r="AK3" s="99"/>
      <c r="AL3" s="99"/>
      <c r="AM3" s="99"/>
      <c r="AN3" s="99"/>
      <c r="AO3" s="99"/>
      <c r="AP3" s="99"/>
      <c r="AQ3" s="99"/>
      <c r="AR3" s="99"/>
      <c r="AS3" s="100"/>
      <c r="AT3" s="73"/>
      <c r="AU3" s="1"/>
      <c r="AV3" s="1"/>
      <c r="AW3" s="71"/>
      <c r="AX3" s="114"/>
      <c r="AY3" s="1"/>
      <c r="AZ3" s="3"/>
      <c r="BA3" s="1"/>
      <c r="BB3" s="71"/>
      <c r="BC3" s="114"/>
      <c r="BD3" s="1"/>
      <c r="BE3" s="3"/>
      <c r="BF3" s="1"/>
      <c r="BG3" s="71"/>
      <c r="BH3" s="114"/>
      <c r="BI3" s="1"/>
      <c r="BJ3" s="1"/>
      <c r="BK3" s="1"/>
      <c r="BL3" s="1"/>
      <c r="BM3" s="1"/>
      <c r="BN3" s="1"/>
      <c r="BO3" s="1"/>
    </row>
    <row r="4" spans="1:76" ht="6" customHeight="1">
      <c r="A4" s="1"/>
      <c r="B4" s="2"/>
      <c r="C4" s="2"/>
      <c r="D4" s="74"/>
      <c r="E4" s="5"/>
      <c r="F4" s="1"/>
      <c r="G4" s="1"/>
      <c r="H4" s="1"/>
      <c r="I4" s="71"/>
      <c r="J4" s="121"/>
      <c r="K4" s="1"/>
      <c r="L4" s="1"/>
      <c r="M4" s="1"/>
      <c r="N4" s="71"/>
      <c r="O4" s="121"/>
      <c r="P4" s="1"/>
      <c r="Q4" s="1"/>
      <c r="R4" s="1"/>
      <c r="S4" s="71"/>
      <c r="T4" s="121"/>
      <c r="U4" s="1"/>
      <c r="V4" s="1"/>
      <c r="W4" s="1"/>
      <c r="X4" s="71"/>
      <c r="Y4" s="121"/>
      <c r="Z4" s="1"/>
      <c r="AA4" s="1"/>
      <c r="AB4" s="1"/>
      <c r="AC4" s="71"/>
      <c r="AD4" s="121"/>
      <c r="AE4" s="1"/>
      <c r="AF4" s="1"/>
      <c r="AG4" s="1"/>
      <c r="AH4" s="71"/>
      <c r="AI4" s="121"/>
      <c r="AJ4" s="1"/>
      <c r="AK4" s="1"/>
      <c r="AL4" s="2"/>
      <c r="AM4" s="74"/>
      <c r="AN4" s="5"/>
      <c r="AO4" s="1"/>
      <c r="AP4" s="1"/>
      <c r="AQ4" s="1"/>
      <c r="AR4" s="71"/>
      <c r="AS4" s="121"/>
      <c r="AT4" s="1"/>
      <c r="AU4" s="1"/>
      <c r="AV4" s="1"/>
      <c r="AW4" s="71"/>
      <c r="AX4" s="121"/>
      <c r="AY4" s="1"/>
      <c r="AZ4" s="1"/>
      <c r="BA4" s="1"/>
      <c r="BB4" s="71"/>
      <c r="BC4" s="121"/>
      <c r="BD4" s="3"/>
      <c r="BE4" s="1"/>
      <c r="BF4" s="1"/>
      <c r="BG4" s="71"/>
      <c r="BH4" s="121"/>
      <c r="BI4" s="1"/>
      <c r="BJ4" s="1"/>
      <c r="BK4" s="1"/>
      <c r="BL4" s="4"/>
      <c r="BM4" s="4"/>
      <c r="BN4" s="4"/>
      <c r="BO4" s="4"/>
    </row>
    <row r="5" spans="1:76" ht="19.5" customHeight="1">
      <c r="A5" s="4"/>
      <c r="B5" s="91" t="str">
        <f>PROPER(TEXT(DATE($A$1,D$6,1),"mmmm aa"))</f>
        <v>Janvier 22</v>
      </c>
      <c r="C5" s="92"/>
      <c r="D5" s="105"/>
      <c r="E5" s="93"/>
      <c r="F5" s="5"/>
      <c r="G5" s="91" t="s">
        <v>2</v>
      </c>
      <c r="H5" s="92"/>
      <c r="I5" s="105"/>
      <c r="J5" s="93"/>
      <c r="K5" s="5"/>
      <c r="L5" s="91" t="s">
        <v>3</v>
      </c>
      <c r="M5" s="92"/>
      <c r="N5" s="105"/>
      <c r="O5" s="93"/>
      <c r="P5" s="5"/>
      <c r="Q5" s="91" t="s">
        <v>4</v>
      </c>
      <c r="R5" s="92"/>
      <c r="S5" s="105"/>
      <c r="T5" s="93"/>
      <c r="U5" s="5"/>
      <c r="V5" s="91" t="s">
        <v>5</v>
      </c>
      <c r="W5" s="92"/>
      <c r="X5" s="105"/>
      <c r="Y5" s="93"/>
      <c r="Z5" s="5"/>
      <c r="AA5" s="91" t="s">
        <v>6</v>
      </c>
      <c r="AB5" s="92"/>
      <c r="AC5" s="105"/>
      <c r="AD5" s="93"/>
      <c r="AE5" s="5"/>
      <c r="AF5" s="91" t="s">
        <v>7</v>
      </c>
      <c r="AG5" s="92"/>
      <c r="AH5" s="105"/>
      <c r="AI5" s="93"/>
      <c r="AJ5" s="3"/>
      <c r="AK5" s="91" t="s">
        <v>8</v>
      </c>
      <c r="AL5" s="92"/>
      <c r="AM5" s="105"/>
      <c r="AN5" s="93"/>
      <c r="AO5" s="5"/>
      <c r="AP5" s="91" t="s">
        <v>9</v>
      </c>
      <c r="AQ5" s="92"/>
      <c r="AR5" s="105"/>
      <c r="AS5" s="93"/>
      <c r="AT5" s="5"/>
      <c r="AU5" s="91" t="s">
        <v>10</v>
      </c>
      <c r="AV5" s="92"/>
      <c r="AW5" s="105"/>
      <c r="AX5" s="93"/>
      <c r="AY5" s="5"/>
      <c r="AZ5" s="91" t="s">
        <v>11</v>
      </c>
      <c r="BA5" s="92"/>
      <c r="BB5" s="105"/>
      <c r="BC5" s="93"/>
      <c r="BD5" s="5"/>
      <c r="BE5" s="91" t="s">
        <v>12</v>
      </c>
      <c r="BF5" s="92"/>
      <c r="BG5" s="105"/>
      <c r="BH5" s="93"/>
      <c r="BI5" s="4"/>
      <c r="BJ5" s="4"/>
      <c r="BK5" s="4"/>
      <c r="BL5" s="4"/>
      <c r="BM5" s="4"/>
      <c r="BN5" s="4"/>
      <c r="BO5" s="86"/>
      <c r="BP5" s="86"/>
    </row>
    <row r="6" spans="1:76" ht="9" customHeight="1" thickBot="1">
      <c r="A6" s="4"/>
      <c r="B6" s="6"/>
      <c r="C6" s="6"/>
      <c r="D6" s="75">
        <v>1</v>
      </c>
      <c r="E6" s="76"/>
      <c r="F6" s="77"/>
      <c r="G6" s="77"/>
      <c r="H6" s="77"/>
      <c r="I6" s="75">
        <f>D6+1</f>
        <v>2</v>
      </c>
      <c r="J6" s="120"/>
      <c r="K6" s="77"/>
      <c r="L6" s="77"/>
      <c r="M6" s="77"/>
      <c r="N6" s="75">
        <f>I6+1</f>
        <v>3</v>
      </c>
      <c r="O6" s="77"/>
      <c r="P6" s="77"/>
      <c r="Q6" s="77"/>
      <c r="R6" s="77"/>
      <c r="S6" s="75">
        <f>N6+1</f>
        <v>4</v>
      </c>
      <c r="T6" s="77"/>
      <c r="U6" s="77"/>
      <c r="V6" s="78"/>
      <c r="W6" s="79"/>
      <c r="X6" s="81">
        <f>S6+1</f>
        <v>5</v>
      </c>
      <c r="Y6" s="77"/>
      <c r="Z6" s="77"/>
      <c r="AA6" s="78"/>
      <c r="AB6" s="77"/>
      <c r="AC6" s="84">
        <f>X6+1</f>
        <v>6</v>
      </c>
      <c r="AD6" s="77"/>
      <c r="AE6" s="77"/>
      <c r="AF6" s="78"/>
      <c r="AG6" s="77"/>
      <c r="AH6" s="84">
        <f>AC6+1</f>
        <v>7</v>
      </c>
      <c r="AI6" s="77"/>
      <c r="AJ6" s="80"/>
      <c r="AK6" s="78"/>
      <c r="AL6" s="77"/>
      <c r="AM6" s="84">
        <f>AH6+1</f>
        <v>8</v>
      </c>
      <c r="AN6" s="77"/>
      <c r="AO6" s="77"/>
      <c r="AP6" s="78"/>
      <c r="AQ6" s="77"/>
      <c r="AR6" s="84">
        <f>AM6+1</f>
        <v>9</v>
      </c>
      <c r="AS6" s="77"/>
      <c r="AT6" s="77"/>
      <c r="AU6" s="78"/>
      <c r="AV6" s="77"/>
      <c r="AW6" s="84">
        <f>AR6+1</f>
        <v>10</v>
      </c>
      <c r="AX6" s="77"/>
      <c r="AY6" s="77"/>
      <c r="AZ6" s="78"/>
      <c r="BA6" s="77"/>
      <c r="BB6" s="84">
        <f>AW6+1</f>
        <v>11</v>
      </c>
      <c r="BC6" s="77"/>
      <c r="BD6" s="77"/>
      <c r="BE6" s="78"/>
      <c r="BF6" s="77"/>
      <c r="BG6" s="84">
        <f>BB6+1</f>
        <v>12</v>
      </c>
      <c r="BH6" s="77"/>
      <c r="BI6" s="4"/>
      <c r="BJ6" s="4"/>
      <c r="BK6" s="4"/>
      <c r="BL6" s="1"/>
      <c r="BM6" s="1"/>
      <c r="BN6" s="1"/>
      <c r="BO6" s="86"/>
      <c r="BP6" s="86"/>
    </row>
    <row r="7" spans="1:76">
      <c r="A7" s="131"/>
      <c r="B7" s="132">
        <f>DATE($A$1,D6,1)</f>
        <v>44562</v>
      </c>
      <c r="C7" s="133">
        <f>DATE($A$1,D6,1)</f>
        <v>44562</v>
      </c>
      <c r="D7" s="127" t="str">
        <f>IFERROR(IF(B7=VLOOKUP(B7,$BO$10:$BO$22,1,FALSE),"FÉRIÉ",""),"")</f>
        <v>FÉRIÉ</v>
      </c>
      <c r="E7" s="115">
        <f>_xlfn.ISOWEEKNUM(B7)</f>
        <v>52</v>
      </c>
      <c r="F7" s="134"/>
      <c r="G7" s="135">
        <f>DATE($A$1,I6,1)</f>
        <v>44593</v>
      </c>
      <c r="H7" s="136">
        <f>DATE($A$1,I6,1)</f>
        <v>44593</v>
      </c>
      <c r="I7" s="137" t="str">
        <f>IFERROR(IF(G7=VLOOKUP(G7,$BO$10:$BO$22,1,FALSE),"FÉRIÉ",""),"")</f>
        <v/>
      </c>
      <c r="J7" s="122">
        <f>IF(G7&gt;0,INT(MOD(INT((G7-2)/7)+0.6,52+5/28))+1,"")</f>
        <v>5</v>
      </c>
      <c r="K7" s="138"/>
      <c r="L7" s="135">
        <f>DATE($A$1,N6,1)</f>
        <v>44621</v>
      </c>
      <c r="M7" s="136">
        <f>DATE($A$1,N6,1)</f>
        <v>44621</v>
      </c>
      <c r="N7" s="137" t="str">
        <f>IFERROR(IF(L7=VLOOKUP(L7,$BO$10:$BO$22,1,FALSE),"FÉRIÉ",""),"")</f>
        <v/>
      </c>
      <c r="O7" s="122">
        <f>IF(L7&gt;0,INT(MOD(INT((L7-2)/7)+0.6,52+5/28))+1,"")</f>
        <v>9</v>
      </c>
      <c r="P7" s="138"/>
      <c r="Q7" s="135">
        <f>DATE($A$1,S6,1)</f>
        <v>44652</v>
      </c>
      <c r="R7" s="136">
        <f>DATE($A$1,S6,1)</f>
        <v>44652</v>
      </c>
      <c r="S7" s="137" t="str">
        <f>IFERROR(IF(Q7=VLOOKUP(Q7,$BO$10:$BO$22,1,FALSE),"FÉRIÉ",""),"")</f>
        <v/>
      </c>
      <c r="T7" s="122">
        <f>IF(Q7&gt;0,INT(MOD(INT((Q7-2)/7)+0.6,52+5/28))+1,"")</f>
        <v>13</v>
      </c>
      <c r="U7" s="138"/>
      <c r="V7" s="135">
        <f>DATE($A$1,X6,1)</f>
        <v>44682</v>
      </c>
      <c r="W7" s="136">
        <f>DATE($A$1,X6,1)</f>
        <v>44682</v>
      </c>
      <c r="X7" s="137" t="str">
        <f>IFERROR(IF(V7=VLOOKUP(V7,$BO$10:$BO$22,1,FALSE),"FÉRIÉ",""),"")</f>
        <v>FÉRIÉ</v>
      </c>
      <c r="Y7" s="122">
        <f>IF(V7&gt;0,INT(MOD(INT((V7-2)/7)+0.6,52+5/28))+1,"")</f>
        <v>17</v>
      </c>
      <c r="Z7" s="82">
        <f>IF(V7&gt;0,INT(MOD(INT((V7-2)/7)+0.6,52+5/28))+1,"")</f>
        <v>17</v>
      </c>
      <c r="AA7" s="135">
        <f>DATE($A$1,AC6,1)</f>
        <v>44713</v>
      </c>
      <c r="AB7" s="136">
        <f>DATE($A$1,AC6,1)</f>
        <v>44713</v>
      </c>
      <c r="AC7" s="137" t="str">
        <f>IFERROR(IF(AA7=VLOOKUP(AA7,$BO$10:$BO$22,1,FALSE),"FÉRIÉ",""),"")</f>
        <v/>
      </c>
      <c r="AD7" s="122">
        <f>IF(AA7&gt;0,INT(MOD(INT((AA7-2)/7)+0.6,52+5/28))+1,"")</f>
        <v>22</v>
      </c>
      <c r="AE7" s="139"/>
      <c r="AF7" s="135">
        <f>DATE($A$1,AH6,1)</f>
        <v>44743</v>
      </c>
      <c r="AG7" s="136">
        <f>DATE($A$1,AH6,1)</f>
        <v>44743</v>
      </c>
      <c r="AH7" s="137" t="str">
        <f>IFERROR(IF(AF7=VLOOKUP(AF7,$BO$10:$BO$22,1,FALSE),"FÉRIÉ",""),"")</f>
        <v/>
      </c>
      <c r="AI7" s="122">
        <f>IF(AF7&gt;0,INT(MOD(INT((AF7-2)/7)+0.6,52+5/28))+1,"")</f>
        <v>26</v>
      </c>
      <c r="AJ7" s="140"/>
      <c r="AK7" s="135">
        <f>DATE($A$1,AM6,1)</f>
        <v>44774</v>
      </c>
      <c r="AL7" s="136">
        <f>DATE($A$1,AM6,1)</f>
        <v>44774</v>
      </c>
      <c r="AM7" s="137" t="str">
        <f>IFERROR(IF(AK7=VLOOKUP(AK7,$BO$10:$BO$22,1,FALSE),"FÉRIÉ",""),"")</f>
        <v/>
      </c>
      <c r="AN7" s="122">
        <f>IF(AK7&gt;0,INT(MOD(INT((AK7-2)/7)+0.6,52+5/28))+1,"")</f>
        <v>31</v>
      </c>
      <c r="AO7" s="138"/>
      <c r="AP7" s="135">
        <f>DATE($A$1,AR6,1)</f>
        <v>44805</v>
      </c>
      <c r="AQ7" s="136">
        <f>DATE($A$1,AR6,1)</f>
        <v>44805</v>
      </c>
      <c r="AR7" s="137" t="str">
        <f>IFERROR(IF(AP7=VLOOKUP(AP7,$BO$10:$BO$22,1,FALSE),"FÉRIÉ",""),"")</f>
        <v/>
      </c>
      <c r="AS7" s="122">
        <f>IF(AP7&gt;0,INT(MOD(INT((AP7-2)/7)+0.6,52+5/28))+1,"")</f>
        <v>35</v>
      </c>
      <c r="AT7" s="138"/>
      <c r="AU7" s="135">
        <f>DATE($A$1,AW6,1)</f>
        <v>44835</v>
      </c>
      <c r="AV7" s="136">
        <f>DATE($A$1,AW6,1)</f>
        <v>44835</v>
      </c>
      <c r="AW7" s="137" t="str">
        <f>IFERROR(IF(AU7=VLOOKUP(AU7,$BO$10:$BO$22,1,FALSE),"FÉRIÉ",""),"")</f>
        <v/>
      </c>
      <c r="AX7" s="122">
        <f>IF(AU7&gt;0,INT(MOD(INT((AU7-2)/7)+0.6,52+5/28))+1,"")</f>
        <v>39</v>
      </c>
      <c r="AY7" s="138"/>
      <c r="AZ7" s="135">
        <f>DATE($A$1,BB6,1)</f>
        <v>44866</v>
      </c>
      <c r="BA7" s="136">
        <f>DATE($A$1,BB6,1)</f>
        <v>44866</v>
      </c>
      <c r="BB7" s="137" t="str">
        <f>IFERROR(IF(AZ7=VLOOKUP(AZ7,$BO$10:$BO$22,1,FALSE),"FÉRIÉ",""),"")</f>
        <v/>
      </c>
      <c r="BC7" s="122">
        <f>IF(AZ7&gt;0,INT(MOD(INT((AZ7-2)/7)+0.6,52+5/28))+1,"")</f>
        <v>44</v>
      </c>
      <c r="BD7" s="141"/>
      <c r="BE7" s="135">
        <f>DATE($A$1,BG6,1)</f>
        <v>44896</v>
      </c>
      <c r="BF7" s="136">
        <f>DATE($A$1,BG6,1)</f>
        <v>44896</v>
      </c>
      <c r="BG7" s="137" t="str">
        <f>IFERROR(IF(BE7=VLOOKUP(BE7,$BO$10:$BO$22,1,FALSE),"FÉRIÉ",""),"")</f>
        <v/>
      </c>
      <c r="BH7" s="122">
        <f>IF(BE7&gt;0,INT(MOD(INT((BE7-2)/7)+0.6,52+5/28))+1,"")</f>
        <v>48</v>
      </c>
      <c r="BI7" s="1"/>
      <c r="BJ7" s="1"/>
      <c r="BK7" s="1"/>
      <c r="BL7" s="1"/>
      <c r="BM7" s="1"/>
      <c r="BN7" s="1"/>
      <c r="BO7" s="86"/>
      <c r="BP7" s="86"/>
    </row>
    <row r="8" spans="1:76">
      <c r="A8" s="131"/>
      <c r="B8" s="142">
        <f>IF(MONTH(B7+1)=$D$6,B7+1,"")</f>
        <v>44563</v>
      </c>
      <c r="C8" s="143">
        <f>C7+1</f>
        <v>44563</v>
      </c>
      <c r="D8" s="128" t="str">
        <f t="shared" ref="D8:D37" si="0">IFERROR(IF(B8=VLOOKUP(B8,$BO$10:$BO$22,1,FALSE),"FÉRIÉ",""),"")</f>
        <v/>
      </c>
      <c r="E8" s="116">
        <f t="shared" ref="E8:E19" si="1">_xlfn.ISOWEEKNUM(B8)</f>
        <v>52</v>
      </c>
      <c r="F8" s="134"/>
      <c r="G8" s="126">
        <f>IF(G7="","",IF(MONTH(G7+1)=I$6,G7+1,""))</f>
        <v>44594</v>
      </c>
      <c r="H8" s="143">
        <f>IF(G7="","",IF(MONTH(G7+1)=I$6,G7+1,""))</f>
        <v>44594</v>
      </c>
      <c r="I8" s="128" t="str">
        <f t="shared" ref="I8:I37" si="2">IFERROR(IF(G8=VLOOKUP(G8,$BO$10:$BO$22,1,FALSE),"FÉRIÉ",""),"")</f>
        <v/>
      </c>
      <c r="J8" s="123">
        <f>IF(G8&gt;0,INT(MOD(INT((G8-2)/7)+0.6,52+5/28))+1,"")</f>
        <v>5</v>
      </c>
      <c r="K8" s="138"/>
      <c r="L8" s="126">
        <f>IF(MONTH(L7+1)=$N$6,L7+1,"")</f>
        <v>44622</v>
      </c>
      <c r="M8" s="143">
        <f>IF(M7="","",IF(MONTH(M7+1)=N$6,M7+1,""))</f>
        <v>44622</v>
      </c>
      <c r="N8" s="128" t="str">
        <f t="shared" ref="N8:N37" si="3">IFERROR(IF(L8=VLOOKUP(L8,$BO$10:$BO$22,1,FALSE),"FÉRIÉ",""),"")</f>
        <v/>
      </c>
      <c r="O8" s="123">
        <f t="shared" ref="O8:O37" si="4">IF(L8&gt;0,INT(MOD(INT((L8-2)/7)+0.6,52+5/28))+1,"")</f>
        <v>9</v>
      </c>
      <c r="P8" s="138"/>
      <c r="Q8" s="126">
        <f>IF(MONTH(Q7+1)=$S$6,Q7+1,"")</f>
        <v>44653</v>
      </c>
      <c r="R8" s="143">
        <f>IF(Q7="","",IF(MONTH(Q7+1)=S$6,Q7+1,""))</f>
        <v>44653</v>
      </c>
      <c r="S8" s="128" t="str">
        <f t="shared" ref="S8:S37" si="5">IFERROR(IF(Q8=VLOOKUP(Q8,$BO$10:$BO$22,1,FALSE),"FÉRIÉ",""),"")</f>
        <v/>
      </c>
      <c r="T8" s="123">
        <f t="shared" ref="T8:T36" si="6">IF(Q8&gt;0,INT(MOD(INT((Q8-2)/7)+0.6,52+5/28))+1,"")</f>
        <v>13</v>
      </c>
      <c r="U8" s="138"/>
      <c r="V8" s="126">
        <f>IF(MONTH(V7+1)=$X$6,V7+1,"")</f>
        <v>44683</v>
      </c>
      <c r="W8" s="143">
        <f>IF(W7="","",IF(MONTH(W7+1)=X$6,W7+1,""))</f>
        <v>44683</v>
      </c>
      <c r="X8" s="128" t="str">
        <f t="shared" ref="X8:X37" si="7">IFERROR(IF(V8=VLOOKUP(V8,$BO$10:$BO$22,1,FALSE),"FÉRIÉ",""),"")</f>
        <v/>
      </c>
      <c r="Y8" s="123">
        <f t="shared" ref="Y8:Y37" si="8">IF(V8&gt;0,INT(MOD(INT((V8-2)/7)+0.6,52+5/28))+1,"")</f>
        <v>18</v>
      </c>
      <c r="Z8" s="83">
        <f t="shared" ref="Z8:Z37" si="9">IF(V8&gt;0,INT(MOD(INT((V8-2)/7)+0.6,52+5/28))+1,"")</f>
        <v>18</v>
      </c>
      <c r="AA8" s="126">
        <f>IF(MONTH(AA7+1)=$AC$6,AA7+1,"")</f>
        <v>44714</v>
      </c>
      <c r="AB8" s="143">
        <f>IF(AA7="","",IF(MONTH(AA7+1)=AC$6,AA7+1,""))</f>
        <v>44714</v>
      </c>
      <c r="AC8" s="128" t="str">
        <f t="shared" ref="AC8:AC37" si="10">IFERROR(IF(AA8=VLOOKUP(AA8,$BO$10:$BO$22,1,FALSE),"FÉRIÉ",""),"")</f>
        <v/>
      </c>
      <c r="AD8" s="123">
        <f t="shared" ref="AD8:AD36" si="11">IF(AA8&gt;0,INT(MOD(INT((AA8-2)/7)+0.6,52+5/28))+1,"")</f>
        <v>22</v>
      </c>
      <c r="AE8" s="139"/>
      <c r="AF8" s="126">
        <f>IF(MONTH(AF7+1)=$AH$6,AF7+1,"")</f>
        <v>44744</v>
      </c>
      <c r="AG8" s="143">
        <f>IF(AG7="","",IF(MONTH(AG7+1)=AH$6,AG7+1,""))</f>
        <v>44744</v>
      </c>
      <c r="AH8" s="128" t="str">
        <f t="shared" ref="AH8:AH37" si="12">IFERROR(IF(AF8=VLOOKUP(AF8,$BO$10:$BO$22,1,FALSE),"FÉRIÉ",""),"")</f>
        <v/>
      </c>
      <c r="AI8" s="123">
        <f t="shared" ref="AI8:AI37" si="13">IF(AF8&gt;0,INT(MOD(INT((AF8-2)/7)+0.6,52+5/28))+1,"")</f>
        <v>26</v>
      </c>
      <c r="AJ8" s="140"/>
      <c r="AK8" s="126">
        <f>IF(MONTH(AK7+1)=$AM$6,AK7+1,"")</f>
        <v>44775</v>
      </c>
      <c r="AL8" s="143">
        <f>IF(AL7="","",IF(MONTH(AL7+1)=AM$6,AL7+1,""))</f>
        <v>44775</v>
      </c>
      <c r="AM8" s="128" t="str">
        <f t="shared" ref="AM8:AM37" si="14">IFERROR(IF(AK8=VLOOKUP(AK8,$BO$10:$BO$22,1,FALSE),"FÉRIÉ",""),"")</f>
        <v/>
      </c>
      <c r="AN8" s="123">
        <f t="shared" ref="AN8:AN37" si="15">IF(AK8&gt;0,INT(MOD(INT((AK8-2)/7)+0.6,52+5/28))+1,"")</f>
        <v>31</v>
      </c>
      <c r="AO8" s="138"/>
      <c r="AP8" s="126">
        <f>IF(MONTH(AP7+1)=$AR$6,AP7+1,"")</f>
        <v>44806</v>
      </c>
      <c r="AQ8" s="143">
        <f>IF(AP7="","",IF(MONTH(AP7+1)=AR$6,AP7+1,""))</f>
        <v>44806</v>
      </c>
      <c r="AR8" s="128" t="str">
        <f t="shared" ref="AR8:AR37" si="16">IFERROR(IF(AP8=VLOOKUP(AP8,$BO$10:$BO$22,1,FALSE),"FÉRIÉ",""),"")</f>
        <v/>
      </c>
      <c r="AS8" s="123">
        <f t="shared" ref="AS8:AS36" si="17">IF(AP8&gt;0,INT(MOD(INT((AP8-2)/7)+0.6,52+5/28))+1,"")</f>
        <v>35</v>
      </c>
      <c r="AT8" s="138"/>
      <c r="AU8" s="126">
        <f>IF(MONTH(AU7+1)=$AW$6,AU7+1,"")</f>
        <v>44836</v>
      </c>
      <c r="AV8" s="143">
        <f>IF(AV7="","",IF(MONTH(AV7+1)=AW$6,AV7+1,""))</f>
        <v>44836</v>
      </c>
      <c r="AW8" s="128" t="str">
        <f t="shared" ref="AW8:AW37" si="18">IFERROR(IF(AU8=VLOOKUP(AU8,$BO$10:$BO$22,1,FALSE),"FÉRIÉ",""),"")</f>
        <v/>
      </c>
      <c r="AX8" s="123">
        <f t="shared" ref="AX8:AX37" si="19">IF(AU8&gt;0,INT(MOD(INT((AU8-2)/7)+0.6,52+5/28))+1,"")</f>
        <v>39</v>
      </c>
      <c r="AY8" s="138"/>
      <c r="AZ8" s="126">
        <f>IF(MONTH(AZ7+1)=$BB$6,AZ7+1,"")</f>
        <v>44867</v>
      </c>
      <c r="BA8" s="143">
        <f>IF(AZ7="","",IF(MONTH(AZ7+1)=BB$6,AZ7+1,""))</f>
        <v>44867</v>
      </c>
      <c r="BB8" s="128" t="str">
        <f t="shared" ref="BB8:BB37" si="20">IFERROR(IF(AZ8=VLOOKUP(AZ8,$BO$10:$BO$22,1,FALSE),"FÉRIÉ",""),"")</f>
        <v/>
      </c>
      <c r="BC8" s="123">
        <f t="shared" ref="BC8:BC36" si="21">IF(AZ8&gt;0,INT(MOD(INT((AZ8-2)/7)+0.6,52+5/28))+1,"")</f>
        <v>44</v>
      </c>
      <c r="BD8" s="141"/>
      <c r="BE8" s="126">
        <f>IF(MONTH(BE7+1)=$BG$6,BE7+1,"")</f>
        <v>44897</v>
      </c>
      <c r="BF8" s="143">
        <f>IF(BF7="","",IF(MONTH(BF7+1)=BG$6,BF7+1,""))</f>
        <v>44897</v>
      </c>
      <c r="BG8" s="128" t="str">
        <f t="shared" ref="BG8:BG37" si="22">IFERROR(IF(BE8=VLOOKUP(BE8,$BO$10:$BO$22,1,FALSE),"FÉRIÉ",""),"")</f>
        <v/>
      </c>
      <c r="BH8" s="123">
        <f t="shared" ref="BH8:BH37" si="23">IF(BE8&gt;0,INT(MOD(INT((BE8-2)/7)+0.6,52+5/28))+1,"")</f>
        <v>48</v>
      </c>
      <c r="BI8" s="1"/>
      <c r="BJ8" s="1"/>
      <c r="BK8" s="1"/>
      <c r="BL8" s="1"/>
      <c r="BM8" s="1"/>
      <c r="BN8" s="1"/>
      <c r="BO8" s="86"/>
      <c r="BP8" s="86"/>
    </row>
    <row r="9" spans="1:76">
      <c r="A9" s="131"/>
      <c r="B9" s="142">
        <f t="shared" ref="B9:B37" si="24">IF(MONTH(B8+1)=$D$6,B8+1,"")</f>
        <v>44564</v>
      </c>
      <c r="C9" s="143">
        <f t="shared" ref="C9:C37" si="25">C8+1</f>
        <v>44564</v>
      </c>
      <c r="D9" s="128" t="str">
        <f t="shared" si="0"/>
        <v/>
      </c>
      <c r="E9" s="116">
        <f t="shared" si="1"/>
        <v>1</v>
      </c>
      <c r="F9" s="134"/>
      <c r="G9" s="126">
        <f t="shared" ref="G9:G35" si="26">IF(G8="","",IF(MONTH(G8+1)=I$6,G8+1,""))</f>
        <v>44595</v>
      </c>
      <c r="H9" s="143">
        <f t="shared" ref="H9:H35" si="27">IF(G8="","",IF(MONTH(G8+1)=I$6,G8+1,""))</f>
        <v>44595</v>
      </c>
      <c r="I9" s="128" t="str">
        <f t="shared" si="2"/>
        <v/>
      </c>
      <c r="J9" s="123">
        <f t="shared" ref="J9:J34" si="28">IF(G9&gt;0,INT(MOD(INT((G9-2)/7)+0.6,52+5/28))+1,"")</f>
        <v>5</v>
      </c>
      <c r="K9" s="138"/>
      <c r="L9" s="126">
        <f t="shared" ref="L9:L37" si="29">IF(MONTH(L8+1)=$N$6,L8+1,"")</f>
        <v>44623</v>
      </c>
      <c r="M9" s="143">
        <f t="shared" ref="M9:M37" si="30">IF(M8="","",IF(MONTH(M8+1)=N$6,M8+1,""))</f>
        <v>44623</v>
      </c>
      <c r="N9" s="128" t="str">
        <f t="shared" si="3"/>
        <v/>
      </c>
      <c r="O9" s="123">
        <f t="shared" si="4"/>
        <v>9</v>
      </c>
      <c r="P9" s="138"/>
      <c r="Q9" s="126">
        <f t="shared" ref="Q9:Q36" si="31">IF(MONTH(Q8+1)=$S$6,Q8+1,"")</f>
        <v>44654</v>
      </c>
      <c r="R9" s="143">
        <f t="shared" ref="R9:R36" si="32">IF(Q8="","",IF(MONTH(Q8+1)=S$6,Q8+1,""))</f>
        <v>44654</v>
      </c>
      <c r="S9" s="128" t="str">
        <f t="shared" si="5"/>
        <v/>
      </c>
      <c r="T9" s="123">
        <f t="shared" si="6"/>
        <v>13</v>
      </c>
      <c r="U9" s="138"/>
      <c r="V9" s="126">
        <f t="shared" ref="V9:V37" si="33">IF(MONTH(V8+1)=$X$6,V8+1,"")</f>
        <v>44684</v>
      </c>
      <c r="W9" s="143">
        <f t="shared" ref="W9:W37" si="34">IF(W8="","",IF(MONTH(W8+1)=X$6,W8+1,""))</f>
        <v>44684</v>
      </c>
      <c r="X9" s="128" t="str">
        <f t="shared" si="7"/>
        <v/>
      </c>
      <c r="Y9" s="123">
        <f t="shared" si="8"/>
        <v>18</v>
      </c>
      <c r="Z9" s="83">
        <f t="shared" si="9"/>
        <v>18</v>
      </c>
      <c r="AA9" s="126">
        <f t="shared" ref="AA9:AA36" si="35">IF(MONTH(AA8+1)=$AC$6,AA8+1,"")</f>
        <v>44715</v>
      </c>
      <c r="AB9" s="143">
        <f t="shared" ref="AB9:AB36" si="36">IF(AA8="","",IF(MONTH(AA8+1)=AC$6,AA8+1,""))</f>
        <v>44715</v>
      </c>
      <c r="AC9" s="128" t="str">
        <f t="shared" si="10"/>
        <v/>
      </c>
      <c r="AD9" s="123">
        <f t="shared" si="11"/>
        <v>22</v>
      </c>
      <c r="AE9" s="139"/>
      <c r="AF9" s="126">
        <f t="shared" ref="AF9:AF37" si="37">IF(MONTH(AF8+1)=$AH$6,AF8+1,"")</f>
        <v>44745</v>
      </c>
      <c r="AG9" s="143">
        <f t="shared" ref="AG9:AG37" si="38">IF(AG8="","",IF(MONTH(AG8+1)=AH$6,AG8+1,""))</f>
        <v>44745</v>
      </c>
      <c r="AH9" s="128" t="str">
        <f t="shared" si="12"/>
        <v/>
      </c>
      <c r="AI9" s="123">
        <f t="shared" si="13"/>
        <v>26</v>
      </c>
      <c r="AJ9" s="140"/>
      <c r="AK9" s="126">
        <f t="shared" ref="AK9:AK37" si="39">IF(MONTH(AK8+1)=$AM$6,AK8+1,"")</f>
        <v>44776</v>
      </c>
      <c r="AL9" s="143">
        <f t="shared" ref="AL9:AL37" si="40">IF(AL8="","",IF(MONTH(AL8+1)=AM$6,AL8+1,""))</f>
        <v>44776</v>
      </c>
      <c r="AM9" s="128" t="str">
        <f t="shared" si="14"/>
        <v/>
      </c>
      <c r="AN9" s="123">
        <f t="shared" si="15"/>
        <v>31</v>
      </c>
      <c r="AO9" s="138"/>
      <c r="AP9" s="126">
        <f t="shared" ref="AP9:AP36" si="41">IF(MONTH(AP8+1)=$AR$6,AP8+1,"")</f>
        <v>44807</v>
      </c>
      <c r="AQ9" s="143">
        <f t="shared" ref="AQ9:AQ36" si="42">IF(AP8="","",IF(MONTH(AP8+1)=AR$6,AP8+1,""))</f>
        <v>44807</v>
      </c>
      <c r="AR9" s="128" t="str">
        <f t="shared" si="16"/>
        <v/>
      </c>
      <c r="AS9" s="123">
        <f t="shared" si="17"/>
        <v>35</v>
      </c>
      <c r="AT9" s="138"/>
      <c r="AU9" s="126">
        <f t="shared" ref="AU9:AU37" si="43">IF(MONTH(AU8+1)=$AW$6,AU8+1,"")</f>
        <v>44837</v>
      </c>
      <c r="AV9" s="143">
        <f t="shared" ref="AV9:AV37" si="44">IF(AV8="","",IF(MONTH(AV8+1)=AW$6,AV8+1,""))</f>
        <v>44837</v>
      </c>
      <c r="AW9" s="128" t="str">
        <f t="shared" si="18"/>
        <v/>
      </c>
      <c r="AX9" s="123">
        <f t="shared" si="19"/>
        <v>40</v>
      </c>
      <c r="AY9" s="138"/>
      <c r="AZ9" s="126">
        <f t="shared" ref="AZ9:AZ36" si="45">IF(MONTH(AZ8+1)=$BB$6,AZ8+1,"")</f>
        <v>44868</v>
      </c>
      <c r="BA9" s="143">
        <f t="shared" ref="BA9:BA36" si="46">IF(AZ8="","",IF(MONTH(AZ8+1)=BB$6,AZ8+1,""))</f>
        <v>44868</v>
      </c>
      <c r="BB9" s="128" t="str">
        <f t="shared" si="20"/>
        <v/>
      </c>
      <c r="BC9" s="123">
        <f t="shared" si="21"/>
        <v>44</v>
      </c>
      <c r="BD9" s="141"/>
      <c r="BE9" s="126">
        <f t="shared" ref="BE9:BE37" si="47">IF(MONTH(BE8+1)=$BG$6,BE8+1,"")</f>
        <v>44898</v>
      </c>
      <c r="BF9" s="143">
        <f t="shared" ref="BF9:BF37" si="48">IF(BF8="","",IF(MONTH(BF8+1)=BG$6,BF8+1,""))</f>
        <v>44898</v>
      </c>
      <c r="BG9" s="128" t="str">
        <f t="shared" si="22"/>
        <v/>
      </c>
      <c r="BH9" s="123">
        <f t="shared" si="23"/>
        <v>48</v>
      </c>
      <c r="BI9" s="1"/>
      <c r="BJ9" s="1"/>
      <c r="BK9" s="1"/>
      <c r="BL9" s="1"/>
      <c r="BM9" s="1"/>
      <c r="BN9" s="1"/>
      <c r="BO9" s="88" t="s">
        <v>28</v>
      </c>
      <c r="BP9" s="86"/>
    </row>
    <row r="10" spans="1:76">
      <c r="A10" s="131"/>
      <c r="B10" s="142">
        <f t="shared" si="24"/>
        <v>44565</v>
      </c>
      <c r="C10" s="143">
        <f t="shared" si="25"/>
        <v>44565</v>
      </c>
      <c r="D10" s="128" t="str">
        <f t="shared" si="0"/>
        <v/>
      </c>
      <c r="E10" s="116">
        <f t="shared" si="1"/>
        <v>1</v>
      </c>
      <c r="F10" s="134"/>
      <c r="G10" s="126">
        <f t="shared" si="26"/>
        <v>44596</v>
      </c>
      <c r="H10" s="143">
        <f t="shared" si="27"/>
        <v>44596</v>
      </c>
      <c r="I10" s="128" t="str">
        <f t="shared" si="2"/>
        <v/>
      </c>
      <c r="J10" s="123">
        <f t="shared" si="28"/>
        <v>5</v>
      </c>
      <c r="K10" s="138"/>
      <c r="L10" s="126">
        <f t="shared" si="29"/>
        <v>44624</v>
      </c>
      <c r="M10" s="143">
        <f t="shared" si="30"/>
        <v>44624</v>
      </c>
      <c r="N10" s="128" t="str">
        <f t="shared" si="3"/>
        <v/>
      </c>
      <c r="O10" s="123">
        <f t="shared" si="4"/>
        <v>9</v>
      </c>
      <c r="P10" s="138"/>
      <c r="Q10" s="126">
        <f t="shared" si="31"/>
        <v>44655</v>
      </c>
      <c r="R10" s="143">
        <f t="shared" si="32"/>
        <v>44655</v>
      </c>
      <c r="S10" s="128" t="str">
        <f t="shared" si="5"/>
        <v/>
      </c>
      <c r="T10" s="123">
        <f t="shared" si="6"/>
        <v>14</v>
      </c>
      <c r="U10" s="138"/>
      <c r="V10" s="126">
        <f t="shared" si="33"/>
        <v>44685</v>
      </c>
      <c r="W10" s="143">
        <f t="shared" si="34"/>
        <v>44685</v>
      </c>
      <c r="X10" s="128" t="str">
        <f t="shared" si="7"/>
        <v/>
      </c>
      <c r="Y10" s="123">
        <f t="shared" si="8"/>
        <v>18</v>
      </c>
      <c r="Z10" s="83">
        <f t="shared" si="9"/>
        <v>18</v>
      </c>
      <c r="AA10" s="126">
        <f t="shared" si="35"/>
        <v>44716</v>
      </c>
      <c r="AB10" s="143">
        <f t="shared" si="36"/>
        <v>44716</v>
      </c>
      <c r="AC10" s="128" t="str">
        <f t="shared" si="10"/>
        <v/>
      </c>
      <c r="AD10" s="123">
        <f t="shared" si="11"/>
        <v>22</v>
      </c>
      <c r="AE10" s="139"/>
      <c r="AF10" s="126">
        <f t="shared" si="37"/>
        <v>44746</v>
      </c>
      <c r="AG10" s="143">
        <f t="shared" si="38"/>
        <v>44746</v>
      </c>
      <c r="AH10" s="128" t="str">
        <f t="shared" si="12"/>
        <v/>
      </c>
      <c r="AI10" s="123">
        <f t="shared" si="13"/>
        <v>27</v>
      </c>
      <c r="AJ10" s="140"/>
      <c r="AK10" s="126">
        <f t="shared" si="39"/>
        <v>44777</v>
      </c>
      <c r="AL10" s="143">
        <f t="shared" si="40"/>
        <v>44777</v>
      </c>
      <c r="AM10" s="128" t="str">
        <f t="shared" si="14"/>
        <v/>
      </c>
      <c r="AN10" s="123">
        <f t="shared" si="15"/>
        <v>31</v>
      </c>
      <c r="AO10" s="138"/>
      <c r="AP10" s="126">
        <f t="shared" si="41"/>
        <v>44808</v>
      </c>
      <c r="AQ10" s="143">
        <f t="shared" si="42"/>
        <v>44808</v>
      </c>
      <c r="AR10" s="128" t="str">
        <f t="shared" si="16"/>
        <v/>
      </c>
      <c r="AS10" s="123">
        <f t="shared" si="17"/>
        <v>35</v>
      </c>
      <c r="AT10" s="138"/>
      <c r="AU10" s="126">
        <f t="shared" si="43"/>
        <v>44838</v>
      </c>
      <c r="AV10" s="143">
        <f t="shared" si="44"/>
        <v>44838</v>
      </c>
      <c r="AW10" s="128" t="str">
        <f t="shared" si="18"/>
        <v/>
      </c>
      <c r="AX10" s="123">
        <f t="shared" si="19"/>
        <v>40</v>
      </c>
      <c r="AY10" s="138"/>
      <c r="AZ10" s="126">
        <f t="shared" si="45"/>
        <v>44869</v>
      </c>
      <c r="BA10" s="143">
        <f t="shared" si="46"/>
        <v>44869</v>
      </c>
      <c r="BB10" s="128" t="str">
        <f t="shared" si="20"/>
        <v/>
      </c>
      <c r="BC10" s="123">
        <f t="shared" si="21"/>
        <v>44</v>
      </c>
      <c r="BD10" s="141"/>
      <c r="BE10" s="126">
        <f t="shared" si="47"/>
        <v>44899</v>
      </c>
      <c r="BF10" s="143">
        <f t="shared" si="48"/>
        <v>44899</v>
      </c>
      <c r="BG10" s="128" t="str">
        <f t="shared" si="22"/>
        <v/>
      </c>
      <c r="BH10" s="123">
        <f t="shared" si="23"/>
        <v>48</v>
      </c>
      <c r="BI10" s="1"/>
      <c r="BJ10" s="1"/>
      <c r="BK10" s="1"/>
      <c r="BL10" s="1"/>
      <c r="BM10" s="1"/>
      <c r="BN10" s="1"/>
      <c r="BO10" s="89">
        <f>DATE($A$1,1,1)</f>
        <v>44562</v>
      </c>
      <c r="BP10" s="87" t="s">
        <v>29</v>
      </c>
    </row>
    <row r="11" spans="1:76">
      <c r="A11" s="131"/>
      <c r="B11" s="142">
        <f t="shared" si="24"/>
        <v>44566</v>
      </c>
      <c r="C11" s="143">
        <f t="shared" si="25"/>
        <v>44566</v>
      </c>
      <c r="D11" s="128" t="str">
        <f t="shared" si="0"/>
        <v/>
      </c>
      <c r="E11" s="116">
        <f t="shared" si="1"/>
        <v>1</v>
      </c>
      <c r="F11" s="134"/>
      <c r="G11" s="126">
        <f t="shared" si="26"/>
        <v>44597</v>
      </c>
      <c r="H11" s="143">
        <f t="shared" si="27"/>
        <v>44597</v>
      </c>
      <c r="I11" s="128" t="str">
        <f t="shared" si="2"/>
        <v/>
      </c>
      <c r="J11" s="123">
        <f t="shared" si="28"/>
        <v>5</v>
      </c>
      <c r="K11" s="138"/>
      <c r="L11" s="126">
        <f t="shared" si="29"/>
        <v>44625</v>
      </c>
      <c r="M11" s="143">
        <f t="shared" si="30"/>
        <v>44625</v>
      </c>
      <c r="N11" s="128" t="str">
        <f t="shared" si="3"/>
        <v/>
      </c>
      <c r="O11" s="123">
        <f t="shared" si="4"/>
        <v>9</v>
      </c>
      <c r="P11" s="138"/>
      <c r="Q11" s="126">
        <f t="shared" si="31"/>
        <v>44656</v>
      </c>
      <c r="R11" s="143">
        <f t="shared" si="32"/>
        <v>44656</v>
      </c>
      <c r="S11" s="128" t="str">
        <f t="shared" si="5"/>
        <v/>
      </c>
      <c r="T11" s="123">
        <f t="shared" si="6"/>
        <v>14</v>
      </c>
      <c r="U11" s="138"/>
      <c r="V11" s="126">
        <f t="shared" si="33"/>
        <v>44686</v>
      </c>
      <c r="W11" s="143">
        <f t="shared" si="34"/>
        <v>44686</v>
      </c>
      <c r="X11" s="128" t="str">
        <f t="shared" si="7"/>
        <v/>
      </c>
      <c r="Y11" s="123">
        <f t="shared" si="8"/>
        <v>18</v>
      </c>
      <c r="Z11" s="83">
        <f t="shared" si="9"/>
        <v>18</v>
      </c>
      <c r="AA11" s="126">
        <f t="shared" si="35"/>
        <v>44717</v>
      </c>
      <c r="AB11" s="143">
        <f t="shared" si="36"/>
        <v>44717</v>
      </c>
      <c r="AC11" s="128" t="str">
        <f t="shared" si="10"/>
        <v>FÉRIÉ</v>
      </c>
      <c r="AD11" s="123">
        <f t="shared" si="11"/>
        <v>22</v>
      </c>
      <c r="AE11" s="139"/>
      <c r="AF11" s="126">
        <f t="shared" si="37"/>
        <v>44747</v>
      </c>
      <c r="AG11" s="143">
        <f t="shared" si="38"/>
        <v>44747</v>
      </c>
      <c r="AH11" s="128" t="str">
        <f t="shared" si="12"/>
        <v/>
      </c>
      <c r="AI11" s="123">
        <f t="shared" si="13"/>
        <v>27</v>
      </c>
      <c r="AJ11" s="140"/>
      <c r="AK11" s="126">
        <f t="shared" si="39"/>
        <v>44778</v>
      </c>
      <c r="AL11" s="143">
        <f t="shared" si="40"/>
        <v>44778</v>
      </c>
      <c r="AM11" s="128" t="str">
        <f t="shared" si="14"/>
        <v/>
      </c>
      <c r="AN11" s="123">
        <f t="shared" si="15"/>
        <v>31</v>
      </c>
      <c r="AO11" s="138"/>
      <c r="AP11" s="126">
        <f t="shared" si="41"/>
        <v>44809</v>
      </c>
      <c r="AQ11" s="143">
        <f t="shared" si="42"/>
        <v>44809</v>
      </c>
      <c r="AR11" s="128" t="str">
        <f t="shared" si="16"/>
        <v/>
      </c>
      <c r="AS11" s="123">
        <f t="shared" si="17"/>
        <v>36</v>
      </c>
      <c r="AT11" s="138"/>
      <c r="AU11" s="126">
        <f t="shared" si="43"/>
        <v>44839</v>
      </c>
      <c r="AV11" s="143">
        <f t="shared" si="44"/>
        <v>44839</v>
      </c>
      <c r="AW11" s="128" t="str">
        <f t="shared" si="18"/>
        <v/>
      </c>
      <c r="AX11" s="123">
        <f t="shared" si="19"/>
        <v>40</v>
      </c>
      <c r="AY11" s="138"/>
      <c r="AZ11" s="126">
        <f t="shared" si="45"/>
        <v>44870</v>
      </c>
      <c r="BA11" s="143">
        <f t="shared" si="46"/>
        <v>44870</v>
      </c>
      <c r="BB11" s="128" t="str">
        <f t="shared" si="20"/>
        <v/>
      </c>
      <c r="BC11" s="123">
        <f t="shared" si="21"/>
        <v>44</v>
      </c>
      <c r="BD11" s="141"/>
      <c r="BE11" s="126">
        <f t="shared" si="47"/>
        <v>44900</v>
      </c>
      <c r="BF11" s="143">
        <f t="shared" si="48"/>
        <v>44900</v>
      </c>
      <c r="BG11" s="128" t="str">
        <f t="shared" si="22"/>
        <v/>
      </c>
      <c r="BH11" s="123">
        <f t="shared" si="23"/>
        <v>49</v>
      </c>
      <c r="BI11" s="1"/>
      <c r="BJ11" s="1"/>
      <c r="BK11" s="1"/>
      <c r="BL11" s="1"/>
      <c r="BM11" s="1"/>
      <c r="BN11" s="1"/>
      <c r="BO11" s="90">
        <f>FLOOR(DAY(MINUTE($A$1/38)/2+56)&amp;"/5/"&amp;$A$1,7)-"34"</f>
        <v>44668</v>
      </c>
      <c r="BP11" s="87" t="s">
        <v>30</v>
      </c>
    </row>
    <row r="12" spans="1:76">
      <c r="A12" s="131"/>
      <c r="B12" s="142">
        <f t="shared" si="24"/>
        <v>44567</v>
      </c>
      <c r="C12" s="143">
        <f t="shared" si="25"/>
        <v>44567</v>
      </c>
      <c r="D12" s="128" t="str">
        <f t="shared" si="0"/>
        <v/>
      </c>
      <c r="E12" s="116">
        <f t="shared" si="1"/>
        <v>1</v>
      </c>
      <c r="F12" s="134"/>
      <c r="G12" s="126">
        <f t="shared" si="26"/>
        <v>44598</v>
      </c>
      <c r="H12" s="143">
        <f t="shared" si="27"/>
        <v>44598</v>
      </c>
      <c r="I12" s="128" t="str">
        <f t="shared" si="2"/>
        <v/>
      </c>
      <c r="J12" s="123">
        <f t="shared" si="28"/>
        <v>5</v>
      </c>
      <c r="K12" s="138"/>
      <c r="L12" s="126">
        <f t="shared" si="29"/>
        <v>44626</v>
      </c>
      <c r="M12" s="143">
        <f t="shared" si="30"/>
        <v>44626</v>
      </c>
      <c r="N12" s="128" t="str">
        <f t="shared" si="3"/>
        <v/>
      </c>
      <c r="O12" s="123">
        <f t="shared" si="4"/>
        <v>9</v>
      </c>
      <c r="P12" s="138"/>
      <c r="Q12" s="126">
        <f t="shared" si="31"/>
        <v>44657</v>
      </c>
      <c r="R12" s="143">
        <f t="shared" si="32"/>
        <v>44657</v>
      </c>
      <c r="S12" s="128" t="str">
        <f t="shared" si="5"/>
        <v/>
      </c>
      <c r="T12" s="123">
        <f t="shared" si="6"/>
        <v>14</v>
      </c>
      <c r="U12" s="138"/>
      <c r="V12" s="126">
        <f t="shared" si="33"/>
        <v>44687</v>
      </c>
      <c r="W12" s="143">
        <f t="shared" si="34"/>
        <v>44687</v>
      </c>
      <c r="X12" s="128" t="str">
        <f t="shared" si="7"/>
        <v/>
      </c>
      <c r="Y12" s="123">
        <f t="shared" si="8"/>
        <v>18</v>
      </c>
      <c r="Z12" s="83">
        <f t="shared" si="9"/>
        <v>18</v>
      </c>
      <c r="AA12" s="126">
        <f t="shared" si="35"/>
        <v>44718</v>
      </c>
      <c r="AB12" s="143">
        <f t="shared" si="36"/>
        <v>44718</v>
      </c>
      <c r="AC12" s="128" t="str">
        <f t="shared" si="10"/>
        <v>FÉRIÉ</v>
      </c>
      <c r="AD12" s="123">
        <f t="shared" si="11"/>
        <v>23</v>
      </c>
      <c r="AE12" s="139"/>
      <c r="AF12" s="126">
        <f t="shared" si="37"/>
        <v>44748</v>
      </c>
      <c r="AG12" s="143">
        <f t="shared" si="38"/>
        <v>44748</v>
      </c>
      <c r="AH12" s="128" t="str">
        <f t="shared" si="12"/>
        <v/>
      </c>
      <c r="AI12" s="123">
        <f t="shared" si="13"/>
        <v>27</v>
      </c>
      <c r="AJ12" s="140"/>
      <c r="AK12" s="126">
        <f t="shared" si="39"/>
        <v>44779</v>
      </c>
      <c r="AL12" s="143">
        <f t="shared" si="40"/>
        <v>44779</v>
      </c>
      <c r="AM12" s="128" t="str">
        <f t="shared" si="14"/>
        <v/>
      </c>
      <c r="AN12" s="123">
        <f t="shared" si="15"/>
        <v>31</v>
      </c>
      <c r="AO12" s="138"/>
      <c r="AP12" s="126">
        <f t="shared" si="41"/>
        <v>44810</v>
      </c>
      <c r="AQ12" s="143">
        <f t="shared" si="42"/>
        <v>44810</v>
      </c>
      <c r="AR12" s="128" t="str">
        <f t="shared" si="16"/>
        <v/>
      </c>
      <c r="AS12" s="123">
        <f t="shared" si="17"/>
        <v>36</v>
      </c>
      <c r="AT12" s="138"/>
      <c r="AU12" s="126">
        <f t="shared" si="43"/>
        <v>44840</v>
      </c>
      <c r="AV12" s="143">
        <f t="shared" si="44"/>
        <v>44840</v>
      </c>
      <c r="AW12" s="128" t="str">
        <f t="shared" si="18"/>
        <v/>
      </c>
      <c r="AX12" s="123">
        <f t="shared" si="19"/>
        <v>40</v>
      </c>
      <c r="AY12" s="138"/>
      <c r="AZ12" s="126">
        <f t="shared" si="45"/>
        <v>44871</v>
      </c>
      <c r="BA12" s="143">
        <f t="shared" si="46"/>
        <v>44871</v>
      </c>
      <c r="BB12" s="128" t="str">
        <f t="shared" si="20"/>
        <v/>
      </c>
      <c r="BC12" s="123">
        <f t="shared" si="21"/>
        <v>44</v>
      </c>
      <c r="BD12" s="141"/>
      <c r="BE12" s="126">
        <f t="shared" si="47"/>
        <v>44901</v>
      </c>
      <c r="BF12" s="143">
        <f t="shared" si="48"/>
        <v>44901</v>
      </c>
      <c r="BG12" s="128" t="str">
        <f t="shared" si="22"/>
        <v/>
      </c>
      <c r="BH12" s="123">
        <f t="shared" si="23"/>
        <v>49</v>
      </c>
      <c r="BI12" s="1"/>
      <c r="BJ12" s="1"/>
      <c r="BK12" s="1"/>
      <c r="BL12" s="1"/>
      <c r="BM12" s="1"/>
      <c r="BN12" s="1"/>
      <c r="BO12" s="89">
        <f>BO11+1</f>
        <v>44669</v>
      </c>
      <c r="BP12" s="87" t="s">
        <v>31</v>
      </c>
    </row>
    <row r="13" spans="1:76">
      <c r="A13" s="131"/>
      <c r="B13" s="142">
        <f t="shared" si="24"/>
        <v>44568</v>
      </c>
      <c r="C13" s="143">
        <f t="shared" si="25"/>
        <v>44568</v>
      </c>
      <c r="D13" s="128" t="str">
        <f t="shared" si="0"/>
        <v/>
      </c>
      <c r="E13" s="116">
        <f t="shared" si="1"/>
        <v>1</v>
      </c>
      <c r="F13" s="134"/>
      <c r="G13" s="126">
        <f t="shared" si="26"/>
        <v>44599</v>
      </c>
      <c r="H13" s="143">
        <f t="shared" si="27"/>
        <v>44599</v>
      </c>
      <c r="I13" s="128" t="str">
        <f t="shared" si="2"/>
        <v/>
      </c>
      <c r="J13" s="123">
        <f t="shared" si="28"/>
        <v>6</v>
      </c>
      <c r="K13" s="138"/>
      <c r="L13" s="126">
        <f t="shared" si="29"/>
        <v>44627</v>
      </c>
      <c r="M13" s="143">
        <f t="shared" si="30"/>
        <v>44627</v>
      </c>
      <c r="N13" s="128" t="str">
        <f t="shared" si="3"/>
        <v/>
      </c>
      <c r="O13" s="123">
        <f t="shared" si="4"/>
        <v>10</v>
      </c>
      <c r="P13" s="138"/>
      <c r="Q13" s="126">
        <f t="shared" si="31"/>
        <v>44658</v>
      </c>
      <c r="R13" s="143">
        <f t="shared" si="32"/>
        <v>44658</v>
      </c>
      <c r="S13" s="128" t="str">
        <f t="shared" si="5"/>
        <v/>
      </c>
      <c r="T13" s="123">
        <f t="shared" si="6"/>
        <v>14</v>
      </c>
      <c r="U13" s="138"/>
      <c r="V13" s="126">
        <f t="shared" si="33"/>
        <v>44688</v>
      </c>
      <c r="W13" s="143">
        <f t="shared" si="34"/>
        <v>44688</v>
      </c>
      <c r="X13" s="128" t="str">
        <f t="shared" si="7"/>
        <v/>
      </c>
      <c r="Y13" s="123">
        <f t="shared" si="8"/>
        <v>18</v>
      </c>
      <c r="Z13" s="83">
        <f t="shared" si="9"/>
        <v>18</v>
      </c>
      <c r="AA13" s="126">
        <f t="shared" si="35"/>
        <v>44719</v>
      </c>
      <c r="AB13" s="143">
        <f t="shared" si="36"/>
        <v>44719</v>
      </c>
      <c r="AC13" s="128" t="str">
        <f t="shared" si="10"/>
        <v/>
      </c>
      <c r="AD13" s="123">
        <f t="shared" si="11"/>
        <v>23</v>
      </c>
      <c r="AE13" s="139"/>
      <c r="AF13" s="126">
        <f t="shared" si="37"/>
        <v>44749</v>
      </c>
      <c r="AG13" s="143">
        <f t="shared" si="38"/>
        <v>44749</v>
      </c>
      <c r="AH13" s="128" t="str">
        <f t="shared" si="12"/>
        <v/>
      </c>
      <c r="AI13" s="123">
        <f t="shared" si="13"/>
        <v>27</v>
      </c>
      <c r="AJ13" s="140"/>
      <c r="AK13" s="126">
        <f t="shared" si="39"/>
        <v>44780</v>
      </c>
      <c r="AL13" s="143">
        <f t="shared" si="40"/>
        <v>44780</v>
      </c>
      <c r="AM13" s="128" t="str">
        <f t="shared" si="14"/>
        <v/>
      </c>
      <c r="AN13" s="123">
        <f t="shared" si="15"/>
        <v>31</v>
      </c>
      <c r="AO13" s="138"/>
      <c r="AP13" s="126">
        <f t="shared" si="41"/>
        <v>44811</v>
      </c>
      <c r="AQ13" s="143">
        <f t="shared" si="42"/>
        <v>44811</v>
      </c>
      <c r="AR13" s="128" t="str">
        <f t="shared" si="16"/>
        <v/>
      </c>
      <c r="AS13" s="123">
        <f t="shared" si="17"/>
        <v>36</v>
      </c>
      <c r="AT13" s="138"/>
      <c r="AU13" s="126">
        <f t="shared" si="43"/>
        <v>44841</v>
      </c>
      <c r="AV13" s="143">
        <f t="shared" si="44"/>
        <v>44841</v>
      </c>
      <c r="AW13" s="128" t="str">
        <f t="shared" si="18"/>
        <v/>
      </c>
      <c r="AX13" s="123">
        <f t="shared" si="19"/>
        <v>40</v>
      </c>
      <c r="AY13" s="138"/>
      <c r="AZ13" s="126">
        <f t="shared" si="45"/>
        <v>44872</v>
      </c>
      <c r="BA13" s="143">
        <f t="shared" si="46"/>
        <v>44872</v>
      </c>
      <c r="BB13" s="128" t="str">
        <f t="shared" si="20"/>
        <v/>
      </c>
      <c r="BC13" s="123">
        <f t="shared" si="21"/>
        <v>45</v>
      </c>
      <c r="BD13" s="141"/>
      <c r="BE13" s="126">
        <f t="shared" si="47"/>
        <v>44902</v>
      </c>
      <c r="BF13" s="143">
        <f t="shared" si="48"/>
        <v>44902</v>
      </c>
      <c r="BG13" s="128" t="str">
        <f t="shared" si="22"/>
        <v/>
      </c>
      <c r="BH13" s="123">
        <f t="shared" si="23"/>
        <v>49</v>
      </c>
      <c r="BI13" s="1"/>
      <c r="BJ13" s="1"/>
      <c r="BK13" s="1"/>
      <c r="BL13" s="1"/>
      <c r="BM13" s="1"/>
      <c r="BN13" s="1"/>
      <c r="BO13" s="90">
        <f>DATE($A$1,5,1)</f>
        <v>44682</v>
      </c>
      <c r="BP13" s="87" t="s">
        <v>32</v>
      </c>
    </row>
    <row r="14" spans="1:76">
      <c r="A14" s="131"/>
      <c r="B14" s="142">
        <f t="shared" si="24"/>
        <v>44569</v>
      </c>
      <c r="C14" s="143">
        <f t="shared" si="25"/>
        <v>44569</v>
      </c>
      <c r="D14" s="128" t="str">
        <f t="shared" si="0"/>
        <v/>
      </c>
      <c r="E14" s="116">
        <f t="shared" si="1"/>
        <v>1</v>
      </c>
      <c r="F14" s="134"/>
      <c r="G14" s="126">
        <f t="shared" si="26"/>
        <v>44600</v>
      </c>
      <c r="H14" s="143">
        <f t="shared" si="27"/>
        <v>44600</v>
      </c>
      <c r="I14" s="128" t="str">
        <f t="shared" si="2"/>
        <v/>
      </c>
      <c r="J14" s="123">
        <f t="shared" si="28"/>
        <v>6</v>
      </c>
      <c r="K14" s="134"/>
      <c r="L14" s="126">
        <f t="shared" si="29"/>
        <v>44628</v>
      </c>
      <c r="M14" s="143">
        <f t="shared" si="30"/>
        <v>44628</v>
      </c>
      <c r="N14" s="128" t="str">
        <f t="shared" si="3"/>
        <v/>
      </c>
      <c r="O14" s="123">
        <f t="shared" si="4"/>
        <v>10</v>
      </c>
      <c r="P14" s="138"/>
      <c r="Q14" s="126">
        <f t="shared" si="31"/>
        <v>44659</v>
      </c>
      <c r="R14" s="143">
        <f t="shared" si="32"/>
        <v>44659</v>
      </c>
      <c r="S14" s="128" t="str">
        <f t="shared" si="5"/>
        <v/>
      </c>
      <c r="T14" s="123">
        <f t="shared" si="6"/>
        <v>14</v>
      </c>
      <c r="U14" s="138"/>
      <c r="V14" s="126">
        <f t="shared" si="33"/>
        <v>44689</v>
      </c>
      <c r="W14" s="143">
        <f t="shared" si="34"/>
        <v>44689</v>
      </c>
      <c r="X14" s="128" t="str">
        <f t="shared" si="7"/>
        <v>FÉRIÉ</v>
      </c>
      <c r="Y14" s="123">
        <f t="shared" si="8"/>
        <v>18</v>
      </c>
      <c r="Z14" s="83">
        <f t="shared" si="9"/>
        <v>18</v>
      </c>
      <c r="AA14" s="126">
        <f t="shared" si="35"/>
        <v>44720</v>
      </c>
      <c r="AB14" s="143">
        <f t="shared" si="36"/>
        <v>44720</v>
      </c>
      <c r="AC14" s="128" t="str">
        <f t="shared" si="10"/>
        <v/>
      </c>
      <c r="AD14" s="123">
        <f t="shared" si="11"/>
        <v>23</v>
      </c>
      <c r="AE14" s="139"/>
      <c r="AF14" s="126">
        <f t="shared" si="37"/>
        <v>44750</v>
      </c>
      <c r="AG14" s="143">
        <f t="shared" si="38"/>
        <v>44750</v>
      </c>
      <c r="AH14" s="128" t="str">
        <f t="shared" si="12"/>
        <v/>
      </c>
      <c r="AI14" s="123">
        <f t="shared" si="13"/>
        <v>27</v>
      </c>
      <c r="AJ14" s="140"/>
      <c r="AK14" s="126">
        <f t="shared" si="39"/>
        <v>44781</v>
      </c>
      <c r="AL14" s="143">
        <f t="shared" si="40"/>
        <v>44781</v>
      </c>
      <c r="AM14" s="128" t="str">
        <f t="shared" si="14"/>
        <v/>
      </c>
      <c r="AN14" s="123">
        <f t="shared" si="15"/>
        <v>32</v>
      </c>
      <c r="AO14" s="138"/>
      <c r="AP14" s="126">
        <f t="shared" si="41"/>
        <v>44812</v>
      </c>
      <c r="AQ14" s="143">
        <f t="shared" si="42"/>
        <v>44812</v>
      </c>
      <c r="AR14" s="128" t="str">
        <f t="shared" si="16"/>
        <v/>
      </c>
      <c r="AS14" s="123">
        <f t="shared" si="17"/>
        <v>36</v>
      </c>
      <c r="AT14" s="138"/>
      <c r="AU14" s="126">
        <f t="shared" si="43"/>
        <v>44842</v>
      </c>
      <c r="AV14" s="143">
        <f t="shared" si="44"/>
        <v>44842</v>
      </c>
      <c r="AW14" s="128" t="str">
        <f t="shared" si="18"/>
        <v/>
      </c>
      <c r="AX14" s="123">
        <f t="shared" si="19"/>
        <v>40</v>
      </c>
      <c r="AY14" s="138"/>
      <c r="AZ14" s="126">
        <f t="shared" si="45"/>
        <v>44873</v>
      </c>
      <c r="BA14" s="143">
        <f t="shared" si="46"/>
        <v>44873</v>
      </c>
      <c r="BB14" s="128" t="str">
        <f t="shared" si="20"/>
        <v/>
      </c>
      <c r="BC14" s="123">
        <f t="shared" si="21"/>
        <v>45</v>
      </c>
      <c r="BD14" s="141"/>
      <c r="BE14" s="126">
        <f t="shared" si="47"/>
        <v>44903</v>
      </c>
      <c r="BF14" s="143">
        <f t="shared" si="48"/>
        <v>44903</v>
      </c>
      <c r="BG14" s="128" t="str">
        <f t="shared" si="22"/>
        <v/>
      </c>
      <c r="BH14" s="123">
        <f t="shared" si="23"/>
        <v>49</v>
      </c>
      <c r="BI14" s="1"/>
      <c r="BJ14" s="1"/>
      <c r="BK14" s="1"/>
      <c r="BL14" s="1"/>
      <c r="BM14" s="1"/>
      <c r="BN14" s="1"/>
      <c r="BO14" s="89">
        <f>DATE($A$1,5,8)</f>
        <v>44689</v>
      </c>
      <c r="BP14" s="87" t="s">
        <v>33</v>
      </c>
    </row>
    <row r="15" spans="1:76">
      <c r="A15" s="131"/>
      <c r="B15" s="142">
        <f t="shared" si="24"/>
        <v>44570</v>
      </c>
      <c r="C15" s="143">
        <f t="shared" si="25"/>
        <v>44570</v>
      </c>
      <c r="D15" s="128" t="str">
        <f t="shared" si="0"/>
        <v/>
      </c>
      <c r="E15" s="116">
        <f t="shared" si="1"/>
        <v>1</v>
      </c>
      <c r="F15" s="134"/>
      <c r="G15" s="126">
        <f t="shared" si="26"/>
        <v>44601</v>
      </c>
      <c r="H15" s="143">
        <f t="shared" si="27"/>
        <v>44601</v>
      </c>
      <c r="I15" s="128" t="str">
        <f t="shared" si="2"/>
        <v/>
      </c>
      <c r="J15" s="123">
        <f t="shared" si="28"/>
        <v>6</v>
      </c>
      <c r="K15" s="138"/>
      <c r="L15" s="126">
        <f t="shared" si="29"/>
        <v>44629</v>
      </c>
      <c r="M15" s="143">
        <f t="shared" si="30"/>
        <v>44629</v>
      </c>
      <c r="N15" s="128" t="str">
        <f t="shared" si="3"/>
        <v/>
      </c>
      <c r="O15" s="123">
        <f t="shared" si="4"/>
        <v>10</v>
      </c>
      <c r="P15" s="138"/>
      <c r="Q15" s="126">
        <f t="shared" si="31"/>
        <v>44660</v>
      </c>
      <c r="R15" s="143">
        <f t="shared" si="32"/>
        <v>44660</v>
      </c>
      <c r="S15" s="128" t="str">
        <f t="shared" si="5"/>
        <v/>
      </c>
      <c r="T15" s="123">
        <f t="shared" si="6"/>
        <v>14</v>
      </c>
      <c r="U15" s="138"/>
      <c r="V15" s="126">
        <f t="shared" si="33"/>
        <v>44690</v>
      </c>
      <c r="W15" s="143">
        <f t="shared" si="34"/>
        <v>44690</v>
      </c>
      <c r="X15" s="128" t="str">
        <f t="shared" si="7"/>
        <v/>
      </c>
      <c r="Y15" s="123">
        <f t="shared" si="8"/>
        <v>19</v>
      </c>
      <c r="Z15" s="83">
        <f t="shared" si="9"/>
        <v>19</v>
      </c>
      <c r="AA15" s="126">
        <f t="shared" si="35"/>
        <v>44721</v>
      </c>
      <c r="AB15" s="143">
        <f t="shared" si="36"/>
        <v>44721</v>
      </c>
      <c r="AC15" s="128" t="str">
        <f t="shared" si="10"/>
        <v/>
      </c>
      <c r="AD15" s="123">
        <f t="shared" si="11"/>
        <v>23</v>
      </c>
      <c r="AE15" s="139"/>
      <c r="AF15" s="126">
        <f t="shared" si="37"/>
        <v>44751</v>
      </c>
      <c r="AG15" s="143">
        <f t="shared" si="38"/>
        <v>44751</v>
      </c>
      <c r="AH15" s="128" t="str">
        <f t="shared" si="12"/>
        <v/>
      </c>
      <c r="AI15" s="123">
        <f t="shared" si="13"/>
        <v>27</v>
      </c>
      <c r="AJ15" s="140"/>
      <c r="AK15" s="126">
        <f t="shared" si="39"/>
        <v>44782</v>
      </c>
      <c r="AL15" s="143">
        <f t="shared" si="40"/>
        <v>44782</v>
      </c>
      <c r="AM15" s="128" t="str">
        <f t="shared" si="14"/>
        <v/>
      </c>
      <c r="AN15" s="123">
        <f t="shared" si="15"/>
        <v>32</v>
      </c>
      <c r="AO15" s="138"/>
      <c r="AP15" s="126">
        <f t="shared" si="41"/>
        <v>44813</v>
      </c>
      <c r="AQ15" s="143">
        <f t="shared" si="42"/>
        <v>44813</v>
      </c>
      <c r="AR15" s="128" t="str">
        <f t="shared" si="16"/>
        <v/>
      </c>
      <c r="AS15" s="123">
        <f t="shared" si="17"/>
        <v>36</v>
      </c>
      <c r="AT15" s="138"/>
      <c r="AU15" s="126">
        <f t="shared" si="43"/>
        <v>44843</v>
      </c>
      <c r="AV15" s="143">
        <f t="shared" si="44"/>
        <v>44843</v>
      </c>
      <c r="AW15" s="128" t="str">
        <f t="shared" si="18"/>
        <v/>
      </c>
      <c r="AX15" s="123">
        <f t="shared" si="19"/>
        <v>40</v>
      </c>
      <c r="AY15" s="138"/>
      <c r="AZ15" s="126">
        <f t="shared" si="45"/>
        <v>44874</v>
      </c>
      <c r="BA15" s="143">
        <f t="shared" si="46"/>
        <v>44874</v>
      </c>
      <c r="BB15" s="128" t="str">
        <f t="shared" si="20"/>
        <v/>
      </c>
      <c r="BC15" s="123">
        <f t="shared" si="21"/>
        <v>45</v>
      </c>
      <c r="BD15" s="141"/>
      <c r="BE15" s="126">
        <f t="shared" si="47"/>
        <v>44904</v>
      </c>
      <c r="BF15" s="143">
        <f t="shared" si="48"/>
        <v>44904</v>
      </c>
      <c r="BG15" s="128" t="str">
        <f t="shared" si="22"/>
        <v/>
      </c>
      <c r="BH15" s="123">
        <f t="shared" si="23"/>
        <v>49</v>
      </c>
      <c r="BI15" s="1"/>
      <c r="BJ15" s="1"/>
      <c r="BK15" s="1"/>
      <c r="BL15" s="1"/>
      <c r="BM15" s="1"/>
      <c r="BN15" s="1"/>
      <c r="BO15" s="90">
        <f>BO12+39</f>
        <v>44708</v>
      </c>
      <c r="BP15" s="87" t="s">
        <v>34</v>
      </c>
    </row>
    <row r="16" spans="1:76">
      <c r="A16" s="131"/>
      <c r="B16" s="142">
        <f t="shared" si="24"/>
        <v>44571</v>
      </c>
      <c r="C16" s="143">
        <f t="shared" si="25"/>
        <v>44571</v>
      </c>
      <c r="D16" s="128" t="str">
        <f t="shared" si="0"/>
        <v/>
      </c>
      <c r="E16" s="116">
        <f t="shared" si="1"/>
        <v>2</v>
      </c>
      <c r="F16" s="134"/>
      <c r="G16" s="126">
        <f t="shared" si="26"/>
        <v>44602</v>
      </c>
      <c r="H16" s="143">
        <f t="shared" si="27"/>
        <v>44602</v>
      </c>
      <c r="I16" s="128" t="str">
        <f t="shared" si="2"/>
        <v/>
      </c>
      <c r="J16" s="123">
        <f t="shared" si="28"/>
        <v>6</v>
      </c>
      <c r="K16" s="138"/>
      <c r="L16" s="126">
        <f t="shared" si="29"/>
        <v>44630</v>
      </c>
      <c r="M16" s="143">
        <f t="shared" si="30"/>
        <v>44630</v>
      </c>
      <c r="N16" s="128" t="str">
        <f t="shared" si="3"/>
        <v/>
      </c>
      <c r="O16" s="123">
        <f t="shared" si="4"/>
        <v>10</v>
      </c>
      <c r="P16" s="138"/>
      <c r="Q16" s="126">
        <f t="shared" si="31"/>
        <v>44661</v>
      </c>
      <c r="R16" s="143">
        <f t="shared" si="32"/>
        <v>44661</v>
      </c>
      <c r="S16" s="128" t="str">
        <f t="shared" si="5"/>
        <v/>
      </c>
      <c r="T16" s="123">
        <f t="shared" si="6"/>
        <v>14</v>
      </c>
      <c r="U16" s="138"/>
      <c r="V16" s="126">
        <f t="shared" si="33"/>
        <v>44691</v>
      </c>
      <c r="W16" s="143">
        <f t="shared" si="34"/>
        <v>44691</v>
      </c>
      <c r="X16" s="128" t="str">
        <f t="shared" si="7"/>
        <v/>
      </c>
      <c r="Y16" s="123">
        <f t="shared" si="8"/>
        <v>19</v>
      </c>
      <c r="Z16" s="83">
        <f t="shared" si="9"/>
        <v>19</v>
      </c>
      <c r="AA16" s="126">
        <f t="shared" si="35"/>
        <v>44722</v>
      </c>
      <c r="AB16" s="143">
        <f t="shared" si="36"/>
        <v>44722</v>
      </c>
      <c r="AC16" s="128" t="str">
        <f t="shared" si="10"/>
        <v/>
      </c>
      <c r="AD16" s="123">
        <f t="shared" si="11"/>
        <v>23</v>
      </c>
      <c r="AE16" s="139"/>
      <c r="AF16" s="126">
        <f t="shared" si="37"/>
        <v>44752</v>
      </c>
      <c r="AG16" s="143">
        <f t="shared" si="38"/>
        <v>44752</v>
      </c>
      <c r="AH16" s="128" t="str">
        <f t="shared" si="12"/>
        <v/>
      </c>
      <c r="AI16" s="123">
        <f t="shared" si="13"/>
        <v>27</v>
      </c>
      <c r="AJ16" s="140"/>
      <c r="AK16" s="126">
        <f t="shared" si="39"/>
        <v>44783</v>
      </c>
      <c r="AL16" s="143">
        <f t="shared" si="40"/>
        <v>44783</v>
      </c>
      <c r="AM16" s="128" t="str">
        <f t="shared" si="14"/>
        <v/>
      </c>
      <c r="AN16" s="123">
        <f t="shared" si="15"/>
        <v>32</v>
      </c>
      <c r="AO16" s="138"/>
      <c r="AP16" s="126">
        <f t="shared" si="41"/>
        <v>44814</v>
      </c>
      <c r="AQ16" s="143">
        <f t="shared" si="42"/>
        <v>44814</v>
      </c>
      <c r="AR16" s="128" t="str">
        <f t="shared" si="16"/>
        <v/>
      </c>
      <c r="AS16" s="123">
        <f t="shared" si="17"/>
        <v>36</v>
      </c>
      <c r="AT16" s="138"/>
      <c r="AU16" s="126">
        <f t="shared" si="43"/>
        <v>44844</v>
      </c>
      <c r="AV16" s="143">
        <f t="shared" si="44"/>
        <v>44844</v>
      </c>
      <c r="AW16" s="128" t="str">
        <f t="shared" si="18"/>
        <v/>
      </c>
      <c r="AX16" s="123">
        <f t="shared" si="19"/>
        <v>41</v>
      </c>
      <c r="AY16" s="138"/>
      <c r="AZ16" s="126">
        <f t="shared" si="45"/>
        <v>44875</v>
      </c>
      <c r="BA16" s="143">
        <f t="shared" si="46"/>
        <v>44875</v>
      </c>
      <c r="BB16" s="128" t="str">
        <f t="shared" si="20"/>
        <v/>
      </c>
      <c r="BC16" s="123">
        <f t="shared" si="21"/>
        <v>45</v>
      </c>
      <c r="BD16" s="141"/>
      <c r="BE16" s="126">
        <f t="shared" si="47"/>
        <v>44905</v>
      </c>
      <c r="BF16" s="143">
        <f t="shared" si="48"/>
        <v>44905</v>
      </c>
      <c r="BG16" s="128" t="str">
        <f t="shared" si="22"/>
        <v/>
      </c>
      <c r="BH16" s="123">
        <f t="shared" si="23"/>
        <v>49</v>
      </c>
      <c r="BI16" s="1"/>
      <c r="BJ16" s="1"/>
      <c r="BK16" s="1"/>
      <c r="BL16" s="1"/>
      <c r="BM16" s="1"/>
      <c r="BN16" s="1"/>
      <c r="BO16" s="89">
        <f>BO11+49</f>
        <v>44717</v>
      </c>
      <c r="BP16" s="87" t="s">
        <v>24</v>
      </c>
    </row>
    <row r="17" spans="1:68">
      <c r="A17" s="131"/>
      <c r="B17" s="142">
        <f t="shared" si="24"/>
        <v>44572</v>
      </c>
      <c r="C17" s="143">
        <f t="shared" si="25"/>
        <v>44572</v>
      </c>
      <c r="D17" s="128" t="str">
        <f t="shared" si="0"/>
        <v/>
      </c>
      <c r="E17" s="116">
        <f t="shared" si="1"/>
        <v>2</v>
      </c>
      <c r="F17" s="134"/>
      <c r="G17" s="126">
        <f t="shared" si="26"/>
        <v>44603</v>
      </c>
      <c r="H17" s="143">
        <f t="shared" si="27"/>
        <v>44603</v>
      </c>
      <c r="I17" s="128" t="str">
        <f t="shared" si="2"/>
        <v/>
      </c>
      <c r="J17" s="123">
        <f t="shared" si="28"/>
        <v>6</v>
      </c>
      <c r="K17" s="138"/>
      <c r="L17" s="126">
        <f t="shared" si="29"/>
        <v>44631</v>
      </c>
      <c r="M17" s="143">
        <f t="shared" si="30"/>
        <v>44631</v>
      </c>
      <c r="N17" s="128" t="str">
        <f t="shared" si="3"/>
        <v/>
      </c>
      <c r="O17" s="123">
        <f t="shared" si="4"/>
        <v>10</v>
      </c>
      <c r="P17" s="138"/>
      <c r="Q17" s="126">
        <f t="shared" si="31"/>
        <v>44662</v>
      </c>
      <c r="R17" s="143">
        <f t="shared" si="32"/>
        <v>44662</v>
      </c>
      <c r="S17" s="128" t="str">
        <f t="shared" si="5"/>
        <v/>
      </c>
      <c r="T17" s="123">
        <f t="shared" si="6"/>
        <v>15</v>
      </c>
      <c r="U17" s="138"/>
      <c r="V17" s="126">
        <f t="shared" si="33"/>
        <v>44692</v>
      </c>
      <c r="W17" s="143">
        <f t="shared" si="34"/>
        <v>44692</v>
      </c>
      <c r="X17" s="128" t="str">
        <f t="shared" si="7"/>
        <v/>
      </c>
      <c r="Y17" s="123">
        <f t="shared" si="8"/>
        <v>19</v>
      </c>
      <c r="Z17" s="83">
        <f t="shared" si="9"/>
        <v>19</v>
      </c>
      <c r="AA17" s="126">
        <f t="shared" si="35"/>
        <v>44723</v>
      </c>
      <c r="AB17" s="143">
        <f t="shared" si="36"/>
        <v>44723</v>
      </c>
      <c r="AC17" s="128" t="str">
        <f t="shared" si="10"/>
        <v/>
      </c>
      <c r="AD17" s="123">
        <f t="shared" si="11"/>
        <v>23</v>
      </c>
      <c r="AE17" s="139"/>
      <c r="AF17" s="126">
        <f t="shared" si="37"/>
        <v>44753</v>
      </c>
      <c r="AG17" s="143">
        <f t="shared" si="38"/>
        <v>44753</v>
      </c>
      <c r="AH17" s="128" t="str">
        <f t="shared" si="12"/>
        <v/>
      </c>
      <c r="AI17" s="123">
        <f t="shared" si="13"/>
        <v>28</v>
      </c>
      <c r="AJ17" s="140"/>
      <c r="AK17" s="126">
        <f t="shared" si="39"/>
        <v>44784</v>
      </c>
      <c r="AL17" s="143">
        <f t="shared" si="40"/>
        <v>44784</v>
      </c>
      <c r="AM17" s="128" t="str">
        <f t="shared" si="14"/>
        <v/>
      </c>
      <c r="AN17" s="123">
        <f t="shared" si="15"/>
        <v>32</v>
      </c>
      <c r="AO17" s="138"/>
      <c r="AP17" s="126">
        <f t="shared" si="41"/>
        <v>44815</v>
      </c>
      <c r="AQ17" s="143">
        <f t="shared" si="42"/>
        <v>44815</v>
      </c>
      <c r="AR17" s="128" t="str">
        <f t="shared" si="16"/>
        <v/>
      </c>
      <c r="AS17" s="123">
        <f t="shared" si="17"/>
        <v>36</v>
      </c>
      <c r="AT17" s="138"/>
      <c r="AU17" s="126">
        <f t="shared" si="43"/>
        <v>44845</v>
      </c>
      <c r="AV17" s="143">
        <f t="shared" si="44"/>
        <v>44845</v>
      </c>
      <c r="AW17" s="128" t="str">
        <f t="shared" si="18"/>
        <v/>
      </c>
      <c r="AX17" s="123">
        <f t="shared" si="19"/>
        <v>41</v>
      </c>
      <c r="AY17" s="138"/>
      <c r="AZ17" s="126">
        <f t="shared" si="45"/>
        <v>44876</v>
      </c>
      <c r="BA17" s="143">
        <f t="shared" si="46"/>
        <v>44876</v>
      </c>
      <c r="BB17" s="128" t="str">
        <f t="shared" si="20"/>
        <v>FÉRIÉ</v>
      </c>
      <c r="BC17" s="123">
        <f t="shared" si="21"/>
        <v>45</v>
      </c>
      <c r="BD17" s="141"/>
      <c r="BE17" s="126">
        <f t="shared" si="47"/>
        <v>44906</v>
      </c>
      <c r="BF17" s="143">
        <f t="shared" si="48"/>
        <v>44906</v>
      </c>
      <c r="BG17" s="128" t="str">
        <f t="shared" si="22"/>
        <v/>
      </c>
      <c r="BH17" s="123">
        <f t="shared" si="23"/>
        <v>49</v>
      </c>
      <c r="BI17" s="1"/>
      <c r="BJ17" s="1"/>
      <c r="BK17" s="1"/>
      <c r="BL17" s="1"/>
      <c r="BM17" s="1"/>
      <c r="BN17" s="1"/>
      <c r="BO17" s="90">
        <f>BO11+50</f>
        <v>44718</v>
      </c>
      <c r="BP17" s="87" t="s">
        <v>35</v>
      </c>
    </row>
    <row r="18" spans="1:68">
      <c r="A18" s="131"/>
      <c r="B18" s="142">
        <f t="shared" si="24"/>
        <v>44573</v>
      </c>
      <c r="C18" s="143">
        <f t="shared" si="25"/>
        <v>44573</v>
      </c>
      <c r="D18" s="128" t="str">
        <f t="shared" si="0"/>
        <v/>
      </c>
      <c r="E18" s="116">
        <f t="shared" si="1"/>
        <v>2</v>
      </c>
      <c r="F18" s="134"/>
      <c r="G18" s="126">
        <f t="shared" si="26"/>
        <v>44604</v>
      </c>
      <c r="H18" s="143">
        <f t="shared" si="27"/>
        <v>44604</v>
      </c>
      <c r="I18" s="128" t="str">
        <f t="shared" si="2"/>
        <v/>
      </c>
      <c r="J18" s="123">
        <f t="shared" si="28"/>
        <v>6</v>
      </c>
      <c r="K18" s="138"/>
      <c r="L18" s="126">
        <f t="shared" si="29"/>
        <v>44632</v>
      </c>
      <c r="M18" s="143">
        <f t="shared" si="30"/>
        <v>44632</v>
      </c>
      <c r="N18" s="128" t="str">
        <f t="shared" si="3"/>
        <v/>
      </c>
      <c r="O18" s="123">
        <f t="shared" si="4"/>
        <v>10</v>
      </c>
      <c r="P18" s="138"/>
      <c r="Q18" s="126">
        <f t="shared" si="31"/>
        <v>44663</v>
      </c>
      <c r="R18" s="143">
        <f t="shared" si="32"/>
        <v>44663</v>
      </c>
      <c r="S18" s="128" t="str">
        <f t="shared" si="5"/>
        <v/>
      </c>
      <c r="T18" s="123">
        <f t="shared" si="6"/>
        <v>15</v>
      </c>
      <c r="U18" s="138"/>
      <c r="V18" s="126">
        <f t="shared" si="33"/>
        <v>44693</v>
      </c>
      <c r="W18" s="143">
        <f t="shared" si="34"/>
        <v>44693</v>
      </c>
      <c r="X18" s="128" t="str">
        <f t="shared" si="7"/>
        <v/>
      </c>
      <c r="Y18" s="123">
        <f t="shared" si="8"/>
        <v>19</v>
      </c>
      <c r="Z18" s="83">
        <f t="shared" si="9"/>
        <v>19</v>
      </c>
      <c r="AA18" s="126">
        <f t="shared" si="35"/>
        <v>44724</v>
      </c>
      <c r="AB18" s="143">
        <f t="shared" si="36"/>
        <v>44724</v>
      </c>
      <c r="AC18" s="128" t="str">
        <f t="shared" si="10"/>
        <v/>
      </c>
      <c r="AD18" s="123">
        <f t="shared" si="11"/>
        <v>23</v>
      </c>
      <c r="AE18" s="139"/>
      <c r="AF18" s="126">
        <f t="shared" si="37"/>
        <v>44754</v>
      </c>
      <c r="AG18" s="143">
        <f t="shared" si="38"/>
        <v>44754</v>
      </c>
      <c r="AH18" s="128" t="str">
        <f t="shared" si="12"/>
        <v/>
      </c>
      <c r="AI18" s="123">
        <f t="shared" si="13"/>
        <v>28</v>
      </c>
      <c r="AJ18" s="140"/>
      <c r="AK18" s="126">
        <f t="shared" si="39"/>
        <v>44785</v>
      </c>
      <c r="AL18" s="143">
        <f t="shared" si="40"/>
        <v>44785</v>
      </c>
      <c r="AM18" s="128" t="str">
        <f t="shared" si="14"/>
        <v/>
      </c>
      <c r="AN18" s="123">
        <f t="shared" si="15"/>
        <v>32</v>
      </c>
      <c r="AO18" s="138"/>
      <c r="AP18" s="126">
        <f t="shared" si="41"/>
        <v>44816</v>
      </c>
      <c r="AQ18" s="143">
        <f t="shared" si="42"/>
        <v>44816</v>
      </c>
      <c r="AR18" s="128" t="str">
        <f t="shared" si="16"/>
        <v/>
      </c>
      <c r="AS18" s="123">
        <f t="shared" si="17"/>
        <v>37</v>
      </c>
      <c r="AT18" s="138"/>
      <c r="AU18" s="126">
        <f t="shared" si="43"/>
        <v>44846</v>
      </c>
      <c r="AV18" s="143">
        <f t="shared" si="44"/>
        <v>44846</v>
      </c>
      <c r="AW18" s="128" t="str">
        <f t="shared" si="18"/>
        <v/>
      </c>
      <c r="AX18" s="123">
        <f t="shared" si="19"/>
        <v>41</v>
      </c>
      <c r="AY18" s="138"/>
      <c r="AZ18" s="126">
        <f t="shared" si="45"/>
        <v>44877</v>
      </c>
      <c r="BA18" s="143">
        <f t="shared" si="46"/>
        <v>44877</v>
      </c>
      <c r="BB18" s="128" t="str">
        <f t="shared" si="20"/>
        <v/>
      </c>
      <c r="BC18" s="123">
        <f t="shared" si="21"/>
        <v>45</v>
      </c>
      <c r="BD18" s="141"/>
      <c r="BE18" s="126">
        <f t="shared" si="47"/>
        <v>44907</v>
      </c>
      <c r="BF18" s="143">
        <f t="shared" si="48"/>
        <v>44907</v>
      </c>
      <c r="BG18" s="128" t="str">
        <f t="shared" si="22"/>
        <v/>
      </c>
      <c r="BH18" s="123">
        <f t="shared" si="23"/>
        <v>50</v>
      </c>
      <c r="BI18" s="1"/>
      <c r="BJ18" s="1"/>
      <c r="BK18" s="1"/>
      <c r="BL18" s="1"/>
      <c r="BM18" s="1"/>
      <c r="BN18" s="1"/>
      <c r="BO18" s="89">
        <f>DATE($A$1,7,14)</f>
        <v>44756</v>
      </c>
      <c r="BP18" s="87" t="s">
        <v>36</v>
      </c>
    </row>
    <row r="19" spans="1:68">
      <c r="A19" s="131"/>
      <c r="B19" s="142">
        <f t="shared" si="24"/>
        <v>44574</v>
      </c>
      <c r="C19" s="143">
        <f t="shared" si="25"/>
        <v>44574</v>
      </c>
      <c r="D19" s="128" t="str">
        <f t="shared" si="0"/>
        <v/>
      </c>
      <c r="E19" s="116">
        <f t="shared" si="1"/>
        <v>2</v>
      </c>
      <c r="F19" s="134"/>
      <c r="G19" s="126">
        <f t="shared" si="26"/>
        <v>44605</v>
      </c>
      <c r="H19" s="143">
        <f t="shared" si="27"/>
        <v>44605</v>
      </c>
      <c r="I19" s="128" t="str">
        <f t="shared" si="2"/>
        <v/>
      </c>
      <c r="J19" s="123">
        <f t="shared" si="28"/>
        <v>6</v>
      </c>
      <c r="K19" s="138"/>
      <c r="L19" s="126">
        <f t="shared" si="29"/>
        <v>44633</v>
      </c>
      <c r="M19" s="143">
        <f t="shared" si="30"/>
        <v>44633</v>
      </c>
      <c r="N19" s="128" t="str">
        <f t="shared" si="3"/>
        <v/>
      </c>
      <c r="O19" s="123">
        <f t="shared" si="4"/>
        <v>10</v>
      </c>
      <c r="P19" s="138"/>
      <c r="Q19" s="126">
        <f t="shared" si="31"/>
        <v>44664</v>
      </c>
      <c r="R19" s="143">
        <f t="shared" si="32"/>
        <v>44664</v>
      </c>
      <c r="S19" s="128" t="str">
        <f t="shared" si="5"/>
        <v/>
      </c>
      <c r="T19" s="123">
        <f t="shared" si="6"/>
        <v>15</v>
      </c>
      <c r="U19" s="138"/>
      <c r="V19" s="126">
        <f t="shared" si="33"/>
        <v>44694</v>
      </c>
      <c r="W19" s="143">
        <f t="shared" si="34"/>
        <v>44694</v>
      </c>
      <c r="X19" s="128" t="str">
        <f t="shared" si="7"/>
        <v/>
      </c>
      <c r="Y19" s="123">
        <f t="shared" si="8"/>
        <v>19</v>
      </c>
      <c r="Z19" s="83">
        <f t="shared" si="9"/>
        <v>19</v>
      </c>
      <c r="AA19" s="126">
        <f t="shared" si="35"/>
        <v>44725</v>
      </c>
      <c r="AB19" s="143">
        <f t="shared" si="36"/>
        <v>44725</v>
      </c>
      <c r="AC19" s="128" t="str">
        <f t="shared" si="10"/>
        <v/>
      </c>
      <c r="AD19" s="123">
        <f t="shared" si="11"/>
        <v>24</v>
      </c>
      <c r="AE19" s="139"/>
      <c r="AF19" s="126">
        <f t="shared" si="37"/>
        <v>44755</v>
      </c>
      <c r="AG19" s="143">
        <f t="shared" si="38"/>
        <v>44755</v>
      </c>
      <c r="AH19" s="128" t="str">
        <f t="shared" si="12"/>
        <v/>
      </c>
      <c r="AI19" s="123">
        <f t="shared" si="13"/>
        <v>28</v>
      </c>
      <c r="AJ19" s="140"/>
      <c r="AK19" s="126">
        <f t="shared" si="39"/>
        <v>44786</v>
      </c>
      <c r="AL19" s="143">
        <f t="shared" si="40"/>
        <v>44786</v>
      </c>
      <c r="AM19" s="128" t="str">
        <f t="shared" si="14"/>
        <v/>
      </c>
      <c r="AN19" s="123">
        <f t="shared" si="15"/>
        <v>32</v>
      </c>
      <c r="AO19" s="138"/>
      <c r="AP19" s="126">
        <f t="shared" si="41"/>
        <v>44817</v>
      </c>
      <c r="AQ19" s="143">
        <f t="shared" si="42"/>
        <v>44817</v>
      </c>
      <c r="AR19" s="128" t="str">
        <f t="shared" si="16"/>
        <v/>
      </c>
      <c r="AS19" s="123">
        <f t="shared" si="17"/>
        <v>37</v>
      </c>
      <c r="AT19" s="138"/>
      <c r="AU19" s="126">
        <f t="shared" si="43"/>
        <v>44847</v>
      </c>
      <c r="AV19" s="143">
        <f t="shared" si="44"/>
        <v>44847</v>
      </c>
      <c r="AW19" s="128" t="str">
        <f t="shared" si="18"/>
        <v/>
      </c>
      <c r="AX19" s="123">
        <f t="shared" si="19"/>
        <v>41</v>
      </c>
      <c r="AY19" s="138"/>
      <c r="AZ19" s="126">
        <f t="shared" si="45"/>
        <v>44878</v>
      </c>
      <c r="BA19" s="143">
        <f t="shared" si="46"/>
        <v>44878</v>
      </c>
      <c r="BB19" s="128" t="str">
        <f t="shared" si="20"/>
        <v/>
      </c>
      <c r="BC19" s="123">
        <f t="shared" si="21"/>
        <v>45</v>
      </c>
      <c r="BD19" s="141"/>
      <c r="BE19" s="126">
        <f t="shared" si="47"/>
        <v>44908</v>
      </c>
      <c r="BF19" s="143">
        <f t="shared" si="48"/>
        <v>44908</v>
      </c>
      <c r="BG19" s="128" t="str">
        <f t="shared" si="22"/>
        <v/>
      </c>
      <c r="BH19" s="123">
        <f t="shared" si="23"/>
        <v>50</v>
      </c>
      <c r="BI19" s="1"/>
      <c r="BJ19" s="1"/>
      <c r="BK19" s="1"/>
      <c r="BL19" s="1"/>
      <c r="BM19" s="1"/>
      <c r="BN19" s="1"/>
      <c r="BO19" s="90">
        <f>DATE($A$1,8,15)</f>
        <v>44788</v>
      </c>
      <c r="BP19" s="87" t="s">
        <v>37</v>
      </c>
    </row>
    <row r="20" spans="1:68">
      <c r="A20" s="131"/>
      <c r="B20" s="142">
        <f t="shared" si="24"/>
        <v>44575</v>
      </c>
      <c r="C20" s="143">
        <f t="shared" si="25"/>
        <v>44575</v>
      </c>
      <c r="D20" s="128" t="str">
        <f t="shared" si="0"/>
        <v/>
      </c>
      <c r="E20" s="116">
        <f t="shared" ref="E8:E37" si="49">IF(B20&gt;0,INT(MOD(INT((B20-2)/7)+0.6,52+5/28))+1,"")</f>
        <v>2</v>
      </c>
      <c r="F20" s="134"/>
      <c r="G20" s="126">
        <f t="shared" si="26"/>
        <v>44606</v>
      </c>
      <c r="H20" s="143">
        <f t="shared" si="27"/>
        <v>44606</v>
      </c>
      <c r="I20" s="128" t="str">
        <f t="shared" si="2"/>
        <v/>
      </c>
      <c r="J20" s="123">
        <f t="shared" si="28"/>
        <v>7</v>
      </c>
      <c r="K20" s="138"/>
      <c r="L20" s="126">
        <f t="shared" si="29"/>
        <v>44634</v>
      </c>
      <c r="M20" s="143">
        <f t="shared" si="30"/>
        <v>44634</v>
      </c>
      <c r="N20" s="128" t="str">
        <f t="shared" si="3"/>
        <v/>
      </c>
      <c r="O20" s="123">
        <f t="shared" si="4"/>
        <v>11</v>
      </c>
      <c r="P20" s="138"/>
      <c r="Q20" s="126">
        <f t="shared" si="31"/>
        <v>44665</v>
      </c>
      <c r="R20" s="143">
        <f t="shared" si="32"/>
        <v>44665</v>
      </c>
      <c r="S20" s="128" t="str">
        <f t="shared" si="5"/>
        <v/>
      </c>
      <c r="T20" s="123">
        <f t="shared" si="6"/>
        <v>15</v>
      </c>
      <c r="U20" s="138"/>
      <c r="V20" s="126">
        <f t="shared" si="33"/>
        <v>44695</v>
      </c>
      <c r="W20" s="143">
        <f t="shared" si="34"/>
        <v>44695</v>
      </c>
      <c r="X20" s="128" t="str">
        <f t="shared" si="7"/>
        <v/>
      </c>
      <c r="Y20" s="123">
        <f t="shared" si="8"/>
        <v>19</v>
      </c>
      <c r="Z20" s="83">
        <f t="shared" si="9"/>
        <v>19</v>
      </c>
      <c r="AA20" s="126">
        <f t="shared" si="35"/>
        <v>44726</v>
      </c>
      <c r="AB20" s="143">
        <f t="shared" si="36"/>
        <v>44726</v>
      </c>
      <c r="AC20" s="128" t="str">
        <f t="shared" si="10"/>
        <v/>
      </c>
      <c r="AD20" s="123">
        <f t="shared" si="11"/>
        <v>24</v>
      </c>
      <c r="AE20" s="139"/>
      <c r="AF20" s="126">
        <f t="shared" si="37"/>
        <v>44756</v>
      </c>
      <c r="AG20" s="143">
        <f t="shared" si="38"/>
        <v>44756</v>
      </c>
      <c r="AH20" s="128" t="str">
        <f t="shared" si="12"/>
        <v>FÉRIÉ</v>
      </c>
      <c r="AI20" s="123">
        <f t="shared" si="13"/>
        <v>28</v>
      </c>
      <c r="AJ20" s="140"/>
      <c r="AK20" s="126">
        <f t="shared" si="39"/>
        <v>44787</v>
      </c>
      <c r="AL20" s="143">
        <f t="shared" si="40"/>
        <v>44787</v>
      </c>
      <c r="AM20" s="128" t="str">
        <f t="shared" si="14"/>
        <v/>
      </c>
      <c r="AN20" s="123">
        <f t="shared" si="15"/>
        <v>32</v>
      </c>
      <c r="AO20" s="138"/>
      <c r="AP20" s="126">
        <f t="shared" si="41"/>
        <v>44818</v>
      </c>
      <c r="AQ20" s="143">
        <f t="shared" si="42"/>
        <v>44818</v>
      </c>
      <c r="AR20" s="128" t="str">
        <f t="shared" si="16"/>
        <v/>
      </c>
      <c r="AS20" s="123">
        <f t="shared" si="17"/>
        <v>37</v>
      </c>
      <c r="AT20" s="138"/>
      <c r="AU20" s="126">
        <f t="shared" si="43"/>
        <v>44848</v>
      </c>
      <c r="AV20" s="143">
        <f t="shared" si="44"/>
        <v>44848</v>
      </c>
      <c r="AW20" s="128" t="str">
        <f t="shared" si="18"/>
        <v/>
      </c>
      <c r="AX20" s="123">
        <f t="shared" si="19"/>
        <v>41</v>
      </c>
      <c r="AY20" s="138"/>
      <c r="AZ20" s="126">
        <f t="shared" si="45"/>
        <v>44879</v>
      </c>
      <c r="BA20" s="143">
        <f t="shared" si="46"/>
        <v>44879</v>
      </c>
      <c r="BB20" s="128" t="str">
        <f t="shared" si="20"/>
        <v/>
      </c>
      <c r="BC20" s="123">
        <f t="shared" si="21"/>
        <v>46</v>
      </c>
      <c r="BD20" s="141"/>
      <c r="BE20" s="126">
        <f t="shared" si="47"/>
        <v>44909</v>
      </c>
      <c r="BF20" s="143">
        <f t="shared" si="48"/>
        <v>44909</v>
      </c>
      <c r="BG20" s="128" t="str">
        <f t="shared" si="22"/>
        <v/>
      </c>
      <c r="BH20" s="123">
        <f t="shared" si="23"/>
        <v>50</v>
      </c>
      <c r="BI20" s="1"/>
      <c r="BJ20" s="1"/>
      <c r="BK20" s="1"/>
      <c r="BL20" s="1"/>
      <c r="BM20" s="1"/>
      <c r="BN20" s="1"/>
      <c r="BO20" s="89">
        <f>DATE($A$1,11,11)</f>
        <v>44876</v>
      </c>
      <c r="BP20" s="87" t="s">
        <v>38</v>
      </c>
    </row>
    <row r="21" spans="1:68">
      <c r="A21" s="131"/>
      <c r="B21" s="142">
        <f t="shared" si="24"/>
        <v>44576</v>
      </c>
      <c r="C21" s="143">
        <f t="shared" si="25"/>
        <v>44576</v>
      </c>
      <c r="D21" s="128" t="str">
        <f t="shared" si="0"/>
        <v/>
      </c>
      <c r="E21" s="116">
        <f t="shared" si="49"/>
        <v>2</v>
      </c>
      <c r="F21" s="134"/>
      <c r="G21" s="126">
        <f t="shared" si="26"/>
        <v>44607</v>
      </c>
      <c r="H21" s="143">
        <f t="shared" si="27"/>
        <v>44607</v>
      </c>
      <c r="I21" s="128" t="str">
        <f t="shared" si="2"/>
        <v/>
      </c>
      <c r="J21" s="123">
        <f t="shared" si="28"/>
        <v>7</v>
      </c>
      <c r="K21" s="138"/>
      <c r="L21" s="126">
        <f t="shared" si="29"/>
        <v>44635</v>
      </c>
      <c r="M21" s="143">
        <f t="shared" si="30"/>
        <v>44635</v>
      </c>
      <c r="N21" s="128" t="str">
        <f t="shared" si="3"/>
        <v/>
      </c>
      <c r="O21" s="123">
        <f t="shared" si="4"/>
        <v>11</v>
      </c>
      <c r="P21" s="138"/>
      <c r="Q21" s="126">
        <f t="shared" si="31"/>
        <v>44666</v>
      </c>
      <c r="R21" s="143">
        <f t="shared" si="32"/>
        <v>44666</v>
      </c>
      <c r="S21" s="128" t="str">
        <f t="shared" si="5"/>
        <v/>
      </c>
      <c r="T21" s="123">
        <f t="shared" si="6"/>
        <v>15</v>
      </c>
      <c r="U21" s="138"/>
      <c r="V21" s="126">
        <f t="shared" si="33"/>
        <v>44696</v>
      </c>
      <c r="W21" s="143">
        <f t="shared" si="34"/>
        <v>44696</v>
      </c>
      <c r="X21" s="128" t="str">
        <f t="shared" si="7"/>
        <v/>
      </c>
      <c r="Y21" s="123">
        <f t="shared" si="8"/>
        <v>19</v>
      </c>
      <c r="Z21" s="83">
        <f t="shared" si="9"/>
        <v>19</v>
      </c>
      <c r="AA21" s="126">
        <f t="shared" si="35"/>
        <v>44727</v>
      </c>
      <c r="AB21" s="143">
        <f t="shared" si="36"/>
        <v>44727</v>
      </c>
      <c r="AC21" s="128" t="str">
        <f t="shared" si="10"/>
        <v/>
      </c>
      <c r="AD21" s="123">
        <f t="shared" si="11"/>
        <v>24</v>
      </c>
      <c r="AE21" s="139"/>
      <c r="AF21" s="126">
        <f t="shared" si="37"/>
        <v>44757</v>
      </c>
      <c r="AG21" s="143">
        <f t="shared" si="38"/>
        <v>44757</v>
      </c>
      <c r="AH21" s="128" t="str">
        <f t="shared" si="12"/>
        <v/>
      </c>
      <c r="AI21" s="123">
        <f t="shared" si="13"/>
        <v>28</v>
      </c>
      <c r="AJ21" s="140"/>
      <c r="AK21" s="126">
        <f t="shared" si="39"/>
        <v>44788</v>
      </c>
      <c r="AL21" s="143">
        <f t="shared" si="40"/>
        <v>44788</v>
      </c>
      <c r="AM21" s="128" t="str">
        <f t="shared" si="14"/>
        <v>FÉRIÉ</v>
      </c>
      <c r="AN21" s="123">
        <f t="shared" si="15"/>
        <v>33</v>
      </c>
      <c r="AO21" s="138"/>
      <c r="AP21" s="126">
        <f t="shared" si="41"/>
        <v>44819</v>
      </c>
      <c r="AQ21" s="143">
        <f t="shared" si="42"/>
        <v>44819</v>
      </c>
      <c r="AR21" s="128" t="str">
        <f t="shared" si="16"/>
        <v/>
      </c>
      <c r="AS21" s="123">
        <f t="shared" si="17"/>
        <v>37</v>
      </c>
      <c r="AT21" s="138"/>
      <c r="AU21" s="126">
        <f t="shared" si="43"/>
        <v>44849</v>
      </c>
      <c r="AV21" s="143">
        <f t="shared" si="44"/>
        <v>44849</v>
      </c>
      <c r="AW21" s="128" t="str">
        <f t="shared" si="18"/>
        <v/>
      </c>
      <c r="AX21" s="123">
        <f t="shared" si="19"/>
        <v>41</v>
      </c>
      <c r="AY21" s="138"/>
      <c r="AZ21" s="126">
        <f t="shared" si="45"/>
        <v>44880</v>
      </c>
      <c r="BA21" s="143">
        <f t="shared" si="46"/>
        <v>44880</v>
      </c>
      <c r="BB21" s="128" t="str">
        <f t="shared" si="20"/>
        <v/>
      </c>
      <c r="BC21" s="123">
        <f t="shared" si="21"/>
        <v>46</v>
      </c>
      <c r="BD21" s="141"/>
      <c r="BE21" s="126">
        <f t="shared" si="47"/>
        <v>44910</v>
      </c>
      <c r="BF21" s="143">
        <f t="shared" si="48"/>
        <v>44910</v>
      </c>
      <c r="BG21" s="128" t="str">
        <f t="shared" si="22"/>
        <v/>
      </c>
      <c r="BH21" s="123">
        <f t="shared" si="23"/>
        <v>50</v>
      </c>
      <c r="BI21" s="1"/>
      <c r="BJ21" s="1"/>
      <c r="BK21" s="1"/>
      <c r="BL21" s="1"/>
      <c r="BM21" s="1"/>
      <c r="BN21" s="1"/>
      <c r="BO21" s="90">
        <f>DATE($A$1,11,11)</f>
        <v>44876</v>
      </c>
      <c r="BP21" s="87" t="s">
        <v>39</v>
      </c>
    </row>
    <row r="22" spans="1:68">
      <c r="A22" s="131"/>
      <c r="B22" s="142">
        <f t="shared" si="24"/>
        <v>44577</v>
      </c>
      <c r="C22" s="143">
        <f t="shared" si="25"/>
        <v>44577</v>
      </c>
      <c r="D22" s="128" t="str">
        <f t="shared" si="0"/>
        <v/>
      </c>
      <c r="E22" s="116">
        <f t="shared" si="49"/>
        <v>2</v>
      </c>
      <c r="F22" s="134"/>
      <c r="G22" s="126">
        <f t="shared" si="26"/>
        <v>44608</v>
      </c>
      <c r="H22" s="143">
        <f t="shared" si="27"/>
        <v>44608</v>
      </c>
      <c r="I22" s="128" t="str">
        <f t="shared" si="2"/>
        <v/>
      </c>
      <c r="J22" s="123">
        <f t="shared" si="28"/>
        <v>7</v>
      </c>
      <c r="K22" s="138"/>
      <c r="L22" s="126">
        <f t="shared" si="29"/>
        <v>44636</v>
      </c>
      <c r="M22" s="143">
        <f t="shared" si="30"/>
        <v>44636</v>
      </c>
      <c r="N22" s="128" t="str">
        <f t="shared" si="3"/>
        <v/>
      </c>
      <c r="O22" s="123">
        <f t="shared" si="4"/>
        <v>11</v>
      </c>
      <c r="P22" s="138"/>
      <c r="Q22" s="126">
        <f t="shared" si="31"/>
        <v>44667</v>
      </c>
      <c r="R22" s="143">
        <f t="shared" si="32"/>
        <v>44667</v>
      </c>
      <c r="S22" s="128" t="str">
        <f t="shared" si="5"/>
        <v/>
      </c>
      <c r="T22" s="123">
        <f t="shared" si="6"/>
        <v>15</v>
      </c>
      <c r="U22" s="138"/>
      <c r="V22" s="126">
        <f t="shared" si="33"/>
        <v>44697</v>
      </c>
      <c r="W22" s="143">
        <f t="shared" si="34"/>
        <v>44697</v>
      </c>
      <c r="X22" s="128" t="str">
        <f t="shared" si="7"/>
        <v/>
      </c>
      <c r="Y22" s="123">
        <f t="shared" si="8"/>
        <v>20</v>
      </c>
      <c r="Z22" s="83">
        <f t="shared" si="9"/>
        <v>20</v>
      </c>
      <c r="AA22" s="126">
        <f t="shared" si="35"/>
        <v>44728</v>
      </c>
      <c r="AB22" s="143">
        <f t="shared" si="36"/>
        <v>44728</v>
      </c>
      <c r="AC22" s="128" t="str">
        <f t="shared" si="10"/>
        <v/>
      </c>
      <c r="AD22" s="123">
        <f t="shared" si="11"/>
        <v>24</v>
      </c>
      <c r="AE22" s="139"/>
      <c r="AF22" s="126">
        <f t="shared" si="37"/>
        <v>44758</v>
      </c>
      <c r="AG22" s="143">
        <f t="shared" si="38"/>
        <v>44758</v>
      </c>
      <c r="AH22" s="128" t="str">
        <f t="shared" si="12"/>
        <v/>
      </c>
      <c r="AI22" s="123">
        <f t="shared" si="13"/>
        <v>28</v>
      </c>
      <c r="AJ22" s="140"/>
      <c r="AK22" s="126">
        <f t="shared" si="39"/>
        <v>44789</v>
      </c>
      <c r="AL22" s="143">
        <f t="shared" si="40"/>
        <v>44789</v>
      </c>
      <c r="AM22" s="128" t="str">
        <f t="shared" si="14"/>
        <v/>
      </c>
      <c r="AN22" s="123">
        <f t="shared" si="15"/>
        <v>33</v>
      </c>
      <c r="AO22" s="138"/>
      <c r="AP22" s="126">
        <f t="shared" si="41"/>
        <v>44820</v>
      </c>
      <c r="AQ22" s="143">
        <f t="shared" si="42"/>
        <v>44820</v>
      </c>
      <c r="AR22" s="128" t="str">
        <f t="shared" si="16"/>
        <v/>
      </c>
      <c r="AS22" s="123">
        <f t="shared" si="17"/>
        <v>37</v>
      </c>
      <c r="AT22" s="138"/>
      <c r="AU22" s="126">
        <f t="shared" si="43"/>
        <v>44850</v>
      </c>
      <c r="AV22" s="143">
        <f t="shared" si="44"/>
        <v>44850</v>
      </c>
      <c r="AW22" s="128" t="str">
        <f t="shared" si="18"/>
        <v/>
      </c>
      <c r="AX22" s="123">
        <f t="shared" si="19"/>
        <v>41</v>
      </c>
      <c r="AY22" s="138"/>
      <c r="AZ22" s="126">
        <f t="shared" si="45"/>
        <v>44881</v>
      </c>
      <c r="BA22" s="143">
        <f t="shared" si="46"/>
        <v>44881</v>
      </c>
      <c r="BB22" s="128" t="str">
        <f t="shared" si="20"/>
        <v/>
      </c>
      <c r="BC22" s="123">
        <f t="shared" si="21"/>
        <v>46</v>
      </c>
      <c r="BD22" s="141"/>
      <c r="BE22" s="126">
        <f t="shared" si="47"/>
        <v>44911</v>
      </c>
      <c r="BF22" s="143">
        <f t="shared" si="48"/>
        <v>44911</v>
      </c>
      <c r="BG22" s="128" t="str">
        <f t="shared" si="22"/>
        <v/>
      </c>
      <c r="BH22" s="123">
        <f t="shared" si="23"/>
        <v>50</v>
      </c>
      <c r="BI22" s="1"/>
      <c r="BJ22" s="1"/>
      <c r="BK22" s="1"/>
      <c r="BL22" s="1"/>
      <c r="BM22" s="1"/>
      <c r="BN22" s="1"/>
      <c r="BO22" s="89">
        <f>DATE($A$1,12,25)</f>
        <v>44920</v>
      </c>
      <c r="BP22" s="87" t="s">
        <v>40</v>
      </c>
    </row>
    <row r="23" spans="1:68" ht="15.75" customHeight="1">
      <c r="A23" s="131"/>
      <c r="B23" s="142">
        <f t="shared" si="24"/>
        <v>44578</v>
      </c>
      <c r="C23" s="143">
        <f t="shared" si="25"/>
        <v>44578</v>
      </c>
      <c r="D23" s="128" t="str">
        <f t="shared" si="0"/>
        <v/>
      </c>
      <c r="E23" s="116">
        <f t="shared" si="49"/>
        <v>3</v>
      </c>
      <c r="F23" s="134"/>
      <c r="G23" s="126">
        <f t="shared" si="26"/>
        <v>44609</v>
      </c>
      <c r="H23" s="143">
        <f t="shared" si="27"/>
        <v>44609</v>
      </c>
      <c r="I23" s="128" t="str">
        <f t="shared" si="2"/>
        <v/>
      </c>
      <c r="J23" s="123">
        <f t="shared" si="28"/>
        <v>7</v>
      </c>
      <c r="K23" s="138"/>
      <c r="L23" s="126">
        <f t="shared" si="29"/>
        <v>44637</v>
      </c>
      <c r="M23" s="143">
        <f t="shared" si="30"/>
        <v>44637</v>
      </c>
      <c r="N23" s="128" t="str">
        <f t="shared" si="3"/>
        <v/>
      </c>
      <c r="O23" s="123">
        <f t="shared" si="4"/>
        <v>11</v>
      </c>
      <c r="P23" s="138"/>
      <c r="Q23" s="126">
        <f t="shared" si="31"/>
        <v>44668</v>
      </c>
      <c r="R23" s="143">
        <f t="shared" si="32"/>
        <v>44668</v>
      </c>
      <c r="S23" s="128" t="str">
        <f t="shared" si="5"/>
        <v>FÉRIÉ</v>
      </c>
      <c r="T23" s="123">
        <f t="shared" si="6"/>
        <v>15</v>
      </c>
      <c r="U23" s="138"/>
      <c r="V23" s="126">
        <f t="shared" si="33"/>
        <v>44698</v>
      </c>
      <c r="W23" s="143">
        <f t="shared" si="34"/>
        <v>44698</v>
      </c>
      <c r="X23" s="128" t="str">
        <f t="shared" si="7"/>
        <v/>
      </c>
      <c r="Y23" s="123">
        <f t="shared" si="8"/>
        <v>20</v>
      </c>
      <c r="Z23" s="83">
        <f t="shared" si="9"/>
        <v>20</v>
      </c>
      <c r="AA23" s="126">
        <f t="shared" si="35"/>
        <v>44729</v>
      </c>
      <c r="AB23" s="143">
        <f t="shared" si="36"/>
        <v>44729</v>
      </c>
      <c r="AC23" s="128" t="str">
        <f t="shared" si="10"/>
        <v/>
      </c>
      <c r="AD23" s="123">
        <f t="shared" si="11"/>
        <v>24</v>
      </c>
      <c r="AE23" s="139"/>
      <c r="AF23" s="126">
        <f t="shared" si="37"/>
        <v>44759</v>
      </c>
      <c r="AG23" s="143">
        <f t="shared" si="38"/>
        <v>44759</v>
      </c>
      <c r="AH23" s="128" t="str">
        <f t="shared" si="12"/>
        <v/>
      </c>
      <c r="AI23" s="123">
        <f t="shared" si="13"/>
        <v>28</v>
      </c>
      <c r="AJ23" s="140"/>
      <c r="AK23" s="126">
        <f t="shared" si="39"/>
        <v>44790</v>
      </c>
      <c r="AL23" s="143">
        <f t="shared" si="40"/>
        <v>44790</v>
      </c>
      <c r="AM23" s="128" t="str">
        <f t="shared" si="14"/>
        <v/>
      </c>
      <c r="AN23" s="123">
        <f t="shared" si="15"/>
        <v>33</v>
      </c>
      <c r="AO23" s="138"/>
      <c r="AP23" s="126">
        <f t="shared" si="41"/>
        <v>44821</v>
      </c>
      <c r="AQ23" s="143">
        <f t="shared" si="42"/>
        <v>44821</v>
      </c>
      <c r="AR23" s="128" t="str">
        <f t="shared" si="16"/>
        <v/>
      </c>
      <c r="AS23" s="123">
        <f t="shared" si="17"/>
        <v>37</v>
      </c>
      <c r="AT23" s="138"/>
      <c r="AU23" s="126">
        <f t="shared" si="43"/>
        <v>44851</v>
      </c>
      <c r="AV23" s="143">
        <f t="shared" si="44"/>
        <v>44851</v>
      </c>
      <c r="AW23" s="128" t="str">
        <f t="shared" si="18"/>
        <v/>
      </c>
      <c r="AX23" s="123">
        <f t="shared" si="19"/>
        <v>42</v>
      </c>
      <c r="AY23" s="138"/>
      <c r="AZ23" s="126">
        <f t="shared" si="45"/>
        <v>44882</v>
      </c>
      <c r="BA23" s="143">
        <f t="shared" si="46"/>
        <v>44882</v>
      </c>
      <c r="BB23" s="128" t="str">
        <f t="shared" si="20"/>
        <v/>
      </c>
      <c r="BC23" s="123">
        <f t="shared" si="21"/>
        <v>46</v>
      </c>
      <c r="BD23" s="141"/>
      <c r="BE23" s="126">
        <f t="shared" si="47"/>
        <v>44912</v>
      </c>
      <c r="BF23" s="143">
        <f t="shared" si="48"/>
        <v>44912</v>
      </c>
      <c r="BG23" s="128" t="str">
        <f t="shared" si="22"/>
        <v/>
      </c>
      <c r="BH23" s="123">
        <f t="shared" si="23"/>
        <v>50</v>
      </c>
      <c r="BI23" s="1"/>
      <c r="BJ23" s="1"/>
      <c r="BK23" s="1"/>
      <c r="BL23" s="1"/>
      <c r="BM23" s="1"/>
      <c r="BN23" s="1"/>
      <c r="BO23" s="86"/>
      <c r="BP23" s="86"/>
    </row>
    <row r="24" spans="1:68" ht="15.75" customHeight="1">
      <c r="A24" s="131"/>
      <c r="B24" s="142">
        <f t="shared" si="24"/>
        <v>44579</v>
      </c>
      <c r="C24" s="143">
        <f t="shared" si="25"/>
        <v>44579</v>
      </c>
      <c r="D24" s="128" t="str">
        <f t="shared" si="0"/>
        <v/>
      </c>
      <c r="E24" s="116">
        <f t="shared" si="49"/>
        <v>3</v>
      </c>
      <c r="F24" s="134"/>
      <c r="G24" s="126">
        <f t="shared" si="26"/>
        <v>44610</v>
      </c>
      <c r="H24" s="143">
        <f t="shared" si="27"/>
        <v>44610</v>
      </c>
      <c r="I24" s="128" t="str">
        <f t="shared" si="2"/>
        <v/>
      </c>
      <c r="J24" s="123">
        <f t="shared" si="28"/>
        <v>7</v>
      </c>
      <c r="K24" s="138"/>
      <c r="L24" s="126">
        <f t="shared" si="29"/>
        <v>44638</v>
      </c>
      <c r="M24" s="143">
        <f t="shared" si="30"/>
        <v>44638</v>
      </c>
      <c r="N24" s="128" t="str">
        <f t="shared" si="3"/>
        <v/>
      </c>
      <c r="O24" s="123">
        <f t="shared" si="4"/>
        <v>11</v>
      </c>
      <c r="P24" s="138"/>
      <c r="Q24" s="126">
        <f t="shared" si="31"/>
        <v>44669</v>
      </c>
      <c r="R24" s="143">
        <f t="shared" si="32"/>
        <v>44669</v>
      </c>
      <c r="S24" s="128" t="str">
        <f t="shared" si="5"/>
        <v>FÉRIÉ</v>
      </c>
      <c r="T24" s="123">
        <f t="shared" si="6"/>
        <v>16</v>
      </c>
      <c r="U24" s="138"/>
      <c r="V24" s="126">
        <f t="shared" si="33"/>
        <v>44699</v>
      </c>
      <c r="W24" s="143">
        <f t="shared" si="34"/>
        <v>44699</v>
      </c>
      <c r="X24" s="128" t="str">
        <f t="shared" si="7"/>
        <v/>
      </c>
      <c r="Y24" s="123">
        <f t="shared" si="8"/>
        <v>20</v>
      </c>
      <c r="Z24" s="83">
        <f t="shared" si="9"/>
        <v>20</v>
      </c>
      <c r="AA24" s="126">
        <f t="shared" si="35"/>
        <v>44730</v>
      </c>
      <c r="AB24" s="143">
        <f t="shared" si="36"/>
        <v>44730</v>
      </c>
      <c r="AC24" s="128" t="str">
        <f t="shared" si="10"/>
        <v/>
      </c>
      <c r="AD24" s="123">
        <f t="shared" si="11"/>
        <v>24</v>
      </c>
      <c r="AE24" s="139"/>
      <c r="AF24" s="126">
        <f t="shared" si="37"/>
        <v>44760</v>
      </c>
      <c r="AG24" s="143">
        <f t="shared" si="38"/>
        <v>44760</v>
      </c>
      <c r="AH24" s="128" t="str">
        <f t="shared" si="12"/>
        <v/>
      </c>
      <c r="AI24" s="123">
        <f t="shared" si="13"/>
        <v>29</v>
      </c>
      <c r="AJ24" s="140"/>
      <c r="AK24" s="126">
        <f t="shared" si="39"/>
        <v>44791</v>
      </c>
      <c r="AL24" s="143">
        <f t="shared" si="40"/>
        <v>44791</v>
      </c>
      <c r="AM24" s="128" t="str">
        <f t="shared" si="14"/>
        <v/>
      </c>
      <c r="AN24" s="123">
        <f t="shared" si="15"/>
        <v>33</v>
      </c>
      <c r="AO24" s="138"/>
      <c r="AP24" s="126">
        <f t="shared" si="41"/>
        <v>44822</v>
      </c>
      <c r="AQ24" s="143">
        <f t="shared" si="42"/>
        <v>44822</v>
      </c>
      <c r="AR24" s="128" t="str">
        <f t="shared" si="16"/>
        <v/>
      </c>
      <c r="AS24" s="123">
        <f t="shared" si="17"/>
        <v>37</v>
      </c>
      <c r="AT24" s="138"/>
      <c r="AU24" s="126">
        <f t="shared" si="43"/>
        <v>44852</v>
      </c>
      <c r="AV24" s="143">
        <f t="shared" si="44"/>
        <v>44852</v>
      </c>
      <c r="AW24" s="128" t="str">
        <f t="shared" si="18"/>
        <v/>
      </c>
      <c r="AX24" s="123">
        <f t="shared" si="19"/>
        <v>42</v>
      </c>
      <c r="AY24" s="138"/>
      <c r="AZ24" s="126">
        <f t="shared" si="45"/>
        <v>44883</v>
      </c>
      <c r="BA24" s="143">
        <f t="shared" si="46"/>
        <v>44883</v>
      </c>
      <c r="BB24" s="128" t="str">
        <f t="shared" si="20"/>
        <v/>
      </c>
      <c r="BC24" s="123">
        <f t="shared" si="21"/>
        <v>46</v>
      </c>
      <c r="BD24" s="141"/>
      <c r="BE24" s="126">
        <f t="shared" si="47"/>
        <v>44913</v>
      </c>
      <c r="BF24" s="143">
        <f t="shared" si="48"/>
        <v>44913</v>
      </c>
      <c r="BG24" s="128" t="str">
        <f t="shared" si="22"/>
        <v/>
      </c>
      <c r="BH24" s="123">
        <f t="shared" si="23"/>
        <v>50</v>
      </c>
      <c r="BI24" s="1"/>
      <c r="BJ24" s="1"/>
      <c r="BK24" s="1"/>
      <c r="BL24" s="1"/>
      <c r="BM24" s="1"/>
      <c r="BN24" s="1"/>
      <c r="BO24" s="86"/>
      <c r="BP24" s="86"/>
    </row>
    <row r="25" spans="1:68" ht="15.75" customHeight="1">
      <c r="A25" s="131"/>
      <c r="B25" s="142">
        <f t="shared" si="24"/>
        <v>44580</v>
      </c>
      <c r="C25" s="143">
        <f t="shared" si="25"/>
        <v>44580</v>
      </c>
      <c r="D25" s="128" t="str">
        <f t="shared" si="0"/>
        <v/>
      </c>
      <c r="E25" s="116">
        <f t="shared" si="49"/>
        <v>3</v>
      </c>
      <c r="F25" s="134"/>
      <c r="G25" s="126">
        <f t="shared" si="26"/>
        <v>44611</v>
      </c>
      <c r="H25" s="143">
        <f t="shared" si="27"/>
        <v>44611</v>
      </c>
      <c r="I25" s="128" t="str">
        <f t="shared" si="2"/>
        <v/>
      </c>
      <c r="J25" s="123">
        <f t="shared" si="28"/>
        <v>7</v>
      </c>
      <c r="K25" s="138"/>
      <c r="L25" s="126">
        <f t="shared" si="29"/>
        <v>44639</v>
      </c>
      <c r="M25" s="143">
        <f t="shared" si="30"/>
        <v>44639</v>
      </c>
      <c r="N25" s="128" t="str">
        <f t="shared" si="3"/>
        <v/>
      </c>
      <c r="O25" s="123">
        <f t="shared" si="4"/>
        <v>11</v>
      </c>
      <c r="P25" s="138"/>
      <c r="Q25" s="126">
        <f t="shared" si="31"/>
        <v>44670</v>
      </c>
      <c r="R25" s="143">
        <f t="shared" si="32"/>
        <v>44670</v>
      </c>
      <c r="S25" s="128" t="str">
        <f t="shared" si="5"/>
        <v/>
      </c>
      <c r="T25" s="123">
        <f t="shared" si="6"/>
        <v>16</v>
      </c>
      <c r="U25" s="138"/>
      <c r="V25" s="126">
        <f t="shared" si="33"/>
        <v>44700</v>
      </c>
      <c r="W25" s="143">
        <f t="shared" si="34"/>
        <v>44700</v>
      </c>
      <c r="X25" s="128" t="str">
        <f t="shared" si="7"/>
        <v/>
      </c>
      <c r="Y25" s="123">
        <f t="shared" si="8"/>
        <v>20</v>
      </c>
      <c r="Z25" s="83">
        <f t="shared" si="9"/>
        <v>20</v>
      </c>
      <c r="AA25" s="126">
        <f t="shared" si="35"/>
        <v>44731</v>
      </c>
      <c r="AB25" s="143">
        <f t="shared" si="36"/>
        <v>44731</v>
      </c>
      <c r="AC25" s="128" t="str">
        <f t="shared" si="10"/>
        <v/>
      </c>
      <c r="AD25" s="123">
        <f t="shared" si="11"/>
        <v>24</v>
      </c>
      <c r="AE25" s="139"/>
      <c r="AF25" s="126">
        <f t="shared" si="37"/>
        <v>44761</v>
      </c>
      <c r="AG25" s="143">
        <f t="shared" si="38"/>
        <v>44761</v>
      </c>
      <c r="AH25" s="128" t="str">
        <f t="shared" si="12"/>
        <v/>
      </c>
      <c r="AI25" s="123">
        <f t="shared" si="13"/>
        <v>29</v>
      </c>
      <c r="AJ25" s="140"/>
      <c r="AK25" s="126">
        <f t="shared" si="39"/>
        <v>44792</v>
      </c>
      <c r="AL25" s="143">
        <f t="shared" si="40"/>
        <v>44792</v>
      </c>
      <c r="AM25" s="128" t="str">
        <f t="shared" si="14"/>
        <v/>
      </c>
      <c r="AN25" s="123">
        <f t="shared" si="15"/>
        <v>33</v>
      </c>
      <c r="AO25" s="138"/>
      <c r="AP25" s="126">
        <f t="shared" si="41"/>
        <v>44823</v>
      </c>
      <c r="AQ25" s="143">
        <f t="shared" si="42"/>
        <v>44823</v>
      </c>
      <c r="AR25" s="128" t="str">
        <f t="shared" si="16"/>
        <v/>
      </c>
      <c r="AS25" s="123">
        <f t="shared" si="17"/>
        <v>38</v>
      </c>
      <c r="AT25" s="138"/>
      <c r="AU25" s="126">
        <f t="shared" si="43"/>
        <v>44853</v>
      </c>
      <c r="AV25" s="143">
        <f t="shared" si="44"/>
        <v>44853</v>
      </c>
      <c r="AW25" s="128" t="str">
        <f t="shared" si="18"/>
        <v/>
      </c>
      <c r="AX25" s="123">
        <f t="shared" si="19"/>
        <v>42</v>
      </c>
      <c r="AY25" s="138"/>
      <c r="AZ25" s="126">
        <f t="shared" si="45"/>
        <v>44884</v>
      </c>
      <c r="BA25" s="143">
        <f t="shared" si="46"/>
        <v>44884</v>
      </c>
      <c r="BB25" s="128" t="str">
        <f t="shared" si="20"/>
        <v/>
      </c>
      <c r="BC25" s="123">
        <f t="shared" si="21"/>
        <v>46</v>
      </c>
      <c r="BD25" s="141"/>
      <c r="BE25" s="126">
        <f t="shared" si="47"/>
        <v>44914</v>
      </c>
      <c r="BF25" s="143">
        <f t="shared" si="48"/>
        <v>44914</v>
      </c>
      <c r="BG25" s="128" t="str">
        <f t="shared" si="22"/>
        <v/>
      </c>
      <c r="BH25" s="123">
        <f t="shared" si="23"/>
        <v>51</v>
      </c>
      <c r="BI25" s="1"/>
      <c r="BJ25" s="1"/>
      <c r="BK25" s="1"/>
      <c r="BL25" s="1"/>
      <c r="BM25" s="1"/>
      <c r="BN25" s="1"/>
      <c r="BO25" s="86"/>
      <c r="BP25" s="86"/>
    </row>
    <row r="26" spans="1:68" ht="15.75" customHeight="1">
      <c r="A26" s="131"/>
      <c r="B26" s="142">
        <f t="shared" si="24"/>
        <v>44581</v>
      </c>
      <c r="C26" s="143">
        <f t="shared" si="25"/>
        <v>44581</v>
      </c>
      <c r="D26" s="128" t="str">
        <f t="shared" si="0"/>
        <v/>
      </c>
      <c r="E26" s="116">
        <f t="shared" si="49"/>
        <v>3</v>
      </c>
      <c r="F26" s="134"/>
      <c r="G26" s="126">
        <f t="shared" si="26"/>
        <v>44612</v>
      </c>
      <c r="H26" s="143">
        <f t="shared" si="27"/>
        <v>44612</v>
      </c>
      <c r="I26" s="128" t="str">
        <f t="shared" si="2"/>
        <v/>
      </c>
      <c r="J26" s="123">
        <f t="shared" si="28"/>
        <v>7</v>
      </c>
      <c r="K26" s="138"/>
      <c r="L26" s="126">
        <f t="shared" si="29"/>
        <v>44640</v>
      </c>
      <c r="M26" s="143">
        <f t="shared" si="30"/>
        <v>44640</v>
      </c>
      <c r="N26" s="128" t="str">
        <f t="shared" si="3"/>
        <v/>
      </c>
      <c r="O26" s="123">
        <f t="shared" si="4"/>
        <v>11</v>
      </c>
      <c r="P26" s="138"/>
      <c r="Q26" s="126">
        <f t="shared" si="31"/>
        <v>44671</v>
      </c>
      <c r="R26" s="143">
        <f t="shared" si="32"/>
        <v>44671</v>
      </c>
      <c r="S26" s="128" t="str">
        <f t="shared" si="5"/>
        <v/>
      </c>
      <c r="T26" s="123">
        <f t="shared" si="6"/>
        <v>16</v>
      </c>
      <c r="U26" s="138"/>
      <c r="V26" s="126">
        <f t="shared" si="33"/>
        <v>44701</v>
      </c>
      <c r="W26" s="143">
        <f t="shared" si="34"/>
        <v>44701</v>
      </c>
      <c r="X26" s="128" t="str">
        <f t="shared" si="7"/>
        <v/>
      </c>
      <c r="Y26" s="123">
        <f t="shared" si="8"/>
        <v>20</v>
      </c>
      <c r="Z26" s="83">
        <f t="shared" si="9"/>
        <v>20</v>
      </c>
      <c r="AA26" s="126">
        <f t="shared" si="35"/>
        <v>44732</v>
      </c>
      <c r="AB26" s="143">
        <f t="shared" si="36"/>
        <v>44732</v>
      </c>
      <c r="AC26" s="128" t="str">
        <f t="shared" si="10"/>
        <v/>
      </c>
      <c r="AD26" s="123">
        <f t="shared" si="11"/>
        <v>25</v>
      </c>
      <c r="AE26" s="139"/>
      <c r="AF26" s="126">
        <f t="shared" si="37"/>
        <v>44762</v>
      </c>
      <c r="AG26" s="143">
        <f t="shared" si="38"/>
        <v>44762</v>
      </c>
      <c r="AH26" s="128" t="str">
        <f t="shared" si="12"/>
        <v/>
      </c>
      <c r="AI26" s="123">
        <f t="shared" si="13"/>
        <v>29</v>
      </c>
      <c r="AJ26" s="140"/>
      <c r="AK26" s="126">
        <f t="shared" si="39"/>
        <v>44793</v>
      </c>
      <c r="AL26" s="143">
        <f t="shared" si="40"/>
        <v>44793</v>
      </c>
      <c r="AM26" s="128" t="str">
        <f t="shared" si="14"/>
        <v/>
      </c>
      <c r="AN26" s="123">
        <f t="shared" si="15"/>
        <v>33</v>
      </c>
      <c r="AO26" s="138"/>
      <c r="AP26" s="126">
        <f t="shared" si="41"/>
        <v>44824</v>
      </c>
      <c r="AQ26" s="143">
        <f t="shared" si="42"/>
        <v>44824</v>
      </c>
      <c r="AR26" s="128" t="str">
        <f t="shared" si="16"/>
        <v/>
      </c>
      <c r="AS26" s="123">
        <f t="shared" si="17"/>
        <v>38</v>
      </c>
      <c r="AT26" s="138"/>
      <c r="AU26" s="126">
        <f t="shared" si="43"/>
        <v>44854</v>
      </c>
      <c r="AV26" s="143">
        <f t="shared" si="44"/>
        <v>44854</v>
      </c>
      <c r="AW26" s="128" t="str">
        <f t="shared" si="18"/>
        <v/>
      </c>
      <c r="AX26" s="123">
        <f t="shared" si="19"/>
        <v>42</v>
      </c>
      <c r="AY26" s="138"/>
      <c r="AZ26" s="126">
        <f t="shared" si="45"/>
        <v>44885</v>
      </c>
      <c r="BA26" s="143">
        <f t="shared" si="46"/>
        <v>44885</v>
      </c>
      <c r="BB26" s="128" t="str">
        <f t="shared" si="20"/>
        <v/>
      </c>
      <c r="BC26" s="123">
        <f t="shared" si="21"/>
        <v>46</v>
      </c>
      <c r="BD26" s="141"/>
      <c r="BE26" s="126">
        <f t="shared" si="47"/>
        <v>44915</v>
      </c>
      <c r="BF26" s="143">
        <f t="shared" si="48"/>
        <v>44915</v>
      </c>
      <c r="BG26" s="128" t="str">
        <f t="shared" si="22"/>
        <v/>
      </c>
      <c r="BH26" s="123">
        <f t="shared" si="23"/>
        <v>51</v>
      </c>
      <c r="BI26" s="1"/>
      <c r="BJ26" s="1"/>
      <c r="BK26" s="1"/>
      <c r="BL26" s="1"/>
      <c r="BM26" s="1"/>
      <c r="BN26" s="1"/>
      <c r="BO26" s="86"/>
      <c r="BP26" s="86"/>
    </row>
    <row r="27" spans="1:68" ht="15.75" customHeight="1">
      <c r="A27" s="131"/>
      <c r="B27" s="142">
        <f t="shared" si="24"/>
        <v>44582</v>
      </c>
      <c r="C27" s="143">
        <f t="shared" si="25"/>
        <v>44582</v>
      </c>
      <c r="D27" s="128" t="str">
        <f t="shared" si="0"/>
        <v/>
      </c>
      <c r="E27" s="116">
        <f t="shared" si="49"/>
        <v>3</v>
      </c>
      <c r="F27" s="134"/>
      <c r="G27" s="126">
        <f t="shared" si="26"/>
        <v>44613</v>
      </c>
      <c r="H27" s="143">
        <f t="shared" si="27"/>
        <v>44613</v>
      </c>
      <c r="I27" s="128" t="str">
        <f t="shared" si="2"/>
        <v/>
      </c>
      <c r="J27" s="123">
        <f t="shared" si="28"/>
        <v>8</v>
      </c>
      <c r="K27" s="138"/>
      <c r="L27" s="126">
        <f t="shared" si="29"/>
        <v>44641</v>
      </c>
      <c r="M27" s="143">
        <f t="shared" si="30"/>
        <v>44641</v>
      </c>
      <c r="N27" s="128" t="str">
        <f t="shared" si="3"/>
        <v/>
      </c>
      <c r="O27" s="123">
        <f t="shared" si="4"/>
        <v>12</v>
      </c>
      <c r="P27" s="138"/>
      <c r="Q27" s="126">
        <f t="shared" si="31"/>
        <v>44672</v>
      </c>
      <c r="R27" s="143">
        <f t="shared" si="32"/>
        <v>44672</v>
      </c>
      <c r="S27" s="128" t="str">
        <f t="shared" si="5"/>
        <v/>
      </c>
      <c r="T27" s="123">
        <f t="shared" si="6"/>
        <v>16</v>
      </c>
      <c r="U27" s="138"/>
      <c r="V27" s="126">
        <f t="shared" si="33"/>
        <v>44702</v>
      </c>
      <c r="W27" s="143">
        <f t="shared" si="34"/>
        <v>44702</v>
      </c>
      <c r="X27" s="128" t="str">
        <f t="shared" si="7"/>
        <v/>
      </c>
      <c r="Y27" s="123">
        <f t="shared" si="8"/>
        <v>20</v>
      </c>
      <c r="Z27" s="83">
        <f t="shared" si="9"/>
        <v>20</v>
      </c>
      <c r="AA27" s="126">
        <f t="shared" si="35"/>
        <v>44733</v>
      </c>
      <c r="AB27" s="143">
        <f t="shared" si="36"/>
        <v>44733</v>
      </c>
      <c r="AC27" s="128" t="str">
        <f t="shared" si="10"/>
        <v/>
      </c>
      <c r="AD27" s="123">
        <f t="shared" si="11"/>
        <v>25</v>
      </c>
      <c r="AE27" s="139"/>
      <c r="AF27" s="126">
        <f t="shared" si="37"/>
        <v>44763</v>
      </c>
      <c r="AG27" s="143">
        <f t="shared" si="38"/>
        <v>44763</v>
      </c>
      <c r="AH27" s="128" t="str">
        <f t="shared" si="12"/>
        <v/>
      </c>
      <c r="AI27" s="123">
        <f t="shared" si="13"/>
        <v>29</v>
      </c>
      <c r="AJ27" s="140"/>
      <c r="AK27" s="126">
        <f t="shared" si="39"/>
        <v>44794</v>
      </c>
      <c r="AL27" s="143">
        <f t="shared" si="40"/>
        <v>44794</v>
      </c>
      <c r="AM27" s="128" t="str">
        <f t="shared" si="14"/>
        <v/>
      </c>
      <c r="AN27" s="123">
        <f t="shared" si="15"/>
        <v>33</v>
      </c>
      <c r="AO27" s="138"/>
      <c r="AP27" s="126">
        <f t="shared" si="41"/>
        <v>44825</v>
      </c>
      <c r="AQ27" s="143">
        <f t="shared" si="42"/>
        <v>44825</v>
      </c>
      <c r="AR27" s="128" t="str">
        <f t="shared" si="16"/>
        <v/>
      </c>
      <c r="AS27" s="123">
        <f t="shared" si="17"/>
        <v>38</v>
      </c>
      <c r="AT27" s="138"/>
      <c r="AU27" s="126">
        <f t="shared" si="43"/>
        <v>44855</v>
      </c>
      <c r="AV27" s="143">
        <f t="shared" si="44"/>
        <v>44855</v>
      </c>
      <c r="AW27" s="128" t="str">
        <f t="shared" si="18"/>
        <v/>
      </c>
      <c r="AX27" s="123">
        <f t="shared" si="19"/>
        <v>42</v>
      </c>
      <c r="AY27" s="138"/>
      <c r="AZ27" s="126">
        <f t="shared" si="45"/>
        <v>44886</v>
      </c>
      <c r="BA27" s="143">
        <f t="shared" si="46"/>
        <v>44886</v>
      </c>
      <c r="BB27" s="128" t="str">
        <f t="shared" si="20"/>
        <v/>
      </c>
      <c r="BC27" s="123">
        <f t="shared" si="21"/>
        <v>47</v>
      </c>
      <c r="BD27" s="141"/>
      <c r="BE27" s="126">
        <f t="shared" si="47"/>
        <v>44916</v>
      </c>
      <c r="BF27" s="143">
        <f t="shared" si="48"/>
        <v>44916</v>
      </c>
      <c r="BG27" s="128" t="str">
        <f t="shared" si="22"/>
        <v/>
      </c>
      <c r="BH27" s="123">
        <f t="shared" si="23"/>
        <v>51</v>
      </c>
      <c r="BI27" s="1"/>
      <c r="BJ27" s="1"/>
      <c r="BK27" s="1"/>
      <c r="BL27" s="1"/>
      <c r="BM27" s="1"/>
      <c r="BN27" s="1"/>
      <c r="BO27" s="86"/>
      <c r="BP27" s="86"/>
    </row>
    <row r="28" spans="1:68" ht="15.75" customHeight="1">
      <c r="A28" s="131"/>
      <c r="B28" s="142">
        <f t="shared" si="24"/>
        <v>44583</v>
      </c>
      <c r="C28" s="143">
        <f t="shared" si="25"/>
        <v>44583</v>
      </c>
      <c r="D28" s="128" t="str">
        <f t="shared" si="0"/>
        <v/>
      </c>
      <c r="E28" s="116">
        <f t="shared" si="49"/>
        <v>3</v>
      </c>
      <c r="F28" s="134"/>
      <c r="G28" s="126">
        <f t="shared" si="26"/>
        <v>44614</v>
      </c>
      <c r="H28" s="143">
        <f t="shared" si="27"/>
        <v>44614</v>
      </c>
      <c r="I28" s="128" t="str">
        <f t="shared" si="2"/>
        <v/>
      </c>
      <c r="J28" s="123">
        <f t="shared" si="28"/>
        <v>8</v>
      </c>
      <c r="K28" s="138"/>
      <c r="L28" s="126">
        <f t="shared" si="29"/>
        <v>44642</v>
      </c>
      <c r="M28" s="143">
        <f t="shared" si="30"/>
        <v>44642</v>
      </c>
      <c r="N28" s="128" t="str">
        <f t="shared" si="3"/>
        <v/>
      </c>
      <c r="O28" s="123">
        <f t="shared" si="4"/>
        <v>12</v>
      </c>
      <c r="P28" s="138"/>
      <c r="Q28" s="126">
        <f t="shared" si="31"/>
        <v>44673</v>
      </c>
      <c r="R28" s="143">
        <f t="shared" si="32"/>
        <v>44673</v>
      </c>
      <c r="S28" s="128" t="str">
        <f t="shared" si="5"/>
        <v/>
      </c>
      <c r="T28" s="123">
        <f t="shared" si="6"/>
        <v>16</v>
      </c>
      <c r="U28" s="138"/>
      <c r="V28" s="126">
        <f t="shared" si="33"/>
        <v>44703</v>
      </c>
      <c r="W28" s="143">
        <f t="shared" si="34"/>
        <v>44703</v>
      </c>
      <c r="X28" s="128" t="str">
        <f t="shared" si="7"/>
        <v/>
      </c>
      <c r="Y28" s="123">
        <f t="shared" si="8"/>
        <v>20</v>
      </c>
      <c r="Z28" s="83">
        <f t="shared" si="9"/>
        <v>20</v>
      </c>
      <c r="AA28" s="126">
        <f t="shared" si="35"/>
        <v>44734</v>
      </c>
      <c r="AB28" s="143">
        <f t="shared" si="36"/>
        <v>44734</v>
      </c>
      <c r="AC28" s="128" t="str">
        <f t="shared" si="10"/>
        <v/>
      </c>
      <c r="AD28" s="123">
        <f t="shared" si="11"/>
        <v>25</v>
      </c>
      <c r="AE28" s="139"/>
      <c r="AF28" s="126">
        <f t="shared" si="37"/>
        <v>44764</v>
      </c>
      <c r="AG28" s="143">
        <f t="shared" si="38"/>
        <v>44764</v>
      </c>
      <c r="AH28" s="128" t="str">
        <f t="shared" si="12"/>
        <v/>
      </c>
      <c r="AI28" s="123">
        <f t="shared" si="13"/>
        <v>29</v>
      </c>
      <c r="AJ28" s="140"/>
      <c r="AK28" s="126">
        <f t="shared" si="39"/>
        <v>44795</v>
      </c>
      <c r="AL28" s="143">
        <f t="shared" si="40"/>
        <v>44795</v>
      </c>
      <c r="AM28" s="128" t="str">
        <f t="shared" si="14"/>
        <v/>
      </c>
      <c r="AN28" s="123">
        <f t="shared" si="15"/>
        <v>34</v>
      </c>
      <c r="AO28" s="138"/>
      <c r="AP28" s="126">
        <f t="shared" si="41"/>
        <v>44826</v>
      </c>
      <c r="AQ28" s="143">
        <f t="shared" si="42"/>
        <v>44826</v>
      </c>
      <c r="AR28" s="128" t="str">
        <f t="shared" si="16"/>
        <v/>
      </c>
      <c r="AS28" s="123">
        <f t="shared" si="17"/>
        <v>38</v>
      </c>
      <c r="AT28" s="138"/>
      <c r="AU28" s="126">
        <f t="shared" si="43"/>
        <v>44856</v>
      </c>
      <c r="AV28" s="143">
        <f t="shared" si="44"/>
        <v>44856</v>
      </c>
      <c r="AW28" s="128" t="str">
        <f t="shared" si="18"/>
        <v/>
      </c>
      <c r="AX28" s="123">
        <f t="shared" si="19"/>
        <v>42</v>
      </c>
      <c r="AY28" s="138"/>
      <c r="AZ28" s="126">
        <f t="shared" si="45"/>
        <v>44887</v>
      </c>
      <c r="BA28" s="143">
        <f t="shared" si="46"/>
        <v>44887</v>
      </c>
      <c r="BB28" s="128" t="str">
        <f t="shared" si="20"/>
        <v/>
      </c>
      <c r="BC28" s="123">
        <f t="shared" si="21"/>
        <v>47</v>
      </c>
      <c r="BD28" s="141"/>
      <c r="BE28" s="126">
        <f t="shared" si="47"/>
        <v>44917</v>
      </c>
      <c r="BF28" s="143">
        <f t="shared" si="48"/>
        <v>44917</v>
      </c>
      <c r="BG28" s="128" t="str">
        <f t="shared" si="22"/>
        <v/>
      </c>
      <c r="BH28" s="123">
        <f t="shared" si="23"/>
        <v>51</v>
      </c>
      <c r="BI28" s="1"/>
      <c r="BJ28" s="1"/>
      <c r="BK28" s="1"/>
      <c r="BL28" s="1"/>
      <c r="BM28" s="1"/>
      <c r="BN28" s="1"/>
      <c r="BO28" s="86"/>
      <c r="BP28" s="86"/>
    </row>
    <row r="29" spans="1:68" ht="15.75" customHeight="1">
      <c r="A29" s="131"/>
      <c r="B29" s="142">
        <f t="shared" si="24"/>
        <v>44584</v>
      </c>
      <c r="C29" s="143">
        <f t="shared" si="25"/>
        <v>44584</v>
      </c>
      <c r="D29" s="128" t="str">
        <f t="shared" si="0"/>
        <v/>
      </c>
      <c r="E29" s="116">
        <f t="shared" si="49"/>
        <v>3</v>
      </c>
      <c r="F29" s="134"/>
      <c r="G29" s="126">
        <f t="shared" si="26"/>
        <v>44615</v>
      </c>
      <c r="H29" s="143">
        <f t="shared" si="27"/>
        <v>44615</v>
      </c>
      <c r="I29" s="128" t="str">
        <f t="shared" si="2"/>
        <v/>
      </c>
      <c r="J29" s="123">
        <f t="shared" si="28"/>
        <v>8</v>
      </c>
      <c r="K29" s="138"/>
      <c r="L29" s="126">
        <f t="shared" si="29"/>
        <v>44643</v>
      </c>
      <c r="M29" s="143">
        <f t="shared" si="30"/>
        <v>44643</v>
      </c>
      <c r="N29" s="128" t="str">
        <f t="shared" si="3"/>
        <v/>
      </c>
      <c r="O29" s="123">
        <f t="shared" si="4"/>
        <v>12</v>
      </c>
      <c r="P29" s="138"/>
      <c r="Q29" s="126">
        <f t="shared" si="31"/>
        <v>44674</v>
      </c>
      <c r="R29" s="143">
        <f t="shared" si="32"/>
        <v>44674</v>
      </c>
      <c r="S29" s="128" t="str">
        <f t="shared" si="5"/>
        <v/>
      </c>
      <c r="T29" s="123">
        <f t="shared" si="6"/>
        <v>16</v>
      </c>
      <c r="U29" s="138"/>
      <c r="V29" s="126">
        <f t="shared" si="33"/>
        <v>44704</v>
      </c>
      <c r="W29" s="143">
        <f t="shared" si="34"/>
        <v>44704</v>
      </c>
      <c r="X29" s="128" t="str">
        <f t="shared" si="7"/>
        <v/>
      </c>
      <c r="Y29" s="123">
        <f t="shared" si="8"/>
        <v>21</v>
      </c>
      <c r="Z29" s="83">
        <f t="shared" si="9"/>
        <v>21</v>
      </c>
      <c r="AA29" s="126">
        <f t="shared" si="35"/>
        <v>44735</v>
      </c>
      <c r="AB29" s="143">
        <f t="shared" si="36"/>
        <v>44735</v>
      </c>
      <c r="AC29" s="128" t="str">
        <f t="shared" si="10"/>
        <v/>
      </c>
      <c r="AD29" s="123">
        <f t="shared" si="11"/>
        <v>25</v>
      </c>
      <c r="AE29" s="139"/>
      <c r="AF29" s="126">
        <f t="shared" si="37"/>
        <v>44765</v>
      </c>
      <c r="AG29" s="143">
        <f t="shared" si="38"/>
        <v>44765</v>
      </c>
      <c r="AH29" s="128" t="str">
        <f t="shared" si="12"/>
        <v/>
      </c>
      <c r="AI29" s="123">
        <f t="shared" si="13"/>
        <v>29</v>
      </c>
      <c r="AJ29" s="140"/>
      <c r="AK29" s="126">
        <f t="shared" si="39"/>
        <v>44796</v>
      </c>
      <c r="AL29" s="143">
        <f t="shared" si="40"/>
        <v>44796</v>
      </c>
      <c r="AM29" s="128" t="str">
        <f t="shared" si="14"/>
        <v/>
      </c>
      <c r="AN29" s="123">
        <f t="shared" si="15"/>
        <v>34</v>
      </c>
      <c r="AO29" s="138"/>
      <c r="AP29" s="126">
        <f t="shared" si="41"/>
        <v>44827</v>
      </c>
      <c r="AQ29" s="143">
        <f t="shared" si="42"/>
        <v>44827</v>
      </c>
      <c r="AR29" s="128" t="str">
        <f t="shared" si="16"/>
        <v/>
      </c>
      <c r="AS29" s="123">
        <f t="shared" si="17"/>
        <v>38</v>
      </c>
      <c r="AT29" s="138"/>
      <c r="AU29" s="126">
        <f t="shared" si="43"/>
        <v>44857</v>
      </c>
      <c r="AV29" s="143">
        <f t="shared" si="44"/>
        <v>44857</v>
      </c>
      <c r="AW29" s="128" t="str">
        <f t="shared" si="18"/>
        <v/>
      </c>
      <c r="AX29" s="123">
        <f t="shared" si="19"/>
        <v>42</v>
      </c>
      <c r="AY29" s="138"/>
      <c r="AZ29" s="126">
        <f t="shared" si="45"/>
        <v>44888</v>
      </c>
      <c r="BA29" s="143">
        <f t="shared" si="46"/>
        <v>44888</v>
      </c>
      <c r="BB29" s="128" t="str">
        <f t="shared" si="20"/>
        <v/>
      </c>
      <c r="BC29" s="123">
        <f t="shared" si="21"/>
        <v>47</v>
      </c>
      <c r="BD29" s="141"/>
      <c r="BE29" s="126">
        <f t="shared" si="47"/>
        <v>44918</v>
      </c>
      <c r="BF29" s="143">
        <f t="shared" si="48"/>
        <v>44918</v>
      </c>
      <c r="BG29" s="128" t="str">
        <f t="shared" si="22"/>
        <v/>
      </c>
      <c r="BH29" s="123">
        <f t="shared" si="23"/>
        <v>51</v>
      </c>
      <c r="BI29" s="1"/>
      <c r="BJ29" s="1"/>
      <c r="BK29" s="1"/>
      <c r="BL29" s="1"/>
      <c r="BM29" s="1"/>
      <c r="BN29" s="1"/>
      <c r="BO29" s="86"/>
      <c r="BP29" s="86"/>
    </row>
    <row r="30" spans="1:68" ht="15.75" customHeight="1">
      <c r="A30" s="131"/>
      <c r="B30" s="142">
        <f t="shared" si="24"/>
        <v>44585</v>
      </c>
      <c r="C30" s="143">
        <f t="shared" si="25"/>
        <v>44585</v>
      </c>
      <c r="D30" s="128" t="str">
        <f t="shared" si="0"/>
        <v/>
      </c>
      <c r="E30" s="116">
        <f t="shared" si="49"/>
        <v>4</v>
      </c>
      <c r="F30" s="134"/>
      <c r="G30" s="126">
        <f t="shared" si="26"/>
        <v>44616</v>
      </c>
      <c r="H30" s="143">
        <f t="shared" si="27"/>
        <v>44616</v>
      </c>
      <c r="I30" s="128" t="str">
        <f t="shared" si="2"/>
        <v/>
      </c>
      <c r="J30" s="123">
        <f t="shared" si="28"/>
        <v>8</v>
      </c>
      <c r="K30" s="138"/>
      <c r="L30" s="126">
        <f t="shared" si="29"/>
        <v>44644</v>
      </c>
      <c r="M30" s="143">
        <f t="shared" si="30"/>
        <v>44644</v>
      </c>
      <c r="N30" s="128" t="str">
        <f t="shared" si="3"/>
        <v/>
      </c>
      <c r="O30" s="123">
        <f t="shared" si="4"/>
        <v>12</v>
      </c>
      <c r="P30" s="138"/>
      <c r="Q30" s="126">
        <f t="shared" si="31"/>
        <v>44675</v>
      </c>
      <c r="R30" s="143">
        <f t="shared" si="32"/>
        <v>44675</v>
      </c>
      <c r="S30" s="128" t="str">
        <f t="shared" si="5"/>
        <v/>
      </c>
      <c r="T30" s="123">
        <f t="shared" si="6"/>
        <v>16</v>
      </c>
      <c r="U30" s="138"/>
      <c r="V30" s="126">
        <f t="shared" si="33"/>
        <v>44705</v>
      </c>
      <c r="W30" s="143">
        <f t="shared" si="34"/>
        <v>44705</v>
      </c>
      <c r="X30" s="128" t="str">
        <f t="shared" si="7"/>
        <v/>
      </c>
      <c r="Y30" s="123">
        <f t="shared" si="8"/>
        <v>21</v>
      </c>
      <c r="Z30" s="83">
        <f t="shared" si="9"/>
        <v>21</v>
      </c>
      <c r="AA30" s="126">
        <f t="shared" si="35"/>
        <v>44736</v>
      </c>
      <c r="AB30" s="143">
        <f t="shared" si="36"/>
        <v>44736</v>
      </c>
      <c r="AC30" s="128" t="str">
        <f t="shared" si="10"/>
        <v/>
      </c>
      <c r="AD30" s="123">
        <f t="shared" si="11"/>
        <v>25</v>
      </c>
      <c r="AE30" s="139"/>
      <c r="AF30" s="126">
        <f t="shared" si="37"/>
        <v>44766</v>
      </c>
      <c r="AG30" s="143">
        <f t="shared" si="38"/>
        <v>44766</v>
      </c>
      <c r="AH30" s="128" t="str">
        <f t="shared" si="12"/>
        <v/>
      </c>
      <c r="AI30" s="123">
        <f t="shared" si="13"/>
        <v>29</v>
      </c>
      <c r="AJ30" s="140"/>
      <c r="AK30" s="126">
        <f t="shared" si="39"/>
        <v>44797</v>
      </c>
      <c r="AL30" s="143">
        <f t="shared" si="40"/>
        <v>44797</v>
      </c>
      <c r="AM30" s="128" t="str">
        <f t="shared" si="14"/>
        <v/>
      </c>
      <c r="AN30" s="123">
        <f t="shared" si="15"/>
        <v>34</v>
      </c>
      <c r="AO30" s="138"/>
      <c r="AP30" s="126">
        <f t="shared" si="41"/>
        <v>44828</v>
      </c>
      <c r="AQ30" s="143">
        <f t="shared" si="42"/>
        <v>44828</v>
      </c>
      <c r="AR30" s="128" t="str">
        <f t="shared" si="16"/>
        <v/>
      </c>
      <c r="AS30" s="123">
        <f t="shared" si="17"/>
        <v>38</v>
      </c>
      <c r="AT30" s="138"/>
      <c r="AU30" s="126">
        <f t="shared" si="43"/>
        <v>44858</v>
      </c>
      <c r="AV30" s="143">
        <f t="shared" si="44"/>
        <v>44858</v>
      </c>
      <c r="AW30" s="128" t="str">
        <f t="shared" si="18"/>
        <v/>
      </c>
      <c r="AX30" s="123">
        <f t="shared" si="19"/>
        <v>43</v>
      </c>
      <c r="AY30" s="138"/>
      <c r="AZ30" s="126">
        <f t="shared" si="45"/>
        <v>44889</v>
      </c>
      <c r="BA30" s="143">
        <f t="shared" si="46"/>
        <v>44889</v>
      </c>
      <c r="BB30" s="128" t="str">
        <f t="shared" si="20"/>
        <v/>
      </c>
      <c r="BC30" s="123">
        <f t="shared" si="21"/>
        <v>47</v>
      </c>
      <c r="BD30" s="141"/>
      <c r="BE30" s="126">
        <f t="shared" si="47"/>
        <v>44919</v>
      </c>
      <c r="BF30" s="143">
        <f t="shared" si="48"/>
        <v>44919</v>
      </c>
      <c r="BG30" s="128" t="str">
        <f t="shared" si="22"/>
        <v/>
      </c>
      <c r="BH30" s="123">
        <f t="shared" si="23"/>
        <v>51</v>
      </c>
      <c r="BI30" s="1"/>
      <c r="BJ30" s="1"/>
      <c r="BK30" s="1"/>
      <c r="BL30" s="1"/>
      <c r="BM30" s="1"/>
      <c r="BN30" s="1"/>
      <c r="BO30" s="86"/>
      <c r="BP30" s="86"/>
    </row>
    <row r="31" spans="1:68" ht="15.75" customHeight="1">
      <c r="A31" s="131"/>
      <c r="B31" s="142">
        <f t="shared" si="24"/>
        <v>44586</v>
      </c>
      <c r="C31" s="143">
        <f t="shared" si="25"/>
        <v>44586</v>
      </c>
      <c r="D31" s="128" t="str">
        <f t="shared" si="0"/>
        <v/>
      </c>
      <c r="E31" s="116">
        <f t="shared" si="49"/>
        <v>4</v>
      </c>
      <c r="F31" s="134"/>
      <c r="G31" s="126">
        <f t="shared" si="26"/>
        <v>44617</v>
      </c>
      <c r="H31" s="143">
        <f t="shared" si="27"/>
        <v>44617</v>
      </c>
      <c r="I31" s="128" t="str">
        <f t="shared" si="2"/>
        <v/>
      </c>
      <c r="J31" s="123">
        <f t="shared" si="28"/>
        <v>8</v>
      </c>
      <c r="K31" s="138"/>
      <c r="L31" s="126">
        <f t="shared" si="29"/>
        <v>44645</v>
      </c>
      <c r="M31" s="143">
        <f t="shared" si="30"/>
        <v>44645</v>
      </c>
      <c r="N31" s="128" t="str">
        <f t="shared" si="3"/>
        <v/>
      </c>
      <c r="O31" s="123">
        <f t="shared" si="4"/>
        <v>12</v>
      </c>
      <c r="P31" s="138"/>
      <c r="Q31" s="126">
        <f t="shared" si="31"/>
        <v>44676</v>
      </c>
      <c r="R31" s="143">
        <f t="shared" si="32"/>
        <v>44676</v>
      </c>
      <c r="S31" s="128" t="str">
        <f t="shared" si="5"/>
        <v/>
      </c>
      <c r="T31" s="123">
        <f t="shared" si="6"/>
        <v>17</v>
      </c>
      <c r="U31" s="138"/>
      <c r="V31" s="126">
        <f t="shared" si="33"/>
        <v>44706</v>
      </c>
      <c r="W31" s="143">
        <f t="shared" si="34"/>
        <v>44706</v>
      </c>
      <c r="X31" s="128" t="str">
        <f t="shared" si="7"/>
        <v/>
      </c>
      <c r="Y31" s="123">
        <f t="shared" si="8"/>
        <v>21</v>
      </c>
      <c r="Z31" s="83">
        <f t="shared" si="9"/>
        <v>21</v>
      </c>
      <c r="AA31" s="126">
        <f t="shared" si="35"/>
        <v>44737</v>
      </c>
      <c r="AB31" s="143">
        <f t="shared" si="36"/>
        <v>44737</v>
      </c>
      <c r="AC31" s="128" t="str">
        <f t="shared" si="10"/>
        <v/>
      </c>
      <c r="AD31" s="123">
        <f t="shared" si="11"/>
        <v>25</v>
      </c>
      <c r="AE31" s="139"/>
      <c r="AF31" s="126">
        <f t="shared" si="37"/>
        <v>44767</v>
      </c>
      <c r="AG31" s="143">
        <f t="shared" si="38"/>
        <v>44767</v>
      </c>
      <c r="AH31" s="128" t="str">
        <f t="shared" si="12"/>
        <v/>
      </c>
      <c r="AI31" s="123">
        <f t="shared" si="13"/>
        <v>30</v>
      </c>
      <c r="AJ31" s="140"/>
      <c r="AK31" s="126">
        <f t="shared" si="39"/>
        <v>44798</v>
      </c>
      <c r="AL31" s="143">
        <f t="shared" si="40"/>
        <v>44798</v>
      </c>
      <c r="AM31" s="128" t="str">
        <f t="shared" si="14"/>
        <v/>
      </c>
      <c r="AN31" s="123">
        <f t="shared" si="15"/>
        <v>34</v>
      </c>
      <c r="AO31" s="138"/>
      <c r="AP31" s="126">
        <f t="shared" si="41"/>
        <v>44829</v>
      </c>
      <c r="AQ31" s="143">
        <f t="shared" si="42"/>
        <v>44829</v>
      </c>
      <c r="AR31" s="128" t="str">
        <f t="shared" si="16"/>
        <v/>
      </c>
      <c r="AS31" s="123">
        <f t="shared" si="17"/>
        <v>38</v>
      </c>
      <c r="AT31" s="138"/>
      <c r="AU31" s="126">
        <f t="shared" si="43"/>
        <v>44859</v>
      </c>
      <c r="AV31" s="143">
        <f t="shared" si="44"/>
        <v>44859</v>
      </c>
      <c r="AW31" s="128" t="str">
        <f t="shared" si="18"/>
        <v/>
      </c>
      <c r="AX31" s="123">
        <f t="shared" si="19"/>
        <v>43</v>
      </c>
      <c r="AY31" s="138"/>
      <c r="AZ31" s="126">
        <f t="shared" si="45"/>
        <v>44890</v>
      </c>
      <c r="BA31" s="143">
        <f t="shared" si="46"/>
        <v>44890</v>
      </c>
      <c r="BB31" s="128" t="str">
        <f t="shared" si="20"/>
        <v/>
      </c>
      <c r="BC31" s="123">
        <f t="shared" si="21"/>
        <v>47</v>
      </c>
      <c r="BD31" s="141"/>
      <c r="BE31" s="126">
        <f t="shared" si="47"/>
        <v>44920</v>
      </c>
      <c r="BF31" s="143">
        <f t="shared" si="48"/>
        <v>44920</v>
      </c>
      <c r="BG31" s="128" t="str">
        <f t="shared" si="22"/>
        <v>FÉRIÉ</v>
      </c>
      <c r="BH31" s="123">
        <f t="shared" si="23"/>
        <v>51</v>
      </c>
      <c r="BI31" s="1"/>
      <c r="BJ31" s="1"/>
      <c r="BK31" s="1"/>
      <c r="BL31" s="1"/>
      <c r="BM31" s="1"/>
      <c r="BN31" s="1"/>
      <c r="BO31" s="86"/>
      <c r="BP31" s="86"/>
    </row>
    <row r="32" spans="1:68" ht="15.75" customHeight="1">
      <c r="A32" s="131"/>
      <c r="B32" s="142">
        <f t="shared" si="24"/>
        <v>44587</v>
      </c>
      <c r="C32" s="143">
        <f t="shared" si="25"/>
        <v>44587</v>
      </c>
      <c r="D32" s="128" t="str">
        <f t="shared" si="0"/>
        <v/>
      </c>
      <c r="E32" s="116">
        <f t="shared" si="49"/>
        <v>4</v>
      </c>
      <c r="F32" s="134"/>
      <c r="G32" s="126">
        <f t="shared" si="26"/>
        <v>44618</v>
      </c>
      <c r="H32" s="143">
        <f t="shared" si="27"/>
        <v>44618</v>
      </c>
      <c r="I32" s="128" t="str">
        <f t="shared" si="2"/>
        <v/>
      </c>
      <c r="J32" s="123">
        <f t="shared" si="28"/>
        <v>8</v>
      </c>
      <c r="K32" s="138"/>
      <c r="L32" s="126">
        <f t="shared" si="29"/>
        <v>44646</v>
      </c>
      <c r="M32" s="143">
        <f t="shared" si="30"/>
        <v>44646</v>
      </c>
      <c r="N32" s="128" t="str">
        <f t="shared" si="3"/>
        <v/>
      </c>
      <c r="O32" s="123">
        <f t="shared" si="4"/>
        <v>12</v>
      </c>
      <c r="P32" s="138"/>
      <c r="Q32" s="126">
        <f t="shared" si="31"/>
        <v>44677</v>
      </c>
      <c r="R32" s="143">
        <f t="shared" si="32"/>
        <v>44677</v>
      </c>
      <c r="S32" s="128" t="str">
        <f t="shared" si="5"/>
        <v/>
      </c>
      <c r="T32" s="123">
        <f t="shared" si="6"/>
        <v>17</v>
      </c>
      <c r="U32" s="138"/>
      <c r="V32" s="126">
        <f t="shared" si="33"/>
        <v>44707</v>
      </c>
      <c r="W32" s="143">
        <f t="shared" si="34"/>
        <v>44707</v>
      </c>
      <c r="X32" s="128" t="str">
        <f t="shared" si="7"/>
        <v/>
      </c>
      <c r="Y32" s="123">
        <f t="shared" si="8"/>
        <v>21</v>
      </c>
      <c r="Z32" s="83">
        <f t="shared" si="9"/>
        <v>21</v>
      </c>
      <c r="AA32" s="126">
        <f t="shared" si="35"/>
        <v>44738</v>
      </c>
      <c r="AB32" s="143">
        <f t="shared" si="36"/>
        <v>44738</v>
      </c>
      <c r="AC32" s="128" t="str">
        <f t="shared" si="10"/>
        <v/>
      </c>
      <c r="AD32" s="123">
        <f t="shared" si="11"/>
        <v>25</v>
      </c>
      <c r="AE32" s="139"/>
      <c r="AF32" s="126">
        <f t="shared" si="37"/>
        <v>44768</v>
      </c>
      <c r="AG32" s="143">
        <f t="shared" si="38"/>
        <v>44768</v>
      </c>
      <c r="AH32" s="128" t="str">
        <f t="shared" si="12"/>
        <v/>
      </c>
      <c r="AI32" s="123">
        <f t="shared" si="13"/>
        <v>30</v>
      </c>
      <c r="AJ32" s="140"/>
      <c r="AK32" s="126">
        <f t="shared" si="39"/>
        <v>44799</v>
      </c>
      <c r="AL32" s="143">
        <f t="shared" si="40"/>
        <v>44799</v>
      </c>
      <c r="AM32" s="128" t="str">
        <f t="shared" si="14"/>
        <v/>
      </c>
      <c r="AN32" s="123">
        <f t="shared" si="15"/>
        <v>34</v>
      </c>
      <c r="AO32" s="138"/>
      <c r="AP32" s="126">
        <f t="shared" si="41"/>
        <v>44830</v>
      </c>
      <c r="AQ32" s="143">
        <f t="shared" si="42"/>
        <v>44830</v>
      </c>
      <c r="AR32" s="128" t="str">
        <f t="shared" si="16"/>
        <v/>
      </c>
      <c r="AS32" s="123">
        <f t="shared" si="17"/>
        <v>39</v>
      </c>
      <c r="AT32" s="138"/>
      <c r="AU32" s="126">
        <f t="shared" si="43"/>
        <v>44860</v>
      </c>
      <c r="AV32" s="143">
        <f t="shared" si="44"/>
        <v>44860</v>
      </c>
      <c r="AW32" s="128" t="str">
        <f t="shared" si="18"/>
        <v/>
      </c>
      <c r="AX32" s="123">
        <f t="shared" si="19"/>
        <v>43</v>
      </c>
      <c r="AY32" s="138"/>
      <c r="AZ32" s="126">
        <f t="shared" si="45"/>
        <v>44891</v>
      </c>
      <c r="BA32" s="143">
        <f t="shared" si="46"/>
        <v>44891</v>
      </c>
      <c r="BB32" s="128" t="str">
        <f t="shared" si="20"/>
        <v/>
      </c>
      <c r="BC32" s="123">
        <f t="shared" si="21"/>
        <v>47</v>
      </c>
      <c r="BD32" s="141"/>
      <c r="BE32" s="126">
        <f t="shared" si="47"/>
        <v>44921</v>
      </c>
      <c r="BF32" s="143">
        <f t="shared" si="48"/>
        <v>44921</v>
      </c>
      <c r="BG32" s="128" t="str">
        <f t="shared" si="22"/>
        <v/>
      </c>
      <c r="BH32" s="123">
        <f t="shared" si="23"/>
        <v>52</v>
      </c>
      <c r="BI32" s="1"/>
      <c r="BJ32" s="1"/>
      <c r="BK32" s="1"/>
      <c r="BL32" s="1"/>
      <c r="BM32" s="1"/>
      <c r="BN32" s="1"/>
      <c r="BO32" s="86"/>
      <c r="BP32" s="86"/>
    </row>
    <row r="33" spans="1:68" ht="15.75" customHeight="1">
      <c r="A33" s="131"/>
      <c r="B33" s="142">
        <f t="shared" si="24"/>
        <v>44588</v>
      </c>
      <c r="C33" s="143">
        <f t="shared" si="25"/>
        <v>44588</v>
      </c>
      <c r="D33" s="128" t="str">
        <f t="shared" si="0"/>
        <v/>
      </c>
      <c r="E33" s="116">
        <f t="shared" si="49"/>
        <v>4</v>
      </c>
      <c r="F33" s="134"/>
      <c r="G33" s="126">
        <f t="shared" si="26"/>
        <v>44619</v>
      </c>
      <c r="H33" s="143">
        <f t="shared" si="27"/>
        <v>44619</v>
      </c>
      <c r="I33" s="128" t="str">
        <f t="shared" si="2"/>
        <v/>
      </c>
      <c r="J33" s="123">
        <f t="shared" si="28"/>
        <v>8</v>
      </c>
      <c r="K33" s="138"/>
      <c r="L33" s="126">
        <f t="shared" si="29"/>
        <v>44647</v>
      </c>
      <c r="M33" s="143">
        <f t="shared" si="30"/>
        <v>44647</v>
      </c>
      <c r="N33" s="128" t="str">
        <f t="shared" si="3"/>
        <v/>
      </c>
      <c r="O33" s="123">
        <f t="shared" si="4"/>
        <v>12</v>
      </c>
      <c r="P33" s="138"/>
      <c r="Q33" s="126">
        <f t="shared" si="31"/>
        <v>44678</v>
      </c>
      <c r="R33" s="143">
        <f t="shared" si="32"/>
        <v>44678</v>
      </c>
      <c r="S33" s="128" t="str">
        <f t="shared" si="5"/>
        <v/>
      </c>
      <c r="T33" s="123">
        <f t="shared" si="6"/>
        <v>17</v>
      </c>
      <c r="U33" s="138"/>
      <c r="V33" s="126">
        <f t="shared" si="33"/>
        <v>44708</v>
      </c>
      <c r="W33" s="143">
        <f t="shared" si="34"/>
        <v>44708</v>
      </c>
      <c r="X33" s="128" t="str">
        <f t="shared" si="7"/>
        <v>FÉRIÉ</v>
      </c>
      <c r="Y33" s="123">
        <f t="shared" si="8"/>
        <v>21</v>
      </c>
      <c r="Z33" s="83">
        <f t="shared" si="9"/>
        <v>21</v>
      </c>
      <c r="AA33" s="126">
        <f t="shared" si="35"/>
        <v>44739</v>
      </c>
      <c r="AB33" s="143">
        <f t="shared" si="36"/>
        <v>44739</v>
      </c>
      <c r="AC33" s="128" t="str">
        <f t="shared" si="10"/>
        <v/>
      </c>
      <c r="AD33" s="123">
        <f t="shared" si="11"/>
        <v>26</v>
      </c>
      <c r="AE33" s="139"/>
      <c r="AF33" s="126">
        <f t="shared" si="37"/>
        <v>44769</v>
      </c>
      <c r="AG33" s="143">
        <f t="shared" si="38"/>
        <v>44769</v>
      </c>
      <c r="AH33" s="128" t="str">
        <f t="shared" si="12"/>
        <v/>
      </c>
      <c r="AI33" s="123">
        <f t="shared" si="13"/>
        <v>30</v>
      </c>
      <c r="AJ33" s="140"/>
      <c r="AK33" s="126">
        <f t="shared" si="39"/>
        <v>44800</v>
      </c>
      <c r="AL33" s="143">
        <f t="shared" si="40"/>
        <v>44800</v>
      </c>
      <c r="AM33" s="128" t="str">
        <f t="shared" si="14"/>
        <v/>
      </c>
      <c r="AN33" s="123">
        <f t="shared" si="15"/>
        <v>34</v>
      </c>
      <c r="AO33" s="138"/>
      <c r="AP33" s="126">
        <f t="shared" si="41"/>
        <v>44831</v>
      </c>
      <c r="AQ33" s="143">
        <f t="shared" si="42"/>
        <v>44831</v>
      </c>
      <c r="AR33" s="128" t="str">
        <f t="shared" si="16"/>
        <v/>
      </c>
      <c r="AS33" s="123">
        <f t="shared" si="17"/>
        <v>39</v>
      </c>
      <c r="AT33" s="138"/>
      <c r="AU33" s="126">
        <f t="shared" si="43"/>
        <v>44861</v>
      </c>
      <c r="AV33" s="143">
        <f t="shared" si="44"/>
        <v>44861</v>
      </c>
      <c r="AW33" s="128" t="str">
        <f t="shared" si="18"/>
        <v/>
      </c>
      <c r="AX33" s="123">
        <f t="shared" si="19"/>
        <v>43</v>
      </c>
      <c r="AY33" s="138"/>
      <c r="AZ33" s="126">
        <f t="shared" si="45"/>
        <v>44892</v>
      </c>
      <c r="BA33" s="143">
        <f t="shared" si="46"/>
        <v>44892</v>
      </c>
      <c r="BB33" s="128" t="str">
        <f t="shared" si="20"/>
        <v/>
      </c>
      <c r="BC33" s="123">
        <f t="shared" si="21"/>
        <v>47</v>
      </c>
      <c r="BD33" s="141"/>
      <c r="BE33" s="126">
        <f t="shared" si="47"/>
        <v>44922</v>
      </c>
      <c r="BF33" s="143">
        <f t="shared" si="48"/>
        <v>44922</v>
      </c>
      <c r="BG33" s="128" t="str">
        <f t="shared" si="22"/>
        <v/>
      </c>
      <c r="BH33" s="123">
        <f t="shared" si="23"/>
        <v>52</v>
      </c>
      <c r="BI33" s="1"/>
      <c r="BJ33" s="1"/>
      <c r="BK33" s="1"/>
      <c r="BL33" s="1"/>
      <c r="BM33" s="1"/>
      <c r="BN33" s="1"/>
      <c r="BO33" s="86"/>
      <c r="BP33" s="86"/>
    </row>
    <row r="34" spans="1:68" ht="15.75" customHeight="1">
      <c r="A34" s="131"/>
      <c r="B34" s="142">
        <f t="shared" si="24"/>
        <v>44589</v>
      </c>
      <c r="C34" s="143">
        <f t="shared" si="25"/>
        <v>44589</v>
      </c>
      <c r="D34" s="128" t="str">
        <f t="shared" si="0"/>
        <v/>
      </c>
      <c r="E34" s="116">
        <f t="shared" si="49"/>
        <v>4</v>
      </c>
      <c r="F34" s="134"/>
      <c r="G34" s="126">
        <f t="shared" si="26"/>
        <v>44620</v>
      </c>
      <c r="H34" s="143">
        <f t="shared" si="27"/>
        <v>44620</v>
      </c>
      <c r="I34" s="128" t="str">
        <f t="shared" si="2"/>
        <v/>
      </c>
      <c r="J34" s="123">
        <f t="shared" si="28"/>
        <v>9</v>
      </c>
      <c r="K34" s="138"/>
      <c r="L34" s="126">
        <f t="shared" si="29"/>
        <v>44648</v>
      </c>
      <c r="M34" s="143">
        <f t="shared" si="30"/>
        <v>44648</v>
      </c>
      <c r="N34" s="128" t="str">
        <f t="shared" si="3"/>
        <v/>
      </c>
      <c r="O34" s="123">
        <f t="shared" si="4"/>
        <v>13</v>
      </c>
      <c r="P34" s="138"/>
      <c r="Q34" s="126">
        <f t="shared" si="31"/>
        <v>44679</v>
      </c>
      <c r="R34" s="143">
        <f t="shared" si="32"/>
        <v>44679</v>
      </c>
      <c r="S34" s="128" t="str">
        <f t="shared" si="5"/>
        <v/>
      </c>
      <c r="T34" s="123">
        <f t="shared" si="6"/>
        <v>17</v>
      </c>
      <c r="U34" s="138"/>
      <c r="V34" s="126">
        <f t="shared" si="33"/>
        <v>44709</v>
      </c>
      <c r="W34" s="143">
        <f t="shared" si="34"/>
        <v>44709</v>
      </c>
      <c r="X34" s="128" t="str">
        <f t="shared" si="7"/>
        <v/>
      </c>
      <c r="Y34" s="123">
        <f t="shared" si="8"/>
        <v>21</v>
      </c>
      <c r="Z34" s="83">
        <f t="shared" si="9"/>
        <v>21</v>
      </c>
      <c r="AA34" s="126">
        <f t="shared" si="35"/>
        <v>44740</v>
      </c>
      <c r="AB34" s="143">
        <f t="shared" si="36"/>
        <v>44740</v>
      </c>
      <c r="AC34" s="128" t="str">
        <f t="shared" si="10"/>
        <v/>
      </c>
      <c r="AD34" s="123">
        <f t="shared" si="11"/>
        <v>26</v>
      </c>
      <c r="AE34" s="139"/>
      <c r="AF34" s="126">
        <f t="shared" si="37"/>
        <v>44770</v>
      </c>
      <c r="AG34" s="143">
        <f t="shared" si="38"/>
        <v>44770</v>
      </c>
      <c r="AH34" s="128" t="str">
        <f t="shared" si="12"/>
        <v/>
      </c>
      <c r="AI34" s="123">
        <f t="shared" si="13"/>
        <v>30</v>
      </c>
      <c r="AJ34" s="140"/>
      <c r="AK34" s="126">
        <f t="shared" si="39"/>
        <v>44801</v>
      </c>
      <c r="AL34" s="143">
        <f t="shared" si="40"/>
        <v>44801</v>
      </c>
      <c r="AM34" s="128" t="str">
        <f t="shared" si="14"/>
        <v/>
      </c>
      <c r="AN34" s="123">
        <f t="shared" si="15"/>
        <v>34</v>
      </c>
      <c r="AO34" s="138"/>
      <c r="AP34" s="126">
        <f t="shared" si="41"/>
        <v>44832</v>
      </c>
      <c r="AQ34" s="143">
        <f t="shared" si="42"/>
        <v>44832</v>
      </c>
      <c r="AR34" s="128" t="str">
        <f t="shared" si="16"/>
        <v/>
      </c>
      <c r="AS34" s="123">
        <f t="shared" si="17"/>
        <v>39</v>
      </c>
      <c r="AT34" s="138"/>
      <c r="AU34" s="126">
        <f t="shared" si="43"/>
        <v>44862</v>
      </c>
      <c r="AV34" s="143">
        <f t="shared" si="44"/>
        <v>44862</v>
      </c>
      <c r="AW34" s="128" t="str">
        <f t="shared" si="18"/>
        <v/>
      </c>
      <c r="AX34" s="123">
        <f t="shared" si="19"/>
        <v>43</v>
      </c>
      <c r="AY34" s="138"/>
      <c r="AZ34" s="126">
        <f t="shared" si="45"/>
        <v>44893</v>
      </c>
      <c r="BA34" s="143">
        <f t="shared" si="46"/>
        <v>44893</v>
      </c>
      <c r="BB34" s="128" t="str">
        <f t="shared" si="20"/>
        <v/>
      </c>
      <c r="BC34" s="123">
        <f t="shared" si="21"/>
        <v>48</v>
      </c>
      <c r="BD34" s="141"/>
      <c r="BE34" s="126">
        <f t="shared" si="47"/>
        <v>44923</v>
      </c>
      <c r="BF34" s="143">
        <f t="shared" si="48"/>
        <v>44923</v>
      </c>
      <c r="BG34" s="128" t="str">
        <f t="shared" si="22"/>
        <v/>
      </c>
      <c r="BH34" s="123">
        <f t="shared" si="23"/>
        <v>52</v>
      </c>
      <c r="BI34" s="1"/>
      <c r="BJ34" s="1"/>
      <c r="BK34" s="1"/>
      <c r="BL34" s="1"/>
      <c r="BM34" s="1"/>
      <c r="BN34" s="1"/>
      <c r="BO34" s="86"/>
      <c r="BP34" s="86"/>
    </row>
    <row r="35" spans="1:68" ht="15.75" customHeight="1" thickBot="1">
      <c r="A35" s="131"/>
      <c r="B35" s="142">
        <f t="shared" si="24"/>
        <v>44590</v>
      </c>
      <c r="C35" s="143">
        <f t="shared" si="25"/>
        <v>44590</v>
      </c>
      <c r="D35" s="128" t="str">
        <f t="shared" si="0"/>
        <v/>
      </c>
      <c r="E35" s="116">
        <f t="shared" si="49"/>
        <v>4</v>
      </c>
      <c r="F35" s="134"/>
      <c r="G35" s="144" t="str">
        <f t="shared" si="26"/>
        <v/>
      </c>
      <c r="H35" s="145" t="str">
        <f t="shared" si="27"/>
        <v/>
      </c>
      <c r="I35" s="146" t="str">
        <f t="shared" si="2"/>
        <v/>
      </c>
      <c r="J35" s="124" t="str">
        <f>IFERROR(IF(G35&gt;0,INT(MOD(INT((G35-2)/7)+0.6,52+5/28))+1,""),"")</f>
        <v/>
      </c>
      <c r="K35" s="138"/>
      <c r="L35" s="126">
        <f t="shared" si="29"/>
        <v>44649</v>
      </c>
      <c r="M35" s="143">
        <f t="shared" si="30"/>
        <v>44649</v>
      </c>
      <c r="N35" s="128" t="str">
        <f t="shared" si="3"/>
        <v/>
      </c>
      <c r="O35" s="123">
        <f t="shared" si="4"/>
        <v>13</v>
      </c>
      <c r="P35" s="138"/>
      <c r="Q35" s="126">
        <f t="shared" si="31"/>
        <v>44680</v>
      </c>
      <c r="R35" s="143">
        <f t="shared" si="32"/>
        <v>44680</v>
      </c>
      <c r="S35" s="128" t="str">
        <f t="shared" si="5"/>
        <v/>
      </c>
      <c r="T35" s="123">
        <f t="shared" si="6"/>
        <v>17</v>
      </c>
      <c r="U35" s="138"/>
      <c r="V35" s="126">
        <f t="shared" si="33"/>
        <v>44710</v>
      </c>
      <c r="W35" s="143">
        <f t="shared" si="34"/>
        <v>44710</v>
      </c>
      <c r="X35" s="128" t="str">
        <f t="shared" si="7"/>
        <v/>
      </c>
      <c r="Y35" s="123">
        <f t="shared" si="8"/>
        <v>21</v>
      </c>
      <c r="Z35" s="83">
        <f t="shared" si="9"/>
        <v>21</v>
      </c>
      <c r="AA35" s="126">
        <f t="shared" si="35"/>
        <v>44741</v>
      </c>
      <c r="AB35" s="143">
        <f t="shared" si="36"/>
        <v>44741</v>
      </c>
      <c r="AC35" s="128" t="str">
        <f t="shared" si="10"/>
        <v/>
      </c>
      <c r="AD35" s="123">
        <f t="shared" si="11"/>
        <v>26</v>
      </c>
      <c r="AE35" s="139"/>
      <c r="AF35" s="126">
        <f t="shared" si="37"/>
        <v>44771</v>
      </c>
      <c r="AG35" s="143">
        <f t="shared" si="38"/>
        <v>44771</v>
      </c>
      <c r="AH35" s="128" t="str">
        <f t="shared" si="12"/>
        <v/>
      </c>
      <c r="AI35" s="123">
        <f t="shared" si="13"/>
        <v>30</v>
      </c>
      <c r="AJ35" s="140"/>
      <c r="AK35" s="126">
        <f t="shared" si="39"/>
        <v>44802</v>
      </c>
      <c r="AL35" s="143">
        <f t="shared" si="40"/>
        <v>44802</v>
      </c>
      <c r="AM35" s="128" t="str">
        <f t="shared" si="14"/>
        <v/>
      </c>
      <c r="AN35" s="123">
        <f t="shared" si="15"/>
        <v>35</v>
      </c>
      <c r="AO35" s="138"/>
      <c r="AP35" s="126">
        <f t="shared" si="41"/>
        <v>44833</v>
      </c>
      <c r="AQ35" s="143">
        <f t="shared" si="42"/>
        <v>44833</v>
      </c>
      <c r="AR35" s="128" t="str">
        <f t="shared" si="16"/>
        <v/>
      </c>
      <c r="AS35" s="123">
        <f t="shared" si="17"/>
        <v>39</v>
      </c>
      <c r="AT35" s="138"/>
      <c r="AU35" s="126">
        <f t="shared" si="43"/>
        <v>44863</v>
      </c>
      <c r="AV35" s="143">
        <f t="shared" si="44"/>
        <v>44863</v>
      </c>
      <c r="AW35" s="128" t="str">
        <f t="shared" si="18"/>
        <v/>
      </c>
      <c r="AX35" s="123">
        <f t="shared" si="19"/>
        <v>43</v>
      </c>
      <c r="AY35" s="138"/>
      <c r="AZ35" s="126">
        <f t="shared" si="45"/>
        <v>44894</v>
      </c>
      <c r="BA35" s="143">
        <f t="shared" si="46"/>
        <v>44894</v>
      </c>
      <c r="BB35" s="128" t="str">
        <f t="shared" si="20"/>
        <v/>
      </c>
      <c r="BC35" s="123">
        <f t="shared" si="21"/>
        <v>48</v>
      </c>
      <c r="BD35" s="141"/>
      <c r="BE35" s="126">
        <f t="shared" si="47"/>
        <v>44924</v>
      </c>
      <c r="BF35" s="143">
        <f t="shared" si="48"/>
        <v>44924</v>
      </c>
      <c r="BG35" s="128" t="str">
        <f t="shared" si="22"/>
        <v/>
      </c>
      <c r="BH35" s="123">
        <f t="shared" si="23"/>
        <v>52</v>
      </c>
      <c r="BI35" s="1"/>
      <c r="BJ35" s="1"/>
      <c r="BK35" s="1"/>
      <c r="BL35" s="1"/>
      <c r="BM35" s="1"/>
      <c r="BN35" s="1"/>
      <c r="BO35" s="86"/>
      <c r="BP35" s="86"/>
    </row>
    <row r="36" spans="1:68" ht="15.75" customHeight="1" thickBot="1">
      <c r="A36" s="131"/>
      <c r="B36" s="142">
        <f t="shared" si="24"/>
        <v>44591</v>
      </c>
      <c r="C36" s="143">
        <f t="shared" si="25"/>
        <v>44591</v>
      </c>
      <c r="D36" s="128" t="str">
        <f t="shared" si="0"/>
        <v/>
      </c>
      <c r="E36" s="116">
        <f t="shared" si="49"/>
        <v>4</v>
      </c>
      <c r="F36" s="134"/>
      <c r="G36" s="147"/>
      <c r="H36" s="147"/>
      <c r="I36" s="148"/>
      <c r="J36" s="149"/>
      <c r="K36" s="138"/>
      <c r="L36" s="126">
        <f t="shared" si="29"/>
        <v>44650</v>
      </c>
      <c r="M36" s="143">
        <f t="shared" si="30"/>
        <v>44650</v>
      </c>
      <c r="N36" s="128" t="str">
        <f t="shared" si="3"/>
        <v/>
      </c>
      <c r="O36" s="123">
        <f t="shared" si="4"/>
        <v>13</v>
      </c>
      <c r="P36" s="138"/>
      <c r="Q36" s="144">
        <f t="shared" si="31"/>
        <v>44681</v>
      </c>
      <c r="R36" s="145">
        <f t="shared" si="32"/>
        <v>44681</v>
      </c>
      <c r="S36" s="150" t="str">
        <f t="shared" si="5"/>
        <v/>
      </c>
      <c r="T36" s="124">
        <f t="shared" si="6"/>
        <v>17</v>
      </c>
      <c r="U36" s="138"/>
      <c r="V36" s="126">
        <f t="shared" si="33"/>
        <v>44711</v>
      </c>
      <c r="W36" s="143">
        <f t="shared" si="34"/>
        <v>44711</v>
      </c>
      <c r="X36" s="128" t="str">
        <f t="shared" si="7"/>
        <v/>
      </c>
      <c r="Y36" s="123">
        <f t="shared" si="8"/>
        <v>22</v>
      </c>
      <c r="Z36" s="83">
        <f t="shared" si="9"/>
        <v>22</v>
      </c>
      <c r="AA36" s="144">
        <f t="shared" si="35"/>
        <v>44742</v>
      </c>
      <c r="AB36" s="145">
        <f t="shared" si="36"/>
        <v>44742</v>
      </c>
      <c r="AC36" s="150" t="str">
        <f t="shared" si="10"/>
        <v/>
      </c>
      <c r="AD36" s="124">
        <f t="shared" si="11"/>
        <v>26</v>
      </c>
      <c r="AE36" s="139"/>
      <c r="AF36" s="126">
        <f t="shared" si="37"/>
        <v>44772</v>
      </c>
      <c r="AG36" s="143">
        <f t="shared" si="38"/>
        <v>44772</v>
      </c>
      <c r="AH36" s="128" t="str">
        <f t="shared" si="12"/>
        <v/>
      </c>
      <c r="AI36" s="123">
        <f t="shared" si="13"/>
        <v>30</v>
      </c>
      <c r="AJ36" s="140"/>
      <c r="AK36" s="126">
        <f t="shared" si="39"/>
        <v>44803</v>
      </c>
      <c r="AL36" s="143">
        <f t="shared" si="40"/>
        <v>44803</v>
      </c>
      <c r="AM36" s="128" t="str">
        <f t="shared" si="14"/>
        <v/>
      </c>
      <c r="AN36" s="123">
        <f t="shared" si="15"/>
        <v>35</v>
      </c>
      <c r="AO36" s="138"/>
      <c r="AP36" s="144">
        <f t="shared" si="41"/>
        <v>44834</v>
      </c>
      <c r="AQ36" s="145">
        <f t="shared" si="42"/>
        <v>44834</v>
      </c>
      <c r="AR36" s="150" t="str">
        <f t="shared" si="16"/>
        <v/>
      </c>
      <c r="AS36" s="124">
        <f t="shared" si="17"/>
        <v>39</v>
      </c>
      <c r="AT36" s="138"/>
      <c r="AU36" s="126">
        <f t="shared" si="43"/>
        <v>44864</v>
      </c>
      <c r="AV36" s="143">
        <f t="shared" si="44"/>
        <v>44864</v>
      </c>
      <c r="AW36" s="128" t="str">
        <f t="shared" si="18"/>
        <v/>
      </c>
      <c r="AX36" s="123">
        <f t="shared" si="19"/>
        <v>43</v>
      </c>
      <c r="AY36" s="138"/>
      <c r="AZ36" s="144">
        <f t="shared" si="45"/>
        <v>44895</v>
      </c>
      <c r="BA36" s="145">
        <f t="shared" si="46"/>
        <v>44895</v>
      </c>
      <c r="BB36" s="150" t="str">
        <f t="shared" si="20"/>
        <v/>
      </c>
      <c r="BC36" s="124">
        <f t="shared" si="21"/>
        <v>48</v>
      </c>
      <c r="BD36" s="141"/>
      <c r="BE36" s="126">
        <f t="shared" si="47"/>
        <v>44925</v>
      </c>
      <c r="BF36" s="143">
        <f t="shared" si="48"/>
        <v>44925</v>
      </c>
      <c r="BG36" s="128" t="str">
        <f t="shared" si="22"/>
        <v/>
      </c>
      <c r="BH36" s="123">
        <f t="shared" si="23"/>
        <v>52</v>
      </c>
      <c r="BI36" s="1"/>
      <c r="BJ36" s="1"/>
      <c r="BK36" s="1"/>
      <c r="BL36" s="1"/>
      <c r="BM36" s="1"/>
      <c r="BN36" s="1"/>
      <c r="BO36" s="86"/>
      <c r="BP36" s="86"/>
    </row>
    <row r="37" spans="1:68" ht="15.75" customHeight="1" thickBot="1">
      <c r="A37" s="131"/>
      <c r="B37" s="151">
        <f t="shared" si="24"/>
        <v>44592</v>
      </c>
      <c r="C37" s="152">
        <f t="shared" si="25"/>
        <v>44592</v>
      </c>
      <c r="D37" s="129" t="str">
        <f t="shared" si="0"/>
        <v/>
      </c>
      <c r="E37" s="117">
        <f t="shared" si="49"/>
        <v>5</v>
      </c>
      <c r="F37" s="134"/>
      <c r="G37" s="147"/>
      <c r="H37" s="147"/>
      <c r="I37" s="148"/>
      <c r="J37" s="149"/>
      <c r="K37" s="138"/>
      <c r="L37" s="144">
        <f t="shared" si="29"/>
        <v>44651</v>
      </c>
      <c r="M37" s="145">
        <f t="shared" si="30"/>
        <v>44651</v>
      </c>
      <c r="N37" s="150" t="str">
        <f t="shared" si="3"/>
        <v/>
      </c>
      <c r="O37" s="124">
        <f t="shared" si="4"/>
        <v>13</v>
      </c>
      <c r="P37" s="138"/>
      <c r="Q37" s="153"/>
      <c r="R37" s="138"/>
      <c r="S37" s="154"/>
      <c r="T37" s="155"/>
      <c r="U37" s="138"/>
      <c r="V37" s="144">
        <f t="shared" si="33"/>
        <v>44712</v>
      </c>
      <c r="W37" s="145">
        <f t="shared" si="34"/>
        <v>44712</v>
      </c>
      <c r="X37" s="150" t="str">
        <f t="shared" si="7"/>
        <v/>
      </c>
      <c r="Y37" s="124">
        <f t="shared" si="8"/>
        <v>22</v>
      </c>
      <c r="Z37" s="85">
        <f t="shared" si="9"/>
        <v>22</v>
      </c>
      <c r="AA37" s="156"/>
      <c r="AB37" s="141"/>
      <c r="AC37" s="157"/>
      <c r="AD37" s="158"/>
      <c r="AE37" s="139"/>
      <c r="AF37" s="144">
        <f t="shared" si="37"/>
        <v>44773</v>
      </c>
      <c r="AG37" s="145">
        <f t="shared" si="38"/>
        <v>44773</v>
      </c>
      <c r="AH37" s="150" t="str">
        <f t="shared" si="12"/>
        <v/>
      </c>
      <c r="AI37" s="124">
        <f t="shared" si="13"/>
        <v>30</v>
      </c>
      <c r="AJ37" s="140"/>
      <c r="AK37" s="144">
        <f t="shared" si="39"/>
        <v>44804</v>
      </c>
      <c r="AL37" s="145">
        <f t="shared" si="40"/>
        <v>44804</v>
      </c>
      <c r="AM37" s="150" t="str">
        <f t="shared" si="14"/>
        <v/>
      </c>
      <c r="AN37" s="124">
        <f t="shared" si="15"/>
        <v>35</v>
      </c>
      <c r="AO37" s="138"/>
      <c r="AP37" s="138"/>
      <c r="AQ37" s="138"/>
      <c r="AR37" s="154"/>
      <c r="AS37" s="158"/>
      <c r="AT37" s="138"/>
      <c r="AU37" s="144">
        <f t="shared" si="43"/>
        <v>44865</v>
      </c>
      <c r="AV37" s="145">
        <f t="shared" si="44"/>
        <v>44865</v>
      </c>
      <c r="AW37" s="150" t="str">
        <f t="shared" si="18"/>
        <v/>
      </c>
      <c r="AX37" s="124">
        <f t="shared" si="19"/>
        <v>44</v>
      </c>
      <c r="AY37" s="138"/>
      <c r="AZ37" s="138"/>
      <c r="BA37" s="138"/>
      <c r="BB37" s="154"/>
      <c r="BC37" s="158"/>
      <c r="BD37" s="141"/>
      <c r="BE37" s="144">
        <f t="shared" si="47"/>
        <v>44926</v>
      </c>
      <c r="BF37" s="145">
        <f t="shared" si="48"/>
        <v>44926</v>
      </c>
      <c r="BG37" s="150" t="str">
        <f t="shared" si="22"/>
        <v/>
      </c>
      <c r="BH37" s="124">
        <f t="shared" si="23"/>
        <v>52</v>
      </c>
      <c r="BI37" s="1"/>
      <c r="BJ37" s="1"/>
      <c r="BK37" s="1"/>
      <c r="BL37" s="1"/>
      <c r="BM37" s="1"/>
      <c r="BN37" s="1"/>
      <c r="BO37" s="86"/>
      <c r="BP37" s="86"/>
    </row>
    <row r="38" spans="1:68" ht="4.5" customHeight="1">
      <c r="A38" s="1"/>
      <c r="B38" s="71"/>
      <c r="C38" s="71"/>
      <c r="D38" s="71"/>
      <c r="E38" s="113"/>
      <c r="F38" s="1"/>
      <c r="G38" s="1"/>
      <c r="H38" s="1"/>
      <c r="I38" s="71"/>
      <c r="J38" s="121"/>
      <c r="K38" s="1"/>
      <c r="L38" s="1"/>
      <c r="M38" s="1"/>
      <c r="N38" s="71"/>
      <c r="O38" s="114"/>
      <c r="P38" s="1"/>
      <c r="Q38" s="1"/>
      <c r="R38" s="1"/>
      <c r="S38" s="71"/>
      <c r="T38" s="121"/>
      <c r="U38" s="1"/>
      <c r="V38" s="69"/>
      <c r="W38" s="1"/>
      <c r="X38" s="71"/>
      <c r="Y38" s="125"/>
      <c r="Z38" s="1"/>
      <c r="AA38" s="69"/>
      <c r="AB38" s="1"/>
      <c r="AC38" s="71"/>
      <c r="AD38" s="121"/>
      <c r="AE38" s="1"/>
      <c r="AF38" s="69"/>
      <c r="AG38" s="1"/>
      <c r="AH38" s="71"/>
      <c r="AI38" s="121"/>
      <c r="AJ38" s="1"/>
      <c r="AK38" s="69"/>
      <c r="AL38" s="1"/>
      <c r="AM38" s="71"/>
      <c r="AN38" s="114"/>
      <c r="AO38" s="1"/>
      <c r="AP38" s="69"/>
      <c r="AQ38" s="1"/>
      <c r="AR38" s="71"/>
      <c r="AS38" s="114"/>
      <c r="AT38" s="1"/>
      <c r="AU38" s="69"/>
      <c r="AV38" s="1"/>
      <c r="AW38" s="71"/>
      <c r="AX38" s="113"/>
      <c r="AY38" s="1"/>
      <c r="AZ38" s="69"/>
      <c r="BA38" s="1"/>
      <c r="BB38" s="71"/>
      <c r="BC38" s="114"/>
      <c r="BD38" s="1"/>
      <c r="BE38" s="69"/>
      <c r="BF38" s="1"/>
      <c r="BG38" s="71"/>
      <c r="BH38" s="114"/>
      <c r="BI38" s="1"/>
      <c r="BJ38" s="1"/>
      <c r="BK38" s="1"/>
      <c r="BL38" s="1"/>
      <c r="BM38" s="1"/>
      <c r="BN38" s="1"/>
      <c r="BO38" s="86"/>
      <c r="BP38" s="86"/>
    </row>
    <row r="39" spans="1:68" ht="4.5" customHeight="1">
      <c r="A39" s="1"/>
      <c r="B39" s="1"/>
      <c r="C39" s="1"/>
      <c r="D39" s="71"/>
      <c r="E39" s="114"/>
      <c r="F39" s="1"/>
      <c r="G39" s="1"/>
      <c r="H39" s="1"/>
      <c r="I39" s="71"/>
      <c r="J39" s="121"/>
      <c r="K39" s="1"/>
      <c r="L39" s="1"/>
      <c r="M39" s="1"/>
      <c r="N39" s="71"/>
      <c r="O39" s="121"/>
      <c r="P39" s="1"/>
      <c r="Q39" s="1"/>
      <c r="R39" s="1"/>
      <c r="S39" s="71"/>
      <c r="T39" s="121"/>
      <c r="U39" s="1"/>
      <c r="V39" s="1"/>
      <c r="W39" s="1"/>
      <c r="X39" s="71"/>
      <c r="Y39" s="121"/>
      <c r="Z39" s="1"/>
      <c r="AA39" s="1"/>
      <c r="AB39" s="1"/>
      <c r="AC39" s="71"/>
      <c r="AD39" s="121"/>
      <c r="AE39" s="1"/>
      <c r="AF39" s="1"/>
      <c r="AG39" s="1"/>
      <c r="AH39" s="71"/>
      <c r="AI39" s="121"/>
      <c r="AJ39" s="1"/>
      <c r="AK39" s="1"/>
      <c r="AL39" s="1"/>
      <c r="AM39" s="71"/>
      <c r="AN39" s="121"/>
      <c r="AO39" s="1"/>
      <c r="AP39" s="1"/>
      <c r="AQ39" s="1"/>
      <c r="AR39" s="71"/>
      <c r="AS39" s="121"/>
      <c r="AT39" s="1"/>
      <c r="AU39" s="1"/>
      <c r="AV39" s="1"/>
      <c r="AW39" s="71"/>
      <c r="AX39" s="121"/>
      <c r="AY39" s="1"/>
      <c r="AZ39" s="1"/>
      <c r="BA39" s="1"/>
      <c r="BB39" s="71"/>
      <c r="BC39" s="121"/>
      <c r="BD39" s="3"/>
      <c r="BE39" s="1"/>
      <c r="BF39" s="1"/>
      <c r="BG39" s="71"/>
      <c r="BH39" s="121"/>
      <c r="BI39" s="1"/>
      <c r="BJ39" s="1"/>
      <c r="BK39" s="1"/>
      <c r="BL39" s="1"/>
      <c r="BM39" s="1"/>
      <c r="BN39" s="1"/>
      <c r="BO39" s="86"/>
      <c r="BP39" s="86"/>
    </row>
    <row r="40" spans="1:68" ht="15.75" customHeight="1">
      <c r="A40" s="1"/>
      <c r="B40" s="1"/>
      <c r="C40" s="1"/>
      <c r="D40" s="71"/>
      <c r="E40" s="114"/>
      <c r="F40" s="1"/>
      <c r="G40" s="1"/>
      <c r="H40" s="1"/>
      <c r="I40" s="71"/>
      <c r="J40" s="121"/>
      <c r="K40" s="1"/>
      <c r="L40" s="1"/>
      <c r="M40" s="1"/>
      <c r="N40" s="71"/>
      <c r="O40" s="121"/>
      <c r="P40" s="1"/>
      <c r="Q40" s="1"/>
      <c r="R40" s="1"/>
      <c r="S40" s="71"/>
      <c r="T40" s="121"/>
      <c r="U40" s="1"/>
      <c r="V40" s="1"/>
      <c r="W40" s="1"/>
      <c r="X40" s="71"/>
      <c r="Y40" s="121"/>
      <c r="Z40" s="1"/>
      <c r="AA40" s="1"/>
      <c r="AB40" s="1"/>
      <c r="AC40" s="71"/>
      <c r="AD40" s="121"/>
      <c r="AE40" s="1"/>
      <c r="AF40" s="1"/>
      <c r="AG40" s="1"/>
      <c r="AH40" s="71"/>
      <c r="AI40" s="121"/>
      <c r="AJ40" s="1"/>
      <c r="AK40" s="1"/>
      <c r="AL40" s="1"/>
      <c r="AM40" s="71"/>
      <c r="AN40" s="121"/>
      <c r="AO40" s="1"/>
      <c r="AP40" s="1"/>
      <c r="AQ40" s="1"/>
      <c r="AR40" s="71"/>
      <c r="AS40" s="121"/>
      <c r="AT40" s="1"/>
      <c r="AU40" s="1"/>
      <c r="AV40" s="1"/>
      <c r="AW40" s="71"/>
      <c r="AX40" s="121"/>
      <c r="AY40" s="1"/>
      <c r="AZ40" s="1"/>
      <c r="BA40" s="1"/>
      <c r="BB40" s="71"/>
      <c r="BC40" s="121"/>
      <c r="BD40" s="3"/>
      <c r="BE40" s="1"/>
      <c r="BF40" s="1"/>
      <c r="BG40" s="71"/>
      <c r="BH40" s="121"/>
      <c r="BI40" s="1"/>
      <c r="BJ40" s="1"/>
      <c r="BK40" s="1"/>
      <c r="BL40" s="1"/>
      <c r="BM40" s="1"/>
      <c r="BN40" s="1"/>
      <c r="BO40" s="86"/>
      <c r="BP40" s="86"/>
    </row>
    <row r="41" spans="1:68" ht="15.75" customHeight="1">
      <c r="A41" s="1"/>
      <c r="B41" s="1"/>
      <c r="C41" s="1"/>
      <c r="D41" s="71"/>
      <c r="E41" s="118"/>
      <c r="F41" s="1"/>
      <c r="G41" s="1"/>
      <c r="H41" s="1"/>
      <c r="I41" s="71"/>
      <c r="J41" s="121"/>
      <c r="K41" s="1"/>
      <c r="L41" s="1"/>
      <c r="M41" s="1"/>
      <c r="N41" s="71"/>
      <c r="O41" s="121"/>
      <c r="P41" s="1"/>
      <c r="Q41" s="1"/>
      <c r="R41" s="1"/>
      <c r="S41" s="71"/>
      <c r="T41" s="118"/>
      <c r="U41" s="1"/>
      <c r="V41" s="1"/>
      <c r="W41" s="1"/>
      <c r="X41" s="71"/>
      <c r="Y41" s="121"/>
      <c r="Z41" s="1"/>
      <c r="AA41" s="1"/>
      <c r="AB41" s="1"/>
      <c r="AC41" s="71"/>
      <c r="AD41" s="121"/>
      <c r="AE41" s="1"/>
      <c r="AF41" s="1"/>
      <c r="AG41" s="1"/>
      <c r="AH41" s="71"/>
      <c r="AI41" s="121"/>
      <c r="AJ41" s="1"/>
      <c r="AK41" s="1"/>
      <c r="AL41" s="1"/>
      <c r="AM41" s="71"/>
      <c r="AN41" s="114"/>
      <c r="AO41" s="1"/>
      <c r="AP41" s="1"/>
      <c r="AQ41" s="1"/>
      <c r="AR41" s="71"/>
      <c r="AS41" s="114"/>
      <c r="AT41" s="1"/>
      <c r="AU41" s="1"/>
      <c r="AV41" s="1"/>
      <c r="AW41" s="71"/>
      <c r="AX41" s="114"/>
      <c r="AY41" s="1"/>
      <c r="AZ41" s="1"/>
      <c r="BA41" s="1"/>
      <c r="BB41" s="71"/>
      <c r="BC41" s="114"/>
      <c r="BD41" s="1"/>
      <c r="BE41" s="1"/>
      <c r="BF41" s="1"/>
      <c r="BG41" s="71"/>
      <c r="BH41" s="114"/>
      <c r="BI41" s="1"/>
      <c r="BJ41" s="1"/>
      <c r="BK41" s="1"/>
      <c r="BL41" s="1"/>
      <c r="BM41" s="1"/>
      <c r="BN41" s="1"/>
      <c r="BO41" s="86"/>
      <c r="BP41" s="86"/>
    </row>
    <row r="42" spans="1:68" ht="15.75" customHeight="1">
      <c r="A42" s="1"/>
      <c r="B42" s="1"/>
      <c r="C42" s="1"/>
      <c r="D42" s="71"/>
      <c r="E42" s="114"/>
      <c r="F42" s="1"/>
      <c r="G42" s="1"/>
      <c r="H42" s="1"/>
      <c r="I42" s="71"/>
      <c r="J42" s="121"/>
      <c r="K42" s="1"/>
      <c r="L42" s="1"/>
      <c r="M42" s="1"/>
      <c r="N42" s="71"/>
      <c r="O42" s="121"/>
      <c r="P42" s="1"/>
      <c r="Q42" s="1"/>
      <c r="R42" s="1"/>
      <c r="S42" s="71"/>
      <c r="T42" s="114"/>
      <c r="U42" s="1"/>
      <c r="V42" s="1"/>
      <c r="W42" s="1"/>
      <c r="X42" s="71"/>
      <c r="Y42" s="121"/>
      <c r="Z42" s="1"/>
      <c r="AA42" s="1"/>
      <c r="AB42" s="1"/>
      <c r="AC42" s="71"/>
      <c r="AD42" s="121"/>
      <c r="AE42" s="1"/>
      <c r="AF42" s="1"/>
      <c r="AG42" s="1"/>
      <c r="AH42" s="71"/>
      <c r="AI42" s="121"/>
      <c r="AJ42" s="1"/>
      <c r="AK42" s="1"/>
      <c r="AL42" s="1"/>
      <c r="AM42" s="71"/>
      <c r="AN42" s="114"/>
      <c r="AO42" s="1"/>
      <c r="AP42" s="1"/>
      <c r="AQ42" s="1"/>
      <c r="AR42" s="71"/>
      <c r="AS42" s="114"/>
      <c r="AT42" s="1"/>
      <c r="AU42" s="1"/>
      <c r="AV42" s="1"/>
      <c r="AW42" s="71"/>
      <c r="AX42" s="114"/>
      <c r="AY42" s="1"/>
      <c r="AZ42" s="1"/>
      <c r="BA42" s="1"/>
      <c r="BB42" s="71"/>
      <c r="BC42" s="114"/>
      <c r="BD42" s="1"/>
      <c r="BE42" s="1"/>
      <c r="BF42" s="1"/>
      <c r="BG42" s="71"/>
      <c r="BH42" s="114"/>
      <c r="BI42" s="1"/>
      <c r="BJ42" s="1"/>
      <c r="BK42" s="1"/>
      <c r="BL42" s="1"/>
      <c r="BM42" s="1"/>
      <c r="BN42" s="1"/>
      <c r="BO42" s="86"/>
      <c r="BP42" s="86"/>
    </row>
    <row r="43" spans="1:68" ht="15.75" customHeight="1">
      <c r="A43" s="1"/>
      <c r="B43" s="1"/>
      <c r="C43" s="1"/>
      <c r="D43" s="71"/>
      <c r="E43" s="114"/>
      <c r="F43" s="1"/>
      <c r="G43" s="1"/>
      <c r="H43" s="1"/>
      <c r="I43" s="71"/>
      <c r="J43" s="121"/>
      <c r="K43" s="1"/>
      <c r="L43" s="1"/>
      <c r="M43" s="1"/>
      <c r="N43" s="71"/>
      <c r="O43" s="121"/>
      <c r="P43" s="1"/>
      <c r="Q43" s="1"/>
      <c r="R43" s="1"/>
      <c r="S43" s="71"/>
      <c r="T43" s="114"/>
      <c r="U43" s="1"/>
      <c r="V43" s="1"/>
      <c r="W43" s="1"/>
      <c r="X43" s="71"/>
      <c r="Y43" s="121"/>
      <c r="Z43" s="1"/>
      <c r="AA43" s="1"/>
      <c r="AB43" s="1"/>
      <c r="AC43" s="71"/>
      <c r="AD43" s="121"/>
      <c r="AE43" s="1"/>
      <c r="AF43" s="1"/>
      <c r="AG43" s="1"/>
      <c r="AH43" s="71"/>
      <c r="AI43" s="121"/>
      <c r="AJ43" s="1"/>
      <c r="AK43" s="1"/>
      <c r="AL43" s="1"/>
      <c r="AM43" s="71"/>
      <c r="AN43" s="114"/>
      <c r="AO43" s="1"/>
      <c r="AP43" s="1"/>
      <c r="AQ43" s="1"/>
      <c r="AR43" s="71"/>
      <c r="AS43" s="114"/>
      <c r="AT43" s="1"/>
      <c r="AU43" s="1"/>
      <c r="AV43" s="1"/>
      <c r="AW43" s="71"/>
      <c r="AX43" s="114"/>
      <c r="AY43" s="1"/>
      <c r="AZ43" s="1"/>
      <c r="BA43" s="1"/>
      <c r="BB43" s="71"/>
      <c r="BC43" s="114"/>
      <c r="BD43" s="1"/>
      <c r="BE43" s="1"/>
      <c r="BF43" s="1"/>
      <c r="BG43" s="71"/>
      <c r="BH43" s="114"/>
      <c r="BI43" s="1"/>
      <c r="BJ43" s="1"/>
      <c r="BK43" s="1"/>
      <c r="BL43" s="1"/>
      <c r="BM43" s="1"/>
      <c r="BN43" s="1"/>
      <c r="BO43" s="86"/>
      <c r="BP43" s="86"/>
    </row>
    <row r="44" spans="1:68" ht="15.75" customHeight="1">
      <c r="A44" s="1"/>
      <c r="B44" s="1"/>
      <c r="C44" s="1"/>
      <c r="D44" s="71"/>
      <c r="E44" s="114"/>
      <c r="F44" s="1"/>
      <c r="G44" s="1"/>
      <c r="H44" s="1"/>
      <c r="I44" s="71"/>
      <c r="J44" s="121"/>
      <c r="K44" s="1"/>
      <c r="L44" s="1"/>
      <c r="M44" s="1"/>
      <c r="N44" s="71"/>
      <c r="O44" s="121"/>
      <c r="P44" s="1"/>
      <c r="Q44" s="1"/>
      <c r="R44" s="1"/>
      <c r="S44" s="71"/>
      <c r="T44" s="114"/>
      <c r="U44" s="1"/>
      <c r="V44" s="1"/>
      <c r="W44" s="1"/>
      <c r="X44" s="71"/>
      <c r="Y44" s="121"/>
      <c r="Z44" s="1"/>
      <c r="AA44" s="1"/>
      <c r="AB44" s="1"/>
      <c r="AC44" s="71"/>
      <c r="AD44" s="121"/>
      <c r="AE44" s="1"/>
      <c r="AF44" s="1"/>
      <c r="AG44" s="1"/>
      <c r="AH44" s="71"/>
      <c r="AI44" s="121"/>
      <c r="AJ44" s="1"/>
      <c r="AK44" s="1"/>
      <c r="AL44" s="1"/>
      <c r="AM44" s="71"/>
      <c r="AN44" s="114"/>
      <c r="AO44" s="1"/>
      <c r="AP44" s="1"/>
      <c r="AQ44" s="1"/>
      <c r="AR44" s="71"/>
      <c r="AS44" s="114"/>
      <c r="AT44" s="1"/>
      <c r="AU44" s="1"/>
      <c r="AV44" s="1"/>
      <c r="AW44" s="71"/>
      <c r="AX44" s="114"/>
      <c r="AY44" s="1"/>
      <c r="AZ44" s="1"/>
      <c r="BA44" s="1"/>
      <c r="BB44" s="71"/>
      <c r="BC44" s="114"/>
      <c r="BD44" s="1"/>
      <c r="BE44" s="1"/>
      <c r="BF44" s="1"/>
      <c r="BG44" s="71"/>
      <c r="BH44" s="114"/>
      <c r="BI44" s="1"/>
      <c r="BJ44" s="1"/>
      <c r="BK44" s="1"/>
      <c r="BL44" s="1"/>
      <c r="BM44" s="1"/>
      <c r="BN44" s="1"/>
      <c r="BO44" s="86"/>
      <c r="BP44" s="86"/>
    </row>
    <row r="45" spans="1:68" ht="15.75" customHeight="1">
      <c r="A45" s="1"/>
      <c r="B45" s="1"/>
      <c r="C45" s="1"/>
      <c r="D45" s="71"/>
      <c r="E45" s="114"/>
      <c r="F45" s="1"/>
      <c r="G45" s="1"/>
      <c r="H45" s="1"/>
      <c r="I45" s="71"/>
      <c r="J45" s="121"/>
      <c r="K45" s="1"/>
      <c r="L45" s="1"/>
      <c r="M45" s="1"/>
      <c r="N45" s="71"/>
      <c r="O45" s="121"/>
      <c r="P45" s="1"/>
      <c r="Q45" s="1"/>
      <c r="R45" s="1"/>
      <c r="S45" s="71"/>
      <c r="T45" s="114"/>
      <c r="U45" s="1"/>
      <c r="V45" s="1"/>
      <c r="W45" s="1"/>
      <c r="X45" s="71"/>
      <c r="Y45" s="121"/>
      <c r="Z45" s="1"/>
      <c r="AA45" s="1"/>
      <c r="AB45" s="1"/>
      <c r="AC45" s="71"/>
      <c r="AD45" s="121"/>
      <c r="AE45" s="1"/>
      <c r="AF45" s="1"/>
      <c r="AG45" s="1"/>
      <c r="AH45" s="71"/>
      <c r="AI45" s="121"/>
      <c r="AJ45" s="1"/>
      <c r="AK45" s="1"/>
      <c r="AL45" s="1"/>
      <c r="AM45" s="71"/>
      <c r="AN45" s="114"/>
      <c r="AO45" s="1"/>
      <c r="AP45" s="1"/>
      <c r="AQ45" s="1"/>
      <c r="AR45" s="71"/>
      <c r="AS45" s="114"/>
      <c r="AT45" s="1"/>
      <c r="AU45" s="1"/>
      <c r="AV45" s="1"/>
      <c r="AW45" s="71"/>
      <c r="AX45" s="114"/>
      <c r="AY45" s="1"/>
      <c r="AZ45" s="1"/>
      <c r="BA45" s="1"/>
      <c r="BB45" s="71"/>
      <c r="BC45" s="114"/>
      <c r="BD45" s="1"/>
      <c r="BE45" s="1"/>
      <c r="BF45" s="1"/>
      <c r="BG45" s="71"/>
      <c r="BH45" s="114"/>
      <c r="BI45" s="1"/>
      <c r="BJ45" s="1"/>
      <c r="BK45" s="1"/>
      <c r="BL45" s="1"/>
      <c r="BM45" s="1"/>
      <c r="BN45" s="1"/>
      <c r="BO45" s="86"/>
      <c r="BP45" s="86"/>
    </row>
    <row r="46" spans="1:68" ht="15.75" customHeight="1">
      <c r="A46" s="1"/>
      <c r="B46" s="1"/>
      <c r="C46" s="1"/>
      <c r="D46" s="71"/>
      <c r="E46" s="114"/>
      <c r="F46" s="1"/>
      <c r="G46" s="1"/>
      <c r="H46" s="1"/>
      <c r="I46" s="71"/>
      <c r="J46" s="121"/>
      <c r="K46" s="1"/>
      <c r="L46" s="1"/>
      <c r="M46" s="1"/>
      <c r="N46" s="71"/>
      <c r="O46" s="121"/>
      <c r="P46" s="1"/>
      <c r="Q46" s="1"/>
      <c r="R46" s="1"/>
      <c r="S46" s="71"/>
      <c r="T46" s="114"/>
      <c r="U46" s="1"/>
      <c r="V46" s="1"/>
      <c r="W46" s="1"/>
      <c r="X46" s="71"/>
      <c r="Y46" s="121"/>
      <c r="Z46" s="1"/>
      <c r="AA46" s="1"/>
      <c r="AB46" s="1"/>
      <c r="AC46" s="71"/>
      <c r="AD46" s="121"/>
      <c r="AE46" s="1"/>
      <c r="AF46" s="1"/>
      <c r="AG46" s="1"/>
      <c r="AH46" s="71"/>
      <c r="AI46" s="121"/>
      <c r="AJ46" s="1"/>
      <c r="AK46" s="1"/>
      <c r="AL46" s="1"/>
      <c r="AM46" s="71"/>
      <c r="AN46" s="114"/>
      <c r="AO46" s="1"/>
      <c r="AP46" s="1"/>
      <c r="AQ46" s="1"/>
      <c r="AR46" s="71"/>
      <c r="AS46" s="114"/>
      <c r="AT46" s="1"/>
      <c r="AU46" s="1"/>
      <c r="AV46" s="1"/>
      <c r="AW46" s="71"/>
      <c r="AX46" s="114"/>
      <c r="AY46" s="1"/>
      <c r="AZ46" s="1"/>
      <c r="BA46" s="1"/>
      <c r="BB46" s="71"/>
      <c r="BC46" s="114"/>
      <c r="BD46" s="1"/>
      <c r="BE46" s="1"/>
      <c r="BF46" s="1"/>
      <c r="BG46" s="71"/>
      <c r="BH46" s="114"/>
      <c r="BI46" s="1"/>
      <c r="BJ46" s="1"/>
      <c r="BK46" s="1"/>
      <c r="BL46" s="1"/>
      <c r="BM46" s="1"/>
      <c r="BN46" s="1"/>
      <c r="BO46" s="86"/>
      <c r="BP46" s="86"/>
    </row>
    <row r="47" spans="1:68" ht="15.75" customHeight="1">
      <c r="A47" s="1"/>
      <c r="B47" s="1"/>
      <c r="C47" s="1"/>
      <c r="D47" s="71"/>
      <c r="E47" s="114"/>
      <c r="F47" s="1"/>
      <c r="G47" s="1"/>
      <c r="H47" s="1"/>
      <c r="I47" s="71"/>
      <c r="J47" s="121"/>
      <c r="K47" s="1"/>
      <c r="L47" s="1"/>
      <c r="M47" s="1"/>
      <c r="N47" s="71"/>
      <c r="O47" s="121"/>
      <c r="P47" s="1"/>
      <c r="Q47" s="1"/>
      <c r="R47" s="1"/>
      <c r="S47" s="71"/>
      <c r="T47" s="114"/>
      <c r="U47" s="1"/>
      <c r="V47" s="1"/>
      <c r="W47" s="1"/>
      <c r="X47" s="71"/>
      <c r="Y47" s="121"/>
      <c r="Z47" s="1"/>
      <c r="AA47" s="1"/>
      <c r="AB47" s="1"/>
      <c r="AC47" s="71"/>
      <c r="AD47" s="121"/>
      <c r="AE47" s="1"/>
      <c r="AF47" s="1"/>
      <c r="AG47" s="1"/>
      <c r="AH47" s="71"/>
      <c r="AI47" s="121"/>
      <c r="AJ47" s="1"/>
      <c r="AK47" s="1"/>
      <c r="AL47" s="1"/>
      <c r="AM47" s="71"/>
      <c r="AN47" s="114"/>
      <c r="AO47" s="1"/>
      <c r="AP47" s="1"/>
      <c r="AQ47" s="1"/>
      <c r="AR47" s="71"/>
      <c r="AS47" s="114"/>
      <c r="AT47" s="1"/>
      <c r="AU47" s="1"/>
      <c r="AV47" s="1"/>
      <c r="AW47" s="71"/>
      <c r="AX47" s="114"/>
      <c r="AY47" s="1"/>
      <c r="AZ47" s="1"/>
      <c r="BA47" s="1"/>
      <c r="BB47" s="71"/>
      <c r="BC47" s="114"/>
      <c r="BD47" s="1"/>
      <c r="BE47" s="1"/>
      <c r="BF47" s="1"/>
      <c r="BG47" s="71"/>
      <c r="BH47" s="114"/>
      <c r="BI47" s="1"/>
      <c r="BJ47" s="1"/>
      <c r="BK47" s="1"/>
      <c r="BL47" s="1"/>
      <c r="BM47" s="1"/>
      <c r="BN47" s="1"/>
      <c r="BO47" s="86"/>
      <c r="BP47" s="86"/>
    </row>
    <row r="48" spans="1:68" ht="15.75" customHeight="1">
      <c r="A48" s="1"/>
      <c r="B48" s="1"/>
      <c r="C48" s="1"/>
      <c r="D48" s="71"/>
      <c r="E48" s="114"/>
      <c r="F48" s="1"/>
      <c r="G48" s="1"/>
      <c r="H48" s="1"/>
      <c r="I48" s="71"/>
      <c r="J48" s="121"/>
      <c r="K48" s="1"/>
      <c r="L48" s="1"/>
      <c r="M48" s="1"/>
      <c r="N48" s="71"/>
      <c r="O48" s="121"/>
      <c r="P48" s="1"/>
      <c r="Q48" s="1"/>
      <c r="R48" s="1"/>
      <c r="S48" s="71"/>
      <c r="T48" s="121"/>
      <c r="U48" s="1"/>
      <c r="V48" s="1"/>
      <c r="W48" s="1"/>
      <c r="X48" s="71"/>
      <c r="Y48" s="121"/>
      <c r="Z48" s="1"/>
      <c r="AA48" s="1"/>
      <c r="AB48" s="1"/>
      <c r="AC48" s="71"/>
      <c r="AD48" s="121"/>
      <c r="AE48" s="1"/>
      <c r="AF48" s="1"/>
      <c r="AG48" s="1"/>
      <c r="AH48" s="71"/>
      <c r="AI48" s="121"/>
      <c r="AJ48" s="1"/>
      <c r="AK48" s="1"/>
      <c r="AL48" s="1"/>
      <c r="AM48" s="71"/>
      <c r="AN48" s="114"/>
      <c r="AO48" s="1"/>
      <c r="AP48" s="1"/>
      <c r="AQ48" s="1"/>
      <c r="AR48" s="71"/>
      <c r="AS48" s="114"/>
      <c r="AT48" s="1"/>
      <c r="AU48" s="1"/>
      <c r="AV48" s="1"/>
      <c r="AW48" s="71"/>
      <c r="AX48" s="114"/>
      <c r="AY48" s="1"/>
      <c r="AZ48" s="1"/>
      <c r="BA48" s="1"/>
      <c r="BB48" s="71"/>
      <c r="BC48" s="114"/>
      <c r="BD48" s="1"/>
      <c r="BE48" s="1"/>
      <c r="BF48" s="1"/>
      <c r="BG48" s="71"/>
      <c r="BH48" s="114"/>
      <c r="BI48" s="1"/>
      <c r="BJ48" s="1"/>
      <c r="BK48" s="1"/>
      <c r="BL48" s="1"/>
      <c r="BM48" s="1"/>
      <c r="BN48" s="1"/>
      <c r="BO48" s="86"/>
      <c r="BP48" s="86"/>
    </row>
    <row r="49" spans="1:68" ht="15.75" customHeight="1">
      <c r="A49" s="1"/>
      <c r="B49" s="1"/>
      <c r="C49" s="1"/>
      <c r="D49" s="71"/>
      <c r="E49" s="114"/>
      <c r="F49" s="1"/>
      <c r="G49" s="1"/>
      <c r="H49" s="1"/>
      <c r="I49" s="71"/>
      <c r="J49" s="121"/>
      <c r="K49" s="1"/>
      <c r="L49" s="1"/>
      <c r="M49" s="1"/>
      <c r="N49" s="71"/>
      <c r="O49" s="121"/>
      <c r="P49" s="1"/>
      <c r="Q49" s="1"/>
      <c r="R49" s="1"/>
      <c r="S49" s="71"/>
      <c r="T49" s="121"/>
      <c r="U49" s="1"/>
      <c r="V49" s="1"/>
      <c r="W49" s="1"/>
      <c r="X49" s="71"/>
      <c r="Y49" s="121"/>
      <c r="Z49" s="1"/>
      <c r="AA49" s="1"/>
      <c r="AB49" s="1"/>
      <c r="AC49" s="71"/>
      <c r="AD49" s="121"/>
      <c r="AE49" s="1"/>
      <c r="AF49" s="1"/>
      <c r="AG49" s="1"/>
      <c r="AH49" s="71"/>
      <c r="AI49" s="121"/>
      <c r="AJ49" s="1"/>
      <c r="AK49" s="1"/>
      <c r="AL49" s="1"/>
      <c r="AM49" s="71"/>
      <c r="AN49" s="114"/>
      <c r="AO49" s="1"/>
      <c r="AP49" s="1"/>
      <c r="AQ49" s="1"/>
      <c r="AR49" s="71"/>
      <c r="AS49" s="114"/>
      <c r="AT49" s="1"/>
      <c r="AU49" s="1"/>
      <c r="AV49" s="1"/>
      <c r="AW49" s="71"/>
      <c r="AX49" s="114"/>
      <c r="AY49" s="1"/>
      <c r="AZ49" s="1"/>
      <c r="BA49" s="1"/>
      <c r="BB49" s="71"/>
      <c r="BC49" s="114"/>
      <c r="BD49" s="1"/>
      <c r="BE49" s="1"/>
      <c r="BF49" s="1"/>
      <c r="BG49" s="71"/>
      <c r="BH49" s="114"/>
      <c r="BI49" s="1"/>
      <c r="BJ49" s="1"/>
      <c r="BK49" s="1"/>
      <c r="BL49" s="1"/>
      <c r="BM49" s="1"/>
      <c r="BN49" s="1"/>
      <c r="BO49" s="86"/>
      <c r="BP49" s="86"/>
    </row>
    <row r="50" spans="1:68" ht="15.75" customHeight="1">
      <c r="A50" s="1"/>
      <c r="B50" s="1"/>
      <c r="C50" s="1"/>
      <c r="D50" s="71"/>
      <c r="E50" s="114"/>
      <c r="F50" s="1"/>
      <c r="G50" s="1"/>
      <c r="H50" s="1"/>
      <c r="I50" s="71"/>
      <c r="J50" s="121"/>
      <c r="K50" s="1"/>
      <c r="L50" s="1"/>
      <c r="M50" s="1"/>
      <c r="N50" s="71"/>
      <c r="O50" s="121"/>
      <c r="P50" s="1"/>
      <c r="Q50" s="1"/>
      <c r="R50" s="1"/>
      <c r="S50" s="71"/>
      <c r="T50" s="121"/>
      <c r="U50" s="1"/>
      <c r="V50" s="1"/>
      <c r="W50" s="1"/>
      <c r="X50" s="71"/>
      <c r="Y50" s="121"/>
      <c r="Z50" s="1"/>
      <c r="AA50" s="1"/>
      <c r="AB50" s="1"/>
      <c r="AC50" s="71"/>
      <c r="AD50" s="121"/>
      <c r="AE50" s="1"/>
      <c r="AF50" s="1"/>
      <c r="AG50" s="1"/>
      <c r="AH50" s="71"/>
      <c r="AI50" s="121"/>
      <c r="AJ50" s="1"/>
      <c r="AK50" s="1"/>
      <c r="AL50" s="1"/>
      <c r="AM50" s="71"/>
      <c r="AN50" s="114"/>
      <c r="AO50" s="1"/>
      <c r="AP50" s="1"/>
      <c r="AQ50" s="1"/>
      <c r="AR50" s="71"/>
      <c r="AS50" s="114"/>
      <c r="AT50" s="1"/>
      <c r="AU50" s="1"/>
      <c r="AV50" s="1"/>
      <c r="AW50" s="71"/>
      <c r="AX50" s="114"/>
      <c r="AY50" s="1"/>
      <c r="AZ50" s="1"/>
      <c r="BA50" s="1"/>
      <c r="BB50" s="71"/>
      <c r="BC50" s="114"/>
      <c r="BD50" s="1"/>
      <c r="BE50" s="1"/>
      <c r="BF50" s="1"/>
      <c r="BG50" s="71"/>
      <c r="BH50" s="114"/>
      <c r="BI50" s="1"/>
      <c r="BJ50" s="1"/>
      <c r="BK50" s="1"/>
      <c r="BL50" s="1"/>
      <c r="BM50" s="1"/>
      <c r="BN50" s="1"/>
      <c r="BO50" s="86"/>
      <c r="BP50" s="86"/>
    </row>
    <row r="51" spans="1:68" ht="15.75" customHeight="1">
      <c r="A51" s="1"/>
      <c r="B51" s="1"/>
      <c r="C51" s="1"/>
      <c r="D51" s="71"/>
      <c r="E51" s="114"/>
      <c r="F51" s="1"/>
      <c r="G51" s="1"/>
      <c r="H51" s="1"/>
      <c r="I51" s="71"/>
      <c r="J51" s="121"/>
      <c r="K51" s="1"/>
      <c r="L51" s="1"/>
      <c r="M51" s="1"/>
      <c r="N51" s="71"/>
      <c r="O51" s="121"/>
      <c r="P51" s="1"/>
      <c r="Q51" s="1"/>
      <c r="R51" s="1"/>
      <c r="S51" s="71"/>
      <c r="T51" s="121"/>
      <c r="U51" s="1"/>
      <c r="V51" s="1"/>
      <c r="W51" s="1"/>
      <c r="X51" s="71"/>
      <c r="Y51" s="121"/>
      <c r="Z51" s="1"/>
      <c r="AA51" s="1"/>
      <c r="AB51" s="1"/>
      <c r="AC51" s="71"/>
      <c r="AD51" s="121"/>
      <c r="AE51" s="1"/>
      <c r="AF51" s="1"/>
      <c r="AG51" s="1"/>
      <c r="AH51" s="71"/>
      <c r="AI51" s="121"/>
      <c r="AJ51" s="1"/>
      <c r="AK51" s="1"/>
      <c r="AL51" s="1"/>
      <c r="AM51" s="71"/>
      <c r="AN51" s="114"/>
      <c r="AO51" s="1"/>
      <c r="AP51" s="1"/>
      <c r="AQ51" s="1"/>
      <c r="AR51" s="71"/>
      <c r="AS51" s="114"/>
      <c r="AT51" s="1"/>
      <c r="AU51" s="1"/>
      <c r="AV51" s="1"/>
      <c r="AW51" s="71"/>
      <c r="AX51" s="114"/>
      <c r="AY51" s="1"/>
      <c r="AZ51" s="1"/>
      <c r="BA51" s="1"/>
      <c r="BB51" s="71"/>
      <c r="BC51" s="114"/>
      <c r="BD51" s="1"/>
      <c r="BE51" s="1"/>
      <c r="BF51" s="1"/>
      <c r="BG51" s="71"/>
      <c r="BH51" s="114"/>
      <c r="BI51" s="1"/>
      <c r="BJ51" s="1"/>
      <c r="BK51" s="1"/>
      <c r="BL51" s="1"/>
      <c r="BM51" s="1"/>
      <c r="BN51" s="1"/>
      <c r="BO51" s="86"/>
      <c r="BP51" s="86"/>
    </row>
    <row r="52" spans="1:68" ht="15.75" customHeight="1">
      <c r="A52" s="1"/>
      <c r="B52" s="1"/>
      <c r="C52" s="1"/>
      <c r="D52" s="71"/>
      <c r="E52" s="114"/>
      <c r="F52" s="1"/>
      <c r="G52" s="1"/>
      <c r="H52" s="1"/>
      <c r="I52" s="71"/>
      <c r="J52" s="121"/>
      <c r="K52" s="1"/>
      <c r="L52" s="1"/>
      <c r="M52" s="1"/>
      <c r="N52" s="71"/>
      <c r="O52" s="121"/>
      <c r="P52" s="1"/>
      <c r="Q52" s="1"/>
      <c r="R52" s="1"/>
      <c r="S52" s="71"/>
      <c r="T52" s="121"/>
      <c r="U52" s="1"/>
      <c r="V52" s="1"/>
      <c r="W52" s="1"/>
      <c r="X52" s="71"/>
      <c r="Y52" s="121"/>
      <c r="Z52" s="1"/>
      <c r="AA52" s="1"/>
      <c r="AB52" s="1"/>
      <c r="AC52" s="71"/>
      <c r="AD52" s="121"/>
      <c r="AE52" s="1"/>
      <c r="AF52" s="1"/>
      <c r="AG52" s="1"/>
      <c r="AH52" s="71"/>
      <c r="AI52" s="121"/>
      <c r="AJ52" s="1"/>
      <c r="AK52" s="1"/>
      <c r="AL52" s="1"/>
      <c r="AM52" s="71"/>
      <c r="AN52" s="114"/>
      <c r="AO52" s="1"/>
      <c r="AP52" s="1"/>
      <c r="AQ52" s="1"/>
      <c r="AR52" s="71"/>
      <c r="AS52" s="114"/>
      <c r="AT52" s="1"/>
      <c r="AU52" s="1"/>
      <c r="AV52" s="1"/>
      <c r="AW52" s="71"/>
      <c r="AX52" s="114"/>
      <c r="AY52" s="1"/>
      <c r="AZ52" s="1"/>
      <c r="BA52" s="1"/>
      <c r="BB52" s="71"/>
      <c r="BC52" s="114"/>
      <c r="BD52" s="1"/>
      <c r="BE52" s="1"/>
      <c r="BF52" s="1"/>
      <c r="BG52" s="71"/>
      <c r="BH52" s="114"/>
      <c r="BI52" s="1"/>
      <c r="BJ52" s="1"/>
      <c r="BK52" s="1"/>
      <c r="BL52" s="1"/>
      <c r="BM52" s="1"/>
      <c r="BN52" s="1"/>
      <c r="BO52" s="86"/>
      <c r="BP52" s="86"/>
    </row>
    <row r="53" spans="1:68" ht="15.75" customHeight="1">
      <c r="A53" s="1"/>
      <c r="B53" s="1"/>
      <c r="C53" s="1"/>
      <c r="D53" s="71"/>
      <c r="E53" s="114"/>
      <c r="F53" s="1"/>
      <c r="G53" s="1"/>
      <c r="H53" s="1"/>
      <c r="I53" s="71"/>
      <c r="J53" s="121"/>
      <c r="K53" s="1"/>
      <c r="L53" s="1"/>
      <c r="M53" s="1"/>
      <c r="N53" s="71"/>
      <c r="O53" s="121"/>
      <c r="P53" s="1"/>
      <c r="Q53" s="1"/>
      <c r="R53" s="1"/>
      <c r="S53" s="71"/>
      <c r="T53" s="121"/>
      <c r="U53" s="1"/>
      <c r="V53" s="1"/>
      <c r="W53" s="1"/>
      <c r="X53" s="71"/>
      <c r="Y53" s="121"/>
      <c r="Z53" s="1"/>
      <c r="AA53" s="1"/>
      <c r="AB53" s="1"/>
      <c r="AC53" s="71"/>
      <c r="AD53" s="121"/>
      <c r="AE53" s="1"/>
      <c r="AF53" s="1"/>
      <c r="AG53" s="1"/>
      <c r="AH53" s="71"/>
      <c r="AI53" s="121"/>
      <c r="AJ53" s="1"/>
      <c r="AK53" s="1"/>
      <c r="AL53" s="1"/>
      <c r="AM53" s="71"/>
      <c r="AN53" s="114"/>
      <c r="AO53" s="1"/>
      <c r="AP53" s="1"/>
      <c r="AQ53" s="1"/>
      <c r="AR53" s="71"/>
      <c r="AS53" s="114"/>
      <c r="AT53" s="1"/>
      <c r="AU53" s="1"/>
      <c r="AV53" s="1"/>
      <c r="AW53" s="71"/>
      <c r="AX53" s="114"/>
      <c r="AY53" s="1"/>
      <c r="AZ53" s="1"/>
      <c r="BA53" s="1"/>
      <c r="BB53" s="71"/>
      <c r="BC53" s="114"/>
      <c r="BD53" s="1"/>
      <c r="BE53" s="1"/>
      <c r="BF53" s="1"/>
      <c r="BG53" s="71"/>
      <c r="BH53" s="114"/>
      <c r="BI53" s="1"/>
      <c r="BJ53" s="1"/>
      <c r="BK53" s="1"/>
      <c r="BL53" s="1"/>
      <c r="BM53" s="1"/>
      <c r="BN53" s="1"/>
      <c r="BO53" s="86"/>
      <c r="BP53" s="86"/>
    </row>
    <row r="54" spans="1:68" ht="15.75" customHeight="1">
      <c r="A54" s="1"/>
      <c r="B54" s="1"/>
      <c r="C54" s="1"/>
      <c r="D54" s="71"/>
      <c r="E54" s="114"/>
      <c r="F54" s="1"/>
      <c r="G54" s="1"/>
      <c r="H54" s="1"/>
      <c r="I54" s="71"/>
      <c r="J54" s="121"/>
      <c r="K54" s="1"/>
      <c r="L54" s="1"/>
      <c r="M54" s="1"/>
      <c r="N54" s="71"/>
      <c r="O54" s="121"/>
      <c r="P54" s="1"/>
      <c r="Q54" s="1"/>
      <c r="R54" s="1"/>
      <c r="S54" s="71"/>
      <c r="T54" s="121"/>
      <c r="U54" s="1"/>
      <c r="V54" s="1"/>
      <c r="W54" s="1"/>
      <c r="X54" s="71"/>
      <c r="Y54" s="121"/>
      <c r="Z54" s="1"/>
      <c r="AA54" s="1"/>
      <c r="AB54" s="1"/>
      <c r="AC54" s="71"/>
      <c r="AD54" s="121"/>
      <c r="AE54" s="1"/>
      <c r="AF54" s="1"/>
      <c r="AG54" s="1"/>
      <c r="AH54" s="71"/>
      <c r="AI54" s="121"/>
      <c r="AJ54" s="1"/>
      <c r="AK54" s="1"/>
      <c r="AL54" s="1"/>
      <c r="AM54" s="71"/>
      <c r="AN54" s="114"/>
      <c r="AO54" s="1"/>
      <c r="AP54" s="1"/>
      <c r="AQ54" s="1"/>
      <c r="AR54" s="71"/>
      <c r="AS54" s="114"/>
      <c r="AT54" s="1"/>
      <c r="AU54" s="1"/>
      <c r="AV54" s="1"/>
      <c r="AW54" s="71"/>
      <c r="AX54" s="114"/>
      <c r="AY54" s="1"/>
      <c r="AZ54" s="1"/>
      <c r="BA54" s="1"/>
      <c r="BB54" s="71"/>
      <c r="BC54" s="114"/>
      <c r="BD54" s="1"/>
      <c r="BE54" s="1"/>
      <c r="BF54" s="1"/>
      <c r="BG54" s="71"/>
      <c r="BH54" s="114"/>
      <c r="BI54" s="1"/>
      <c r="BJ54" s="1"/>
      <c r="BK54" s="1"/>
      <c r="BL54" s="1"/>
      <c r="BM54" s="1"/>
      <c r="BN54" s="1"/>
      <c r="BO54" s="86"/>
      <c r="BP54" s="86"/>
    </row>
    <row r="55" spans="1:68" ht="15.75" customHeight="1">
      <c r="A55" s="1"/>
      <c r="B55" s="1"/>
      <c r="C55" s="1"/>
      <c r="D55" s="71"/>
      <c r="E55" s="114"/>
      <c r="F55" s="1"/>
      <c r="G55" s="1"/>
      <c r="H55" s="1"/>
      <c r="I55" s="71"/>
      <c r="J55" s="121"/>
      <c r="K55" s="1"/>
      <c r="L55" s="1"/>
      <c r="M55" s="1"/>
      <c r="N55" s="71"/>
      <c r="O55" s="121"/>
      <c r="P55" s="1"/>
      <c r="Q55" s="1"/>
      <c r="R55" s="1"/>
      <c r="S55" s="71"/>
      <c r="T55" s="121"/>
      <c r="U55" s="1"/>
      <c r="V55" s="1"/>
      <c r="W55" s="1"/>
      <c r="X55" s="71"/>
      <c r="Y55" s="121"/>
      <c r="Z55" s="1"/>
      <c r="AA55" s="1"/>
      <c r="AB55" s="1"/>
      <c r="AC55" s="71"/>
      <c r="AD55" s="121"/>
      <c r="AE55" s="1"/>
      <c r="AF55" s="1"/>
      <c r="AG55" s="1"/>
      <c r="AH55" s="71"/>
      <c r="AI55" s="121"/>
      <c r="AJ55" s="1"/>
      <c r="AK55" s="1"/>
      <c r="AL55" s="1"/>
      <c r="AM55" s="71"/>
      <c r="AN55" s="114"/>
      <c r="AO55" s="1"/>
      <c r="AP55" s="1"/>
      <c r="AQ55" s="1"/>
      <c r="AR55" s="71"/>
      <c r="AS55" s="114"/>
      <c r="AT55" s="1"/>
      <c r="AU55" s="1"/>
      <c r="AV55" s="1"/>
      <c r="AW55" s="71"/>
      <c r="AX55" s="114"/>
      <c r="AY55" s="1"/>
      <c r="AZ55" s="1"/>
      <c r="BA55" s="1"/>
      <c r="BB55" s="71"/>
      <c r="BC55" s="114"/>
      <c r="BD55" s="1"/>
      <c r="BE55" s="1"/>
      <c r="BF55" s="1"/>
      <c r="BG55" s="71"/>
      <c r="BH55" s="114"/>
      <c r="BI55" s="1"/>
      <c r="BJ55" s="1"/>
      <c r="BK55" s="1"/>
      <c r="BL55" s="1"/>
      <c r="BM55" s="1"/>
      <c r="BN55" s="1"/>
      <c r="BO55" s="86"/>
      <c r="BP55" s="86"/>
    </row>
    <row r="56" spans="1:68" ht="15.75" customHeight="1">
      <c r="A56" s="1"/>
      <c r="B56" s="1"/>
      <c r="C56" s="1"/>
      <c r="D56" s="71"/>
      <c r="E56" s="114"/>
      <c r="F56" s="1"/>
      <c r="G56" s="1"/>
      <c r="H56" s="1"/>
      <c r="I56" s="71"/>
      <c r="J56" s="121"/>
      <c r="K56" s="1"/>
      <c r="L56" s="1"/>
      <c r="M56" s="1"/>
      <c r="N56" s="71"/>
      <c r="O56" s="121"/>
      <c r="P56" s="1"/>
      <c r="Q56" s="1"/>
      <c r="R56" s="1"/>
      <c r="S56" s="71"/>
      <c r="T56" s="121"/>
      <c r="U56" s="1"/>
      <c r="V56" s="1"/>
      <c r="W56" s="1"/>
      <c r="X56" s="71"/>
      <c r="Y56" s="121"/>
      <c r="Z56" s="1"/>
      <c r="AA56" s="1"/>
      <c r="AB56" s="1"/>
      <c r="AC56" s="71"/>
      <c r="AD56" s="121"/>
      <c r="AE56" s="1"/>
      <c r="AF56" s="1"/>
      <c r="AG56" s="1"/>
      <c r="AH56" s="71"/>
      <c r="AI56" s="121"/>
      <c r="AJ56" s="1"/>
      <c r="AK56" s="1"/>
      <c r="AL56" s="1"/>
      <c r="AM56" s="71"/>
      <c r="AN56" s="114"/>
      <c r="AO56" s="1"/>
      <c r="AP56" s="1"/>
      <c r="AQ56" s="1"/>
      <c r="AR56" s="71"/>
      <c r="AS56" s="114"/>
      <c r="AT56" s="1"/>
      <c r="AU56" s="1"/>
      <c r="AV56" s="1"/>
      <c r="AW56" s="71"/>
      <c r="AX56" s="114"/>
      <c r="AY56" s="1"/>
      <c r="AZ56" s="1"/>
      <c r="BA56" s="1"/>
      <c r="BB56" s="71"/>
      <c r="BC56" s="114"/>
      <c r="BD56" s="1"/>
      <c r="BE56" s="1"/>
      <c r="BF56" s="1"/>
      <c r="BG56" s="71"/>
      <c r="BH56" s="114"/>
      <c r="BI56" s="1"/>
      <c r="BJ56" s="1"/>
      <c r="BK56" s="1"/>
      <c r="BL56" s="1"/>
      <c r="BM56" s="1"/>
      <c r="BN56" s="1"/>
      <c r="BO56" s="86"/>
      <c r="BP56" s="86"/>
    </row>
    <row r="57" spans="1:68" ht="15.75" customHeight="1">
      <c r="A57" s="1"/>
      <c r="B57" s="1"/>
      <c r="C57" s="1"/>
      <c r="D57" s="71"/>
      <c r="E57" s="114"/>
      <c r="F57" s="1"/>
      <c r="G57" s="1"/>
      <c r="H57" s="1"/>
      <c r="I57" s="71"/>
      <c r="J57" s="121"/>
      <c r="K57" s="1"/>
      <c r="L57" s="1"/>
      <c r="M57" s="1"/>
      <c r="N57" s="71"/>
      <c r="O57" s="121"/>
      <c r="P57" s="1"/>
      <c r="Q57" s="1"/>
      <c r="R57" s="1"/>
      <c r="S57" s="71"/>
      <c r="T57" s="121"/>
      <c r="U57" s="1"/>
      <c r="V57" s="1"/>
      <c r="W57" s="1"/>
      <c r="X57" s="71"/>
      <c r="Y57" s="121"/>
      <c r="Z57" s="1"/>
      <c r="AA57" s="1"/>
      <c r="AB57" s="1"/>
      <c r="AC57" s="71"/>
      <c r="AD57" s="121"/>
      <c r="AE57" s="1"/>
      <c r="AF57" s="1"/>
      <c r="AG57" s="1"/>
      <c r="AH57" s="71"/>
      <c r="AI57" s="121"/>
      <c r="AJ57" s="1"/>
      <c r="AK57" s="1"/>
      <c r="AL57" s="1"/>
      <c r="AM57" s="71"/>
      <c r="AN57" s="114"/>
      <c r="AO57" s="1"/>
      <c r="AP57" s="1"/>
      <c r="AQ57" s="1"/>
      <c r="AR57" s="71"/>
      <c r="AS57" s="114"/>
      <c r="AT57" s="1"/>
      <c r="AU57" s="1"/>
      <c r="AV57" s="1"/>
      <c r="AW57" s="71"/>
      <c r="AX57" s="114"/>
      <c r="AY57" s="1"/>
      <c r="AZ57" s="1"/>
      <c r="BA57" s="1"/>
      <c r="BB57" s="71"/>
      <c r="BC57" s="114"/>
      <c r="BD57" s="1"/>
      <c r="BE57" s="1"/>
      <c r="BF57" s="1"/>
      <c r="BG57" s="71"/>
      <c r="BH57" s="114"/>
      <c r="BI57" s="1"/>
      <c r="BJ57" s="1"/>
      <c r="BK57" s="1"/>
      <c r="BL57" s="1"/>
      <c r="BM57" s="1"/>
      <c r="BN57" s="1"/>
      <c r="BO57" s="86"/>
      <c r="BP57" s="86"/>
    </row>
    <row r="58" spans="1:68" ht="15.75" customHeight="1">
      <c r="A58" s="1"/>
      <c r="B58" s="1"/>
      <c r="C58" s="1"/>
      <c r="D58" s="71"/>
      <c r="E58" s="114"/>
      <c r="F58" s="1"/>
      <c r="G58" s="1"/>
      <c r="H58" s="1"/>
      <c r="I58" s="71"/>
      <c r="J58" s="121"/>
      <c r="K58" s="1"/>
      <c r="L58" s="1"/>
      <c r="M58" s="1"/>
      <c r="N58" s="71"/>
      <c r="O58" s="121"/>
      <c r="P58" s="1"/>
      <c r="Q58" s="1"/>
      <c r="R58" s="1"/>
      <c r="S58" s="71"/>
      <c r="T58" s="121"/>
      <c r="U58" s="1"/>
      <c r="V58" s="1"/>
      <c r="W58" s="1"/>
      <c r="X58" s="71"/>
      <c r="Y58" s="121"/>
      <c r="Z58" s="1"/>
      <c r="AA58" s="1"/>
      <c r="AB58" s="1"/>
      <c r="AC58" s="71"/>
      <c r="AD58" s="121"/>
      <c r="AE58" s="1"/>
      <c r="AF58" s="1"/>
      <c r="AG58" s="1"/>
      <c r="AH58" s="71"/>
      <c r="AI58" s="121"/>
      <c r="AJ58" s="1"/>
      <c r="AK58" s="1"/>
      <c r="AL58" s="1"/>
      <c r="AM58" s="71"/>
      <c r="AN58" s="114"/>
      <c r="AO58" s="1"/>
      <c r="AP58" s="1"/>
      <c r="AQ58" s="1"/>
      <c r="AR58" s="71"/>
      <c r="AS58" s="114"/>
      <c r="AT58" s="1"/>
      <c r="AU58" s="1"/>
      <c r="AV58" s="1"/>
      <c r="AW58" s="71"/>
      <c r="AX58" s="114"/>
      <c r="AY58" s="1"/>
      <c r="AZ58" s="1"/>
      <c r="BA58" s="1"/>
      <c r="BB58" s="71"/>
      <c r="BC58" s="114"/>
      <c r="BD58" s="1"/>
      <c r="BE58" s="1"/>
      <c r="BF58" s="1"/>
      <c r="BG58" s="71"/>
      <c r="BH58" s="114"/>
      <c r="BI58" s="1"/>
      <c r="BJ58" s="1"/>
      <c r="BK58" s="1"/>
      <c r="BL58" s="1"/>
      <c r="BM58" s="1"/>
      <c r="BN58" s="1"/>
      <c r="BO58" s="86"/>
      <c r="BP58" s="86"/>
    </row>
    <row r="59" spans="1:68" ht="15.75" customHeight="1">
      <c r="A59" s="1"/>
      <c r="B59" s="1"/>
      <c r="C59" s="1"/>
      <c r="D59" s="71"/>
      <c r="E59" s="114"/>
      <c r="F59" s="1"/>
      <c r="G59" s="1"/>
      <c r="H59" s="1"/>
      <c r="I59" s="71"/>
      <c r="J59" s="121"/>
      <c r="K59" s="1"/>
      <c r="L59" s="1"/>
      <c r="M59" s="1"/>
      <c r="N59" s="71"/>
      <c r="O59" s="121"/>
      <c r="P59" s="1"/>
      <c r="Q59" s="1"/>
      <c r="R59" s="1"/>
      <c r="S59" s="71"/>
      <c r="T59" s="121"/>
      <c r="U59" s="1"/>
      <c r="V59" s="1"/>
      <c r="W59" s="1"/>
      <c r="X59" s="71"/>
      <c r="Y59" s="121"/>
      <c r="Z59" s="1"/>
      <c r="AA59" s="1"/>
      <c r="AB59" s="1"/>
      <c r="AC59" s="71"/>
      <c r="AD59" s="121"/>
      <c r="AE59" s="1"/>
      <c r="AF59" s="1"/>
      <c r="AG59" s="1"/>
      <c r="AH59" s="71"/>
      <c r="AI59" s="121"/>
      <c r="AJ59" s="1"/>
      <c r="AK59" s="1"/>
      <c r="AL59" s="1"/>
      <c r="AM59" s="71"/>
      <c r="AN59" s="114"/>
      <c r="AO59" s="1"/>
      <c r="AP59" s="1"/>
      <c r="AQ59" s="1"/>
      <c r="AR59" s="71"/>
      <c r="AS59" s="114"/>
      <c r="AT59" s="1"/>
      <c r="AU59" s="1"/>
      <c r="AV59" s="1"/>
      <c r="AW59" s="71"/>
      <c r="AX59" s="114"/>
      <c r="AY59" s="1"/>
      <c r="AZ59" s="1"/>
      <c r="BA59" s="1"/>
      <c r="BB59" s="71"/>
      <c r="BC59" s="114"/>
      <c r="BD59" s="1"/>
      <c r="BE59" s="1"/>
      <c r="BF59" s="1"/>
      <c r="BG59" s="71"/>
      <c r="BH59" s="114"/>
      <c r="BI59" s="1"/>
      <c r="BJ59" s="1"/>
      <c r="BK59" s="1"/>
      <c r="BL59" s="1"/>
      <c r="BM59" s="1"/>
      <c r="BN59" s="1"/>
      <c r="BO59" s="86"/>
      <c r="BP59" s="86"/>
    </row>
    <row r="60" spans="1:68" ht="15.75" customHeight="1">
      <c r="A60" s="1"/>
      <c r="B60" s="1"/>
      <c r="C60" s="1"/>
      <c r="D60" s="71"/>
      <c r="E60" s="114"/>
      <c r="F60" s="1"/>
      <c r="G60" s="1"/>
      <c r="H60" s="1"/>
      <c r="I60" s="71"/>
      <c r="J60" s="121"/>
      <c r="K60" s="1"/>
      <c r="L60" s="1"/>
      <c r="M60" s="1"/>
      <c r="N60" s="71"/>
      <c r="O60" s="121"/>
      <c r="P60" s="1"/>
      <c r="Q60" s="1"/>
      <c r="R60" s="1"/>
      <c r="S60" s="71"/>
      <c r="T60" s="121"/>
      <c r="U60" s="1"/>
      <c r="V60" s="1"/>
      <c r="W60" s="1"/>
      <c r="X60" s="71"/>
      <c r="Y60" s="121"/>
      <c r="Z60" s="1"/>
      <c r="AA60" s="1"/>
      <c r="AB60" s="1"/>
      <c r="AC60" s="71"/>
      <c r="AD60" s="121"/>
      <c r="AE60" s="1"/>
      <c r="AF60" s="1"/>
      <c r="AG60" s="1"/>
      <c r="AH60" s="71"/>
      <c r="AI60" s="121"/>
      <c r="AJ60" s="1"/>
      <c r="AK60" s="1"/>
      <c r="AL60" s="1"/>
      <c r="AM60" s="71"/>
      <c r="AN60" s="114"/>
      <c r="AO60" s="1"/>
      <c r="AP60" s="1"/>
      <c r="AQ60" s="1"/>
      <c r="AR60" s="71"/>
      <c r="AS60" s="114"/>
      <c r="AT60" s="1"/>
      <c r="AU60" s="1"/>
      <c r="AV60" s="1"/>
      <c r="AW60" s="71"/>
      <c r="AX60" s="114"/>
      <c r="AY60" s="1"/>
      <c r="AZ60" s="1"/>
      <c r="BA60" s="1"/>
      <c r="BB60" s="71"/>
      <c r="BC60" s="114"/>
      <c r="BD60" s="1"/>
      <c r="BE60" s="1"/>
      <c r="BF60" s="1"/>
      <c r="BG60" s="71"/>
      <c r="BH60" s="114"/>
      <c r="BI60" s="1"/>
      <c r="BJ60" s="1"/>
      <c r="BK60" s="1"/>
      <c r="BL60" s="1"/>
      <c r="BM60" s="1"/>
      <c r="BN60" s="1"/>
      <c r="BO60" s="86"/>
      <c r="BP60" s="86"/>
    </row>
    <row r="61" spans="1:68" ht="15.75" customHeight="1">
      <c r="A61" s="1"/>
      <c r="B61" s="1"/>
      <c r="C61" s="1"/>
      <c r="D61" s="71"/>
      <c r="E61" s="114"/>
      <c r="F61" s="1"/>
      <c r="G61" s="1"/>
      <c r="H61" s="1"/>
      <c r="I61" s="71"/>
      <c r="J61" s="121"/>
      <c r="K61" s="1"/>
      <c r="L61" s="1"/>
      <c r="M61" s="1"/>
      <c r="N61" s="71"/>
      <c r="O61" s="121"/>
      <c r="P61" s="1"/>
      <c r="Q61" s="1"/>
      <c r="R61" s="1"/>
      <c r="S61" s="71"/>
      <c r="T61" s="121"/>
      <c r="U61" s="1"/>
      <c r="V61" s="1"/>
      <c r="W61" s="1"/>
      <c r="X61" s="71"/>
      <c r="Y61" s="121"/>
      <c r="Z61" s="1"/>
      <c r="AA61" s="1"/>
      <c r="AB61" s="1"/>
      <c r="AC61" s="71"/>
      <c r="AD61" s="121"/>
      <c r="AE61" s="1"/>
      <c r="AF61" s="1"/>
      <c r="AG61" s="1"/>
      <c r="AH61" s="71"/>
      <c r="AI61" s="121"/>
      <c r="AJ61" s="1"/>
      <c r="AK61" s="1"/>
      <c r="AL61" s="1"/>
      <c r="AM61" s="71"/>
      <c r="AN61" s="114"/>
      <c r="AO61" s="1"/>
      <c r="AP61" s="1"/>
      <c r="AQ61" s="1"/>
      <c r="AR61" s="71"/>
      <c r="AS61" s="114"/>
      <c r="AT61" s="1"/>
      <c r="AU61" s="1"/>
      <c r="AV61" s="1"/>
      <c r="AW61" s="71"/>
      <c r="AX61" s="114"/>
      <c r="AY61" s="1"/>
      <c r="AZ61" s="1"/>
      <c r="BA61" s="1"/>
      <c r="BB61" s="71"/>
      <c r="BC61" s="114"/>
      <c r="BD61" s="1"/>
      <c r="BE61" s="1"/>
      <c r="BF61" s="1"/>
      <c r="BG61" s="71"/>
      <c r="BH61" s="114"/>
      <c r="BI61" s="1"/>
      <c r="BJ61" s="1"/>
      <c r="BK61" s="1"/>
      <c r="BL61" s="1"/>
      <c r="BM61" s="1"/>
      <c r="BN61" s="1"/>
      <c r="BO61" s="86"/>
      <c r="BP61" s="86"/>
    </row>
    <row r="62" spans="1:68" ht="15.75" customHeight="1">
      <c r="A62" s="1"/>
      <c r="B62" s="1"/>
      <c r="C62" s="1"/>
      <c r="D62" s="71"/>
      <c r="E62" s="114"/>
      <c r="F62" s="1"/>
      <c r="G62" s="1"/>
      <c r="H62" s="1"/>
      <c r="I62" s="71"/>
      <c r="J62" s="121"/>
      <c r="K62" s="1"/>
      <c r="L62" s="1"/>
      <c r="M62" s="1"/>
      <c r="N62" s="71"/>
      <c r="O62" s="121"/>
      <c r="P62" s="1"/>
      <c r="Q62" s="1"/>
      <c r="R62" s="1"/>
      <c r="S62" s="71"/>
      <c r="T62" s="121"/>
      <c r="U62" s="1"/>
      <c r="V62" s="1"/>
      <c r="W62" s="1"/>
      <c r="X62" s="71"/>
      <c r="Y62" s="121"/>
      <c r="Z62" s="1"/>
      <c r="AA62" s="1"/>
      <c r="AB62" s="1"/>
      <c r="AC62" s="71"/>
      <c r="AD62" s="121"/>
      <c r="AE62" s="1"/>
      <c r="AF62" s="1"/>
      <c r="AG62" s="1"/>
      <c r="AH62" s="71"/>
      <c r="AI62" s="121"/>
      <c r="AJ62" s="1"/>
      <c r="AK62" s="1"/>
      <c r="AL62" s="1"/>
      <c r="AM62" s="71"/>
      <c r="AN62" s="114"/>
      <c r="AO62" s="1"/>
      <c r="AP62" s="1"/>
      <c r="AQ62" s="1"/>
      <c r="AR62" s="71"/>
      <c r="AS62" s="114"/>
      <c r="AT62" s="1"/>
      <c r="AU62" s="1"/>
      <c r="AV62" s="1"/>
      <c r="AW62" s="71"/>
      <c r="AX62" s="114"/>
      <c r="AY62" s="1"/>
      <c r="AZ62" s="1"/>
      <c r="BA62" s="1"/>
      <c r="BB62" s="71"/>
      <c r="BC62" s="114"/>
      <c r="BD62" s="1"/>
      <c r="BE62" s="1"/>
      <c r="BF62" s="1"/>
      <c r="BG62" s="71"/>
      <c r="BH62" s="114"/>
      <c r="BI62" s="1"/>
      <c r="BJ62" s="1"/>
      <c r="BK62" s="1"/>
      <c r="BL62" s="1"/>
      <c r="BM62" s="1"/>
      <c r="BN62" s="1"/>
      <c r="BO62" s="86"/>
      <c r="BP62" s="86"/>
    </row>
    <row r="63" spans="1:68" ht="15.75" customHeight="1">
      <c r="A63" s="1"/>
      <c r="B63" s="1"/>
      <c r="C63" s="1"/>
      <c r="D63" s="71"/>
      <c r="E63" s="114"/>
      <c r="F63" s="1"/>
      <c r="G63" s="1"/>
      <c r="H63" s="1"/>
      <c r="I63" s="71"/>
      <c r="J63" s="121"/>
      <c r="K63" s="1"/>
      <c r="L63" s="1"/>
      <c r="M63" s="1"/>
      <c r="N63" s="71"/>
      <c r="O63" s="121"/>
      <c r="P63" s="1"/>
      <c r="Q63" s="1"/>
      <c r="R63" s="1"/>
      <c r="S63" s="71"/>
      <c r="T63" s="121"/>
      <c r="U63" s="1"/>
      <c r="V63" s="1"/>
      <c r="W63" s="1"/>
      <c r="X63" s="71"/>
      <c r="Y63" s="121"/>
      <c r="Z63" s="1"/>
      <c r="AA63" s="1"/>
      <c r="AB63" s="1"/>
      <c r="AC63" s="71"/>
      <c r="AD63" s="121"/>
      <c r="AE63" s="1"/>
      <c r="AF63" s="1"/>
      <c r="AG63" s="1"/>
      <c r="AH63" s="71"/>
      <c r="AI63" s="121"/>
      <c r="AJ63" s="1"/>
      <c r="AK63" s="1"/>
      <c r="AL63" s="1"/>
      <c r="AM63" s="71"/>
      <c r="AN63" s="114"/>
      <c r="AO63" s="1"/>
      <c r="AP63" s="1"/>
      <c r="AQ63" s="1"/>
      <c r="AR63" s="71"/>
      <c r="AS63" s="114"/>
      <c r="AT63" s="1"/>
      <c r="AU63" s="1"/>
      <c r="AV63" s="1"/>
      <c r="AW63" s="71"/>
      <c r="AX63" s="114"/>
      <c r="AY63" s="1"/>
      <c r="AZ63" s="1"/>
      <c r="BA63" s="1"/>
      <c r="BB63" s="71"/>
      <c r="BC63" s="114"/>
      <c r="BD63" s="1"/>
      <c r="BE63" s="1"/>
      <c r="BF63" s="1"/>
      <c r="BG63" s="71"/>
      <c r="BH63" s="114"/>
      <c r="BI63" s="1"/>
      <c r="BJ63" s="1"/>
      <c r="BK63" s="1"/>
      <c r="BL63" s="1"/>
      <c r="BM63" s="1"/>
      <c r="BN63" s="1"/>
      <c r="BO63" s="86"/>
      <c r="BP63" s="86"/>
    </row>
    <row r="64" spans="1:68" ht="15.75" customHeight="1">
      <c r="A64" s="1"/>
      <c r="B64" s="1"/>
      <c r="C64" s="1"/>
      <c r="D64" s="71"/>
      <c r="E64" s="114"/>
      <c r="F64" s="1"/>
      <c r="G64" s="1"/>
      <c r="H64" s="1"/>
      <c r="I64" s="71"/>
      <c r="J64" s="121"/>
      <c r="K64" s="1"/>
      <c r="L64" s="1"/>
      <c r="M64" s="1"/>
      <c r="N64" s="71"/>
      <c r="O64" s="121"/>
      <c r="P64" s="1"/>
      <c r="Q64" s="1"/>
      <c r="R64" s="1"/>
      <c r="S64" s="71"/>
      <c r="T64" s="121"/>
      <c r="U64" s="1"/>
      <c r="V64" s="1"/>
      <c r="W64" s="1"/>
      <c r="X64" s="71"/>
      <c r="Y64" s="121"/>
      <c r="Z64" s="1"/>
      <c r="AA64" s="1"/>
      <c r="AB64" s="1"/>
      <c r="AC64" s="71"/>
      <c r="AD64" s="121"/>
      <c r="AE64" s="1"/>
      <c r="AF64" s="1"/>
      <c r="AG64" s="1"/>
      <c r="AH64" s="71"/>
      <c r="AI64" s="121"/>
      <c r="AJ64" s="1"/>
      <c r="AK64" s="1"/>
      <c r="AL64" s="1"/>
      <c r="AM64" s="71"/>
      <c r="AN64" s="114"/>
      <c r="AO64" s="1"/>
      <c r="AP64" s="1"/>
      <c r="AQ64" s="1"/>
      <c r="AR64" s="71"/>
      <c r="AS64" s="114"/>
      <c r="AT64" s="1"/>
      <c r="AU64" s="1"/>
      <c r="AV64" s="1"/>
      <c r="AW64" s="71"/>
      <c r="AX64" s="114"/>
      <c r="AY64" s="1"/>
      <c r="AZ64" s="1"/>
      <c r="BA64" s="1"/>
      <c r="BB64" s="71"/>
      <c r="BC64" s="114"/>
      <c r="BD64" s="1"/>
      <c r="BE64" s="1"/>
      <c r="BF64" s="1"/>
      <c r="BG64" s="71"/>
      <c r="BH64" s="114"/>
      <c r="BI64" s="1"/>
      <c r="BJ64" s="1"/>
      <c r="BK64" s="1"/>
      <c r="BL64" s="1"/>
      <c r="BM64" s="1"/>
      <c r="BN64" s="1"/>
      <c r="BO64" s="86"/>
      <c r="BP64" s="86"/>
    </row>
    <row r="65" spans="1:68" ht="15.75" customHeight="1">
      <c r="A65" s="1"/>
      <c r="B65" s="1"/>
      <c r="C65" s="1"/>
      <c r="D65" s="71"/>
      <c r="E65" s="114"/>
      <c r="F65" s="1"/>
      <c r="G65" s="1"/>
      <c r="H65" s="1"/>
      <c r="I65" s="71"/>
      <c r="J65" s="121"/>
      <c r="K65" s="1"/>
      <c r="L65" s="1"/>
      <c r="M65" s="1"/>
      <c r="N65" s="71"/>
      <c r="O65" s="121"/>
      <c r="P65" s="1"/>
      <c r="Q65" s="1"/>
      <c r="R65" s="1"/>
      <c r="S65" s="71"/>
      <c r="T65" s="121"/>
      <c r="U65" s="1"/>
      <c r="V65" s="1"/>
      <c r="W65" s="1"/>
      <c r="X65" s="71"/>
      <c r="Y65" s="121"/>
      <c r="Z65" s="1"/>
      <c r="AA65" s="1"/>
      <c r="AB65" s="1"/>
      <c r="AC65" s="71"/>
      <c r="AD65" s="121"/>
      <c r="AE65" s="1"/>
      <c r="AF65" s="1"/>
      <c r="AG65" s="1"/>
      <c r="AH65" s="71"/>
      <c r="AI65" s="121"/>
      <c r="AJ65" s="1"/>
      <c r="AK65" s="1"/>
      <c r="AL65" s="1"/>
      <c r="AM65" s="71"/>
      <c r="AN65" s="114"/>
      <c r="AO65" s="1"/>
      <c r="AP65" s="1"/>
      <c r="AQ65" s="1"/>
      <c r="AR65" s="71"/>
      <c r="AS65" s="114"/>
      <c r="AT65" s="1"/>
      <c r="AU65" s="1"/>
      <c r="AV65" s="1"/>
      <c r="AW65" s="71"/>
      <c r="AX65" s="114"/>
      <c r="AY65" s="1"/>
      <c r="AZ65" s="1"/>
      <c r="BA65" s="1"/>
      <c r="BB65" s="71"/>
      <c r="BC65" s="114"/>
      <c r="BD65" s="1"/>
      <c r="BE65" s="1"/>
      <c r="BF65" s="1"/>
      <c r="BG65" s="71"/>
      <c r="BH65" s="114"/>
      <c r="BI65" s="1"/>
      <c r="BJ65" s="1"/>
      <c r="BK65" s="1"/>
      <c r="BL65" s="1"/>
      <c r="BM65" s="1"/>
      <c r="BN65" s="1"/>
      <c r="BO65" s="86"/>
      <c r="BP65" s="86"/>
    </row>
    <row r="66" spans="1:68" ht="15.75" customHeight="1">
      <c r="A66" s="1"/>
      <c r="B66" s="1"/>
      <c r="C66" s="1"/>
      <c r="D66" s="71"/>
      <c r="E66" s="114"/>
      <c r="F66" s="1"/>
      <c r="G66" s="1"/>
      <c r="H66" s="1"/>
      <c r="I66" s="71"/>
      <c r="J66" s="121"/>
      <c r="K66" s="1"/>
      <c r="L66" s="1"/>
      <c r="M66" s="1"/>
      <c r="N66" s="71"/>
      <c r="O66" s="121"/>
      <c r="P66" s="1"/>
      <c r="Q66" s="1"/>
      <c r="R66" s="1"/>
      <c r="S66" s="71"/>
      <c r="T66" s="121"/>
      <c r="U66" s="1"/>
      <c r="V66" s="1"/>
      <c r="W66" s="1"/>
      <c r="X66" s="71"/>
      <c r="Y66" s="121"/>
      <c r="Z66" s="1"/>
      <c r="AA66" s="1"/>
      <c r="AB66" s="1"/>
      <c r="AC66" s="71"/>
      <c r="AD66" s="121"/>
      <c r="AE66" s="1"/>
      <c r="AF66" s="1"/>
      <c r="AG66" s="1"/>
      <c r="AH66" s="71"/>
      <c r="AI66" s="121"/>
      <c r="AJ66" s="1"/>
      <c r="AK66" s="1"/>
      <c r="AL66" s="1"/>
      <c r="AM66" s="71"/>
      <c r="AN66" s="114"/>
      <c r="AO66" s="1"/>
      <c r="AP66" s="1"/>
      <c r="AQ66" s="1"/>
      <c r="AR66" s="71"/>
      <c r="AS66" s="114"/>
      <c r="AT66" s="1"/>
      <c r="AU66" s="1"/>
      <c r="AV66" s="1"/>
      <c r="AW66" s="71"/>
      <c r="AX66" s="114"/>
      <c r="AY66" s="1"/>
      <c r="AZ66" s="1"/>
      <c r="BA66" s="1"/>
      <c r="BB66" s="71"/>
      <c r="BC66" s="114"/>
      <c r="BD66" s="1"/>
      <c r="BE66" s="1"/>
      <c r="BF66" s="1"/>
      <c r="BG66" s="71"/>
      <c r="BH66" s="114"/>
      <c r="BI66" s="1"/>
      <c r="BJ66" s="1"/>
      <c r="BK66" s="1"/>
      <c r="BL66" s="1"/>
      <c r="BM66" s="1"/>
      <c r="BN66" s="1"/>
      <c r="BO66" s="86"/>
      <c r="BP66" s="86"/>
    </row>
    <row r="67" spans="1:68" ht="15.75" customHeight="1">
      <c r="A67" s="1"/>
      <c r="B67" s="1"/>
      <c r="C67" s="1"/>
      <c r="D67" s="71"/>
      <c r="E67" s="114"/>
      <c r="F67" s="1"/>
      <c r="G67" s="1"/>
      <c r="H67" s="1"/>
      <c r="I67" s="71"/>
      <c r="J67" s="121"/>
      <c r="K67" s="1"/>
      <c r="L67" s="1"/>
      <c r="M67" s="1"/>
      <c r="N67" s="71"/>
      <c r="O67" s="121"/>
      <c r="P67" s="1"/>
      <c r="Q67" s="1"/>
      <c r="R67" s="1"/>
      <c r="S67" s="71"/>
      <c r="T67" s="121"/>
      <c r="U67" s="1"/>
      <c r="V67" s="1"/>
      <c r="W67" s="1"/>
      <c r="X67" s="71"/>
      <c r="Y67" s="121"/>
      <c r="Z67" s="1"/>
      <c r="AA67" s="1"/>
      <c r="AB67" s="1"/>
      <c r="AC67" s="71"/>
      <c r="AD67" s="121"/>
      <c r="AE67" s="1"/>
      <c r="AF67" s="1"/>
      <c r="AG67" s="1"/>
      <c r="AH67" s="71"/>
      <c r="AI67" s="121"/>
      <c r="AJ67" s="1"/>
      <c r="AK67" s="1"/>
      <c r="AL67" s="1"/>
      <c r="AM67" s="71"/>
      <c r="AN67" s="114"/>
      <c r="AO67" s="1"/>
      <c r="AP67" s="1"/>
      <c r="AQ67" s="1"/>
      <c r="AR67" s="71"/>
      <c r="AS67" s="114"/>
      <c r="AT67" s="1"/>
      <c r="AU67" s="1"/>
      <c r="AV67" s="1"/>
      <c r="AW67" s="71"/>
      <c r="AX67" s="114"/>
      <c r="AY67" s="1"/>
      <c r="AZ67" s="1"/>
      <c r="BA67" s="1"/>
      <c r="BB67" s="71"/>
      <c r="BC67" s="114"/>
      <c r="BD67" s="1"/>
      <c r="BE67" s="1"/>
      <c r="BF67" s="1"/>
      <c r="BG67" s="71"/>
      <c r="BH67" s="114"/>
      <c r="BI67" s="1"/>
      <c r="BJ67" s="1"/>
      <c r="BK67" s="1"/>
      <c r="BL67" s="1"/>
      <c r="BM67" s="1"/>
      <c r="BN67" s="1"/>
      <c r="BO67" s="86"/>
      <c r="BP67" s="86"/>
    </row>
    <row r="68" spans="1:68" ht="15.75" customHeight="1">
      <c r="A68" s="1"/>
      <c r="B68" s="1"/>
      <c r="C68" s="1"/>
      <c r="D68" s="71"/>
      <c r="E68" s="114"/>
      <c r="F68" s="1"/>
      <c r="G68" s="1"/>
      <c r="H68" s="1"/>
      <c r="I68" s="71"/>
      <c r="J68" s="121"/>
      <c r="K68" s="1"/>
      <c r="L68" s="1"/>
      <c r="M68" s="1"/>
      <c r="N68" s="71"/>
      <c r="O68" s="121"/>
      <c r="P68" s="1"/>
      <c r="Q68" s="1"/>
      <c r="R68" s="1"/>
      <c r="S68" s="71"/>
      <c r="T68" s="121"/>
      <c r="U68" s="1"/>
      <c r="V68" s="1"/>
      <c r="W68" s="1"/>
      <c r="X68" s="71"/>
      <c r="Y68" s="121"/>
      <c r="Z68" s="1"/>
      <c r="AA68" s="1"/>
      <c r="AB68" s="1"/>
      <c r="AC68" s="71"/>
      <c r="AD68" s="121"/>
      <c r="AE68" s="1"/>
      <c r="AF68" s="1"/>
      <c r="AG68" s="1"/>
      <c r="AH68" s="71"/>
      <c r="AI68" s="121"/>
      <c r="AJ68" s="1"/>
      <c r="AK68" s="1"/>
      <c r="AL68" s="1"/>
      <c r="AM68" s="71"/>
      <c r="AN68" s="114"/>
      <c r="AO68" s="1"/>
      <c r="AP68" s="1"/>
      <c r="AQ68" s="1"/>
      <c r="AR68" s="71"/>
      <c r="AS68" s="114"/>
      <c r="AT68" s="1"/>
      <c r="AU68" s="1"/>
      <c r="AV68" s="1"/>
      <c r="AW68" s="71"/>
      <c r="AX68" s="114"/>
      <c r="AY68" s="1"/>
      <c r="AZ68" s="1"/>
      <c r="BA68" s="1"/>
      <c r="BB68" s="71"/>
      <c r="BC68" s="114"/>
      <c r="BD68" s="1"/>
      <c r="BE68" s="1"/>
      <c r="BF68" s="1"/>
      <c r="BG68" s="71"/>
      <c r="BH68" s="114"/>
      <c r="BI68" s="1"/>
      <c r="BJ68" s="1"/>
      <c r="BK68" s="1"/>
      <c r="BL68" s="1"/>
      <c r="BM68" s="1"/>
      <c r="BN68" s="1"/>
      <c r="BO68" s="86"/>
      <c r="BP68" s="86"/>
    </row>
    <row r="69" spans="1:68" ht="15.75" customHeight="1">
      <c r="A69" s="1"/>
      <c r="B69" s="1"/>
      <c r="C69" s="1"/>
      <c r="D69" s="71"/>
      <c r="E69" s="114"/>
      <c r="F69" s="1"/>
      <c r="G69" s="1"/>
      <c r="H69" s="1"/>
      <c r="I69" s="71"/>
      <c r="J69" s="121"/>
      <c r="K69" s="1"/>
      <c r="L69" s="1"/>
      <c r="M69" s="1"/>
      <c r="N69" s="71"/>
      <c r="O69" s="121"/>
      <c r="P69" s="1"/>
      <c r="Q69" s="1"/>
      <c r="R69" s="1"/>
      <c r="S69" s="71"/>
      <c r="T69" s="121"/>
      <c r="U69" s="1"/>
      <c r="V69" s="1"/>
      <c r="W69" s="1"/>
      <c r="X69" s="71"/>
      <c r="Y69" s="121"/>
      <c r="Z69" s="1"/>
      <c r="AA69" s="1"/>
      <c r="AB69" s="1"/>
      <c r="AC69" s="71"/>
      <c r="AD69" s="121"/>
      <c r="AE69" s="1"/>
      <c r="AF69" s="1"/>
      <c r="AG69" s="1"/>
      <c r="AH69" s="71"/>
      <c r="AI69" s="121"/>
      <c r="AJ69" s="1"/>
      <c r="AK69" s="1"/>
      <c r="AL69" s="1"/>
      <c r="AM69" s="71"/>
      <c r="AN69" s="114"/>
      <c r="AO69" s="1"/>
      <c r="AP69" s="1"/>
      <c r="AQ69" s="1"/>
      <c r="AR69" s="71"/>
      <c r="AS69" s="114"/>
      <c r="AT69" s="1"/>
      <c r="AU69" s="1"/>
      <c r="AV69" s="1"/>
      <c r="AW69" s="71"/>
      <c r="AX69" s="114"/>
      <c r="AY69" s="1"/>
      <c r="AZ69" s="1"/>
      <c r="BA69" s="1"/>
      <c r="BB69" s="71"/>
      <c r="BC69" s="114"/>
      <c r="BD69" s="1"/>
      <c r="BE69" s="1"/>
      <c r="BF69" s="1"/>
      <c r="BG69" s="71"/>
      <c r="BH69" s="114"/>
      <c r="BI69" s="1"/>
      <c r="BJ69" s="1"/>
      <c r="BK69" s="1"/>
      <c r="BL69" s="1"/>
      <c r="BM69" s="1"/>
      <c r="BN69" s="1"/>
      <c r="BO69" s="1"/>
    </row>
    <row r="70" spans="1:68" ht="15.75" customHeight="1">
      <c r="A70" s="1"/>
      <c r="B70" s="1"/>
      <c r="C70" s="1"/>
      <c r="D70" s="71"/>
      <c r="E70" s="114"/>
      <c r="F70" s="1"/>
      <c r="G70" s="1"/>
      <c r="H70" s="1"/>
      <c r="I70" s="71"/>
      <c r="J70" s="121"/>
      <c r="K70" s="1"/>
      <c r="L70" s="1"/>
      <c r="M70" s="1"/>
      <c r="N70" s="71"/>
      <c r="O70" s="121"/>
      <c r="P70" s="1"/>
      <c r="Q70" s="1"/>
      <c r="R70" s="1"/>
      <c r="S70" s="71"/>
      <c r="T70" s="121"/>
      <c r="U70" s="1"/>
      <c r="V70" s="1"/>
      <c r="W70" s="1"/>
      <c r="X70" s="71"/>
      <c r="Y70" s="121"/>
      <c r="Z70" s="1"/>
      <c r="AA70" s="1"/>
      <c r="AB70" s="1"/>
      <c r="AC70" s="71"/>
      <c r="AD70" s="121"/>
      <c r="AE70" s="1"/>
      <c r="AF70" s="1"/>
      <c r="AG70" s="1"/>
      <c r="AH70" s="71"/>
      <c r="AI70" s="121"/>
      <c r="AJ70" s="1"/>
      <c r="AK70" s="1"/>
      <c r="AL70" s="1"/>
      <c r="AM70" s="71"/>
      <c r="AN70" s="114"/>
      <c r="AO70" s="1"/>
      <c r="AP70" s="1"/>
      <c r="AQ70" s="1"/>
      <c r="AR70" s="71"/>
      <c r="AS70" s="114"/>
      <c r="AT70" s="1"/>
      <c r="AU70" s="1"/>
      <c r="AV70" s="1"/>
      <c r="AW70" s="71"/>
      <c r="AX70" s="114"/>
      <c r="AY70" s="1"/>
      <c r="AZ70" s="1"/>
      <c r="BA70" s="1"/>
      <c r="BB70" s="71"/>
      <c r="BC70" s="114"/>
      <c r="BD70" s="1"/>
      <c r="BE70" s="1"/>
      <c r="BF70" s="1"/>
      <c r="BG70" s="71"/>
      <c r="BH70" s="114"/>
      <c r="BI70" s="1"/>
      <c r="BJ70" s="1"/>
      <c r="BK70" s="1"/>
      <c r="BL70" s="1"/>
      <c r="BM70" s="1"/>
      <c r="BN70" s="1"/>
      <c r="BO70" s="1"/>
    </row>
    <row r="71" spans="1:68" ht="15.75" customHeight="1">
      <c r="A71" s="1"/>
      <c r="B71" s="1"/>
      <c r="C71" s="1"/>
      <c r="D71" s="71"/>
      <c r="E71" s="114"/>
      <c r="F71" s="1"/>
      <c r="G71" s="1"/>
      <c r="H71" s="1"/>
      <c r="I71" s="71"/>
      <c r="J71" s="121"/>
      <c r="K71" s="1"/>
      <c r="L71" s="1"/>
      <c r="M71" s="1"/>
      <c r="N71" s="71"/>
      <c r="O71" s="121"/>
      <c r="P71" s="1"/>
      <c r="Q71" s="1"/>
      <c r="R71" s="1"/>
      <c r="S71" s="71"/>
      <c r="T71" s="121"/>
      <c r="U71" s="1"/>
      <c r="V71" s="1"/>
      <c r="W71" s="1"/>
      <c r="X71" s="71"/>
      <c r="Y71" s="121"/>
      <c r="Z71" s="1"/>
      <c r="AA71" s="1"/>
      <c r="AB71" s="1"/>
      <c r="AC71" s="71"/>
      <c r="AD71" s="121"/>
      <c r="AE71" s="1"/>
      <c r="AF71" s="1"/>
      <c r="AG71" s="1"/>
      <c r="AH71" s="71"/>
      <c r="AI71" s="121"/>
      <c r="AJ71" s="1"/>
      <c r="AK71" s="1"/>
      <c r="AL71" s="1"/>
      <c r="AM71" s="71"/>
      <c r="AN71" s="114"/>
      <c r="AO71" s="1"/>
      <c r="AP71" s="1"/>
      <c r="AQ71" s="1"/>
      <c r="AR71" s="71"/>
      <c r="AS71" s="114"/>
      <c r="AT71" s="1"/>
      <c r="AU71" s="1"/>
      <c r="AV71" s="1"/>
      <c r="AW71" s="71"/>
      <c r="AX71" s="114"/>
      <c r="AY71" s="1"/>
      <c r="AZ71" s="1"/>
      <c r="BA71" s="1"/>
      <c r="BB71" s="71"/>
      <c r="BC71" s="114"/>
      <c r="BD71" s="1"/>
      <c r="BE71" s="1"/>
      <c r="BF71" s="1"/>
      <c r="BG71" s="71"/>
      <c r="BH71" s="114"/>
      <c r="BI71" s="1"/>
      <c r="BJ71" s="1"/>
      <c r="BK71" s="1"/>
      <c r="BL71" s="1"/>
      <c r="BM71" s="1"/>
      <c r="BN71" s="1"/>
      <c r="BO71" s="1"/>
    </row>
    <row r="72" spans="1:68" ht="15.75" customHeight="1">
      <c r="A72" s="1"/>
      <c r="B72" s="1"/>
      <c r="C72" s="1"/>
      <c r="D72" s="71"/>
      <c r="E72" s="114"/>
      <c r="F72" s="1"/>
      <c r="G72" s="1"/>
      <c r="H72" s="1"/>
      <c r="I72" s="71"/>
      <c r="J72" s="121"/>
      <c r="K72" s="1"/>
      <c r="L72" s="1"/>
      <c r="M72" s="1"/>
      <c r="N72" s="71"/>
      <c r="O72" s="121"/>
      <c r="P72" s="1"/>
      <c r="Q72" s="1"/>
      <c r="R72" s="1"/>
      <c r="S72" s="71"/>
      <c r="T72" s="121"/>
      <c r="U72" s="1"/>
      <c r="V72" s="1"/>
      <c r="W72" s="1"/>
      <c r="X72" s="71"/>
      <c r="Y72" s="121"/>
      <c r="Z72" s="1"/>
      <c r="AA72" s="1"/>
      <c r="AB72" s="1"/>
      <c r="AC72" s="71"/>
      <c r="AD72" s="121"/>
      <c r="AE72" s="1"/>
      <c r="AF72" s="1"/>
      <c r="AG72" s="1"/>
      <c r="AH72" s="71"/>
      <c r="AI72" s="121"/>
      <c r="AJ72" s="1"/>
      <c r="AK72" s="1"/>
      <c r="AL72" s="1"/>
      <c r="AM72" s="71"/>
      <c r="AN72" s="114"/>
      <c r="AO72" s="1"/>
      <c r="AP72" s="1"/>
      <c r="AQ72" s="1"/>
      <c r="AR72" s="71"/>
      <c r="AS72" s="114"/>
      <c r="AT72" s="1"/>
      <c r="AU72" s="1"/>
      <c r="AV72" s="1"/>
      <c r="AW72" s="71"/>
      <c r="AX72" s="114"/>
      <c r="AY72" s="1"/>
      <c r="AZ72" s="1"/>
      <c r="BA72" s="1"/>
      <c r="BB72" s="71"/>
      <c r="BC72" s="114"/>
      <c r="BD72" s="1"/>
      <c r="BE72" s="1"/>
      <c r="BF72" s="1"/>
      <c r="BG72" s="71"/>
      <c r="BH72" s="114"/>
      <c r="BI72" s="1"/>
      <c r="BJ72" s="1"/>
      <c r="BK72" s="1"/>
      <c r="BL72" s="1"/>
      <c r="BM72" s="1"/>
      <c r="BN72" s="1"/>
      <c r="BO72" s="1"/>
    </row>
    <row r="73" spans="1:68" ht="15.75" customHeight="1">
      <c r="A73" s="1"/>
      <c r="B73" s="1"/>
      <c r="C73" s="1"/>
      <c r="D73" s="71"/>
      <c r="E73" s="114"/>
      <c r="F73" s="1"/>
      <c r="G73" s="1"/>
      <c r="H73" s="1"/>
      <c r="I73" s="71"/>
      <c r="J73" s="121"/>
      <c r="K73" s="1"/>
      <c r="L73" s="1"/>
      <c r="M73" s="1"/>
      <c r="N73" s="71"/>
      <c r="O73" s="121"/>
      <c r="P73" s="1"/>
      <c r="Q73" s="1"/>
      <c r="R73" s="1"/>
      <c r="S73" s="71"/>
      <c r="T73" s="121"/>
      <c r="U73" s="1"/>
      <c r="V73" s="1"/>
      <c r="W73" s="1"/>
      <c r="X73" s="71"/>
      <c r="Y73" s="121"/>
      <c r="Z73" s="1"/>
      <c r="AA73" s="1"/>
      <c r="AB73" s="1"/>
      <c r="AC73" s="71"/>
      <c r="AD73" s="121"/>
      <c r="AE73" s="1"/>
      <c r="AF73" s="1"/>
      <c r="AG73" s="1"/>
      <c r="AH73" s="71"/>
      <c r="AI73" s="121"/>
      <c r="AJ73" s="1"/>
      <c r="AK73" s="1"/>
      <c r="AL73" s="1"/>
      <c r="AM73" s="71"/>
      <c r="AN73" s="114"/>
      <c r="AO73" s="1"/>
      <c r="AP73" s="1"/>
      <c r="AQ73" s="1"/>
      <c r="AR73" s="71"/>
      <c r="AS73" s="114"/>
      <c r="AT73" s="1"/>
      <c r="AU73" s="1"/>
      <c r="AV73" s="1"/>
      <c r="AW73" s="71"/>
      <c r="AX73" s="114"/>
      <c r="AY73" s="1"/>
      <c r="AZ73" s="1"/>
      <c r="BA73" s="1"/>
      <c r="BB73" s="71"/>
      <c r="BC73" s="114"/>
      <c r="BD73" s="1"/>
      <c r="BE73" s="1"/>
      <c r="BF73" s="1"/>
      <c r="BG73" s="71"/>
      <c r="BH73" s="114"/>
      <c r="BI73" s="1"/>
      <c r="BJ73" s="1"/>
      <c r="BK73" s="1"/>
      <c r="BL73" s="1"/>
      <c r="BM73" s="1"/>
      <c r="BN73" s="1"/>
      <c r="BO73" s="1"/>
    </row>
    <row r="74" spans="1:68" ht="15.75" customHeight="1">
      <c r="A74" s="1"/>
      <c r="B74" s="1"/>
      <c r="C74" s="1"/>
      <c r="D74" s="71"/>
      <c r="E74" s="114"/>
      <c r="F74" s="1"/>
      <c r="G74" s="1"/>
      <c r="H74" s="1"/>
      <c r="I74" s="71"/>
      <c r="J74" s="121"/>
      <c r="K74" s="1"/>
      <c r="L74" s="1"/>
      <c r="M74" s="1"/>
      <c r="N74" s="71"/>
      <c r="O74" s="121"/>
      <c r="P74" s="1"/>
      <c r="Q74" s="1"/>
      <c r="R74" s="1"/>
      <c r="S74" s="71"/>
      <c r="T74" s="121"/>
      <c r="U74" s="1"/>
      <c r="V74" s="1"/>
      <c r="W74" s="1"/>
      <c r="X74" s="71"/>
      <c r="Y74" s="121"/>
      <c r="Z74" s="1"/>
      <c r="AA74" s="1"/>
      <c r="AB74" s="1"/>
      <c r="AC74" s="71"/>
      <c r="AD74" s="121"/>
      <c r="AE74" s="1"/>
      <c r="AF74" s="1"/>
      <c r="AG74" s="1"/>
      <c r="AH74" s="71"/>
      <c r="AI74" s="121"/>
      <c r="AJ74" s="1"/>
      <c r="AK74" s="1"/>
      <c r="AL74" s="1"/>
      <c r="AM74" s="71"/>
      <c r="AN74" s="114"/>
      <c r="AO74" s="1"/>
      <c r="AP74" s="1"/>
      <c r="AQ74" s="1"/>
      <c r="AR74" s="71"/>
      <c r="AS74" s="114"/>
      <c r="AT74" s="1"/>
      <c r="AU74" s="1"/>
      <c r="AV74" s="1"/>
      <c r="AW74" s="71"/>
      <c r="AX74" s="114"/>
      <c r="AY74" s="1"/>
      <c r="AZ74" s="1"/>
      <c r="BA74" s="1"/>
      <c r="BB74" s="71"/>
      <c r="BC74" s="114"/>
      <c r="BD74" s="1"/>
      <c r="BE74" s="1"/>
      <c r="BF74" s="1"/>
      <c r="BG74" s="71"/>
      <c r="BH74" s="114"/>
      <c r="BI74" s="1"/>
      <c r="BJ74" s="1"/>
      <c r="BK74" s="1"/>
      <c r="BL74" s="1"/>
      <c r="BM74" s="1"/>
      <c r="BN74" s="1"/>
      <c r="BO74" s="1"/>
    </row>
    <row r="75" spans="1:68" ht="15.75" customHeight="1">
      <c r="A75" s="1"/>
      <c r="B75" s="1"/>
      <c r="C75" s="1"/>
      <c r="D75" s="71"/>
      <c r="E75" s="114"/>
      <c r="F75" s="1"/>
      <c r="G75" s="1"/>
      <c r="H75" s="1"/>
      <c r="I75" s="71"/>
      <c r="J75" s="121"/>
      <c r="K75" s="1"/>
      <c r="L75" s="1"/>
      <c r="M75" s="1"/>
      <c r="N75" s="71"/>
      <c r="O75" s="121"/>
      <c r="P75" s="1"/>
      <c r="Q75" s="1"/>
      <c r="R75" s="1"/>
      <c r="S75" s="71"/>
      <c r="T75" s="121"/>
      <c r="U75" s="1"/>
      <c r="V75" s="1"/>
      <c r="W75" s="1"/>
      <c r="X75" s="71"/>
      <c r="Y75" s="121"/>
      <c r="Z75" s="1"/>
      <c r="AA75" s="1"/>
      <c r="AB75" s="1"/>
      <c r="AC75" s="71"/>
      <c r="AD75" s="121"/>
      <c r="AE75" s="1"/>
      <c r="AF75" s="1"/>
      <c r="AG75" s="1"/>
      <c r="AH75" s="71"/>
      <c r="AI75" s="121"/>
      <c r="AJ75" s="1"/>
      <c r="AK75" s="1"/>
      <c r="AL75" s="1"/>
      <c r="AM75" s="71"/>
      <c r="AN75" s="114"/>
      <c r="AO75" s="1"/>
      <c r="AP75" s="1"/>
      <c r="AQ75" s="1"/>
      <c r="AR75" s="71"/>
      <c r="AS75" s="114"/>
      <c r="AT75" s="1"/>
      <c r="AU75" s="1"/>
      <c r="AV75" s="1"/>
      <c r="AW75" s="71"/>
      <c r="AX75" s="114"/>
      <c r="AY75" s="1"/>
      <c r="AZ75" s="1"/>
      <c r="BA75" s="1"/>
      <c r="BB75" s="71"/>
      <c r="BC75" s="114"/>
      <c r="BD75" s="1"/>
      <c r="BE75" s="1"/>
      <c r="BF75" s="1"/>
      <c r="BG75" s="71"/>
      <c r="BH75" s="114"/>
      <c r="BI75" s="1"/>
      <c r="BJ75" s="1"/>
      <c r="BK75" s="1"/>
      <c r="BL75" s="1"/>
      <c r="BM75" s="1"/>
      <c r="BN75" s="1"/>
      <c r="BO75" s="1"/>
    </row>
    <row r="76" spans="1:68" ht="15.75" customHeight="1">
      <c r="A76" s="1"/>
      <c r="B76" s="1"/>
      <c r="C76" s="1"/>
      <c r="D76" s="71"/>
      <c r="E76" s="114"/>
      <c r="F76" s="1"/>
      <c r="G76" s="1"/>
      <c r="H76" s="1"/>
      <c r="I76" s="71"/>
      <c r="J76" s="121"/>
      <c r="K76" s="1"/>
      <c r="L76" s="1"/>
      <c r="M76" s="1"/>
      <c r="N76" s="71"/>
      <c r="O76" s="121"/>
      <c r="P76" s="1"/>
      <c r="Q76" s="1"/>
      <c r="R76" s="1"/>
      <c r="S76" s="71"/>
      <c r="T76" s="121"/>
      <c r="U76" s="1"/>
      <c r="V76" s="1"/>
      <c r="W76" s="1"/>
      <c r="X76" s="71"/>
      <c r="Y76" s="121"/>
      <c r="Z76" s="1"/>
      <c r="AA76" s="1"/>
      <c r="AB76" s="1"/>
      <c r="AC76" s="71"/>
      <c r="AD76" s="121"/>
      <c r="AE76" s="1"/>
      <c r="AF76" s="1"/>
      <c r="AG76" s="1"/>
      <c r="AH76" s="71"/>
      <c r="AI76" s="121"/>
      <c r="AJ76" s="1"/>
      <c r="AK76" s="1"/>
      <c r="AL76" s="1"/>
      <c r="AM76" s="71"/>
      <c r="AN76" s="114"/>
      <c r="AO76" s="1"/>
      <c r="AP76" s="1"/>
      <c r="AQ76" s="1"/>
      <c r="AR76" s="71"/>
      <c r="AS76" s="114"/>
      <c r="AT76" s="1"/>
      <c r="AU76" s="1"/>
      <c r="AV76" s="1"/>
      <c r="AW76" s="71"/>
      <c r="AX76" s="114"/>
      <c r="AY76" s="1"/>
      <c r="AZ76" s="1"/>
      <c r="BA76" s="1"/>
      <c r="BB76" s="71"/>
      <c r="BC76" s="114"/>
      <c r="BD76" s="1"/>
      <c r="BE76" s="1"/>
      <c r="BF76" s="1"/>
      <c r="BG76" s="71"/>
      <c r="BH76" s="114"/>
      <c r="BI76" s="1"/>
      <c r="BJ76" s="1"/>
      <c r="BK76" s="1"/>
      <c r="BL76" s="1"/>
      <c r="BM76" s="1"/>
      <c r="BN76" s="1"/>
      <c r="BO76" s="1"/>
    </row>
    <row r="77" spans="1:68" ht="15.75" customHeight="1">
      <c r="A77" s="1"/>
      <c r="B77" s="1"/>
      <c r="C77" s="1"/>
      <c r="D77" s="71"/>
      <c r="E77" s="114"/>
      <c r="F77" s="1"/>
      <c r="G77" s="1"/>
      <c r="H77" s="1"/>
      <c r="I77" s="71"/>
      <c r="J77" s="121"/>
      <c r="K77" s="1"/>
      <c r="L77" s="1"/>
      <c r="M77" s="1"/>
      <c r="N77" s="71"/>
      <c r="O77" s="121"/>
      <c r="P77" s="1"/>
      <c r="Q77" s="1"/>
      <c r="R77" s="1"/>
      <c r="S77" s="71"/>
      <c r="T77" s="121"/>
      <c r="U77" s="1"/>
      <c r="V77" s="1"/>
      <c r="W77" s="1"/>
      <c r="X77" s="71"/>
      <c r="Y77" s="121"/>
      <c r="Z77" s="1"/>
      <c r="AA77" s="1"/>
      <c r="AB77" s="1"/>
      <c r="AC77" s="71"/>
      <c r="AD77" s="121"/>
      <c r="AE77" s="1"/>
      <c r="AF77" s="1"/>
      <c r="AG77" s="1"/>
      <c r="AH77" s="71"/>
      <c r="AI77" s="121"/>
      <c r="AJ77" s="1"/>
      <c r="AK77" s="1"/>
      <c r="AL77" s="1"/>
      <c r="AM77" s="71"/>
      <c r="AN77" s="114"/>
      <c r="AO77" s="1"/>
      <c r="AP77" s="1"/>
      <c r="AQ77" s="1"/>
      <c r="AR77" s="71"/>
      <c r="AS77" s="114"/>
      <c r="AT77" s="1"/>
      <c r="AU77" s="1"/>
      <c r="AV77" s="1"/>
      <c r="AW77" s="71"/>
      <c r="AX77" s="114"/>
      <c r="AY77" s="1"/>
      <c r="AZ77" s="1"/>
      <c r="BA77" s="1"/>
      <c r="BB77" s="71"/>
      <c r="BC77" s="114"/>
      <c r="BD77" s="1"/>
      <c r="BE77" s="1"/>
      <c r="BF77" s="1"/>
      <c r="BG77" s="71"/>
      <c r="BH77" s="114"/>
      <c r="BI77" s="1"/>
      <c r="BJ77" s="1"/>
      <c r="BK77" s="1"/>
      <c r="BL77" s="1"/>
      <c r="BM77" s="1"/>
      <c r="BN77" s="1"/>
      <c r="BO77" s="1"/>
    </row>
    <row r="78" spans="1:68" ht="15.75" customHeight="1">
      <c r="A78" s="1"/>
      <c r="B78" s="1"/>
      <c r="C78" s="1"/>
      <c r="D78" s="71"/>
      <c r="E78" s="114"/>
      <c r="F78" s="1"/>
      <c r="G78" s="1"/>
      <c r="H78" s="1"/>
      <c r="I78" s="71"/>
      <c r="J78" s="121"/>
      <c r="K78" s="1"/>
      <c r="L78" s="1"/>
      <c r="M78" s="1"/>
      <c r="N78" s="71"/>
      <c r="O78" s="121"/>
      <c r="P78" s="1"/>
      <c r="Q78" s="1"/>
      <c r="R78" s="1"/>
      <c r="S78" s="71"/>
      <c r="T78" s="121"/>
      <c r="U78" s="1"/>
      <c r="V78" s="1"/>
      <c r="W78" s="1"/>
      <c r="X78" s="71"/>
      <c r="Y78" s="121"/>
      <c r="Z78" s="1"/>
      <c r="AA78" s="1"/>
      <c r="AB78" s="1"/>
      <c r="AC78" s="71"/>
      <c r="AD78" s="121"/>
      <c r="AE78" s="1"/>
      <c r="AF78" s="1"/>
      <c r="AG78" s="1"/>
      <c r="AH78" s="71"/>
      <c r="AI78" s="121"/>
      <c r="AJ78" s="1"/>
      <c r="AK78" s="1"/>
      <c r="AL78" s="1"/>
      <c r="AM78" s="71"/>
      <c r="AN78" s="114"/>
      <c r="AO78" s="1"/>
      <c r="AP78" s="1"/>
      <c r="AQ78" s="1"/>
      <c r="AR78" s="71"/>
      <c r="AS78" s="114"/>
      <c r="AT78" s="1"/>
      <c r="AU78" s="1"/>
      <c r="AV78" s="1"/>
      <c r="AW78" s="71"/>
      <c r="AX78" s="114"/>
      <c r="AY78" s="1"/>
      <c r="AZ78" s="1"/>
      <c r="BA78" s="1"/>
      <c r="BB78" s="71"/>
      <c r="BC78" s="114"/>
      <c r="BD78" s="1"/>
      <c r="BE78" s="1"/>
      <c r="BF78" s="1"/>
      <c r="BG78" s="71"/>
      <c r="BH78" s="114"/>
      <c r="BI78" s="1"/>
      <c r="BJ78" s="1"/>
      <c r="BK78" s="1"/>
      <c r="BL78" s="1"/>
      <c r="BM78" s="1"/>
      <c r="BN78" s="1"/>
      <c r="BO78" s="1"/>
    </row>
    <row r="79" spans="1:68" ht="15.75" customHeight="1">
      <c r="A79" s="1"/>
      <c r="B79" s="1"/>
      <c r="C79" s="1"/>
      <c r="D79" s="71"/>
      <c r="E79" s="114"/>
      <c r="F79" s="1"/>
      <c r="G79" s="1"/>
      <c r="H79" s="1"/>
      <c r="I79" s="71"/>
      <c r="J79" s="121"/>
      <c r="K79" s="1"/>
      <c r="L79" s="1"/>
      <c r="M79" s="1"/>
      <c r="N79" s="71"/>
      <c r="O79" s="121"/>
      <c r="P79" s="1"/>
      <c r="Q79" s="1"/>
      <c r="R79" s="1"/>
      <c r="S79" s="71"/>
      <c r="T79" s="121"/>
      <c r="U79" s="1"/>
      <c r="V79" s="1"/>
      <c r="W79" s="1"/>
      <c r="X79" s="71"/>
      <c r="Y79" s="121"/>
      <c r="Z79" s="1"/>
      <c r="AA79" s="1"/>
      <c r="AB79" s="1"/>
      <c r="AC79" s="71"/>
      <c r="AD79" s="121"/>
      <c r="AE79" s="1"/>
      <c r="AF79" s="1"/>
      <c r="AG79" s="1"/>
      <c r="AH79" s="71"/>
      <c r="AI79" s="121"/>
      <c r="AJ79" s="1"/>
      <c r="AK79" s="1"/>
      <c r="AL79" s="1"/>
      <c r="AM79" s="71"/>
      <c r="AN79" s="114"/>
      <c r="AO79" s="1"/>
      <c r="AP79" s="1"/>
      <c r="AQ79" s="1"/>
      <c r="AR79" s="71"/>
      <c r="AS79" s="114"/>
      <c r="AT79" s="1"/>
      <c r="AU79" s="1"/>
      <c r="AV79" s="1"/>
      <c r="AW79" s="71"/>
      <c r="AX79" s="114"/>
      <c r="AY79" s="1"/>
      <c r="AZ79" s="1"/>
      <c r="BA79" s="1"/>
      <c r="BB79" s="71"/>
      <c r="BC79" s="114"/>
      <c r="BD79" s="1"/>
      <c r="BE79" s="1"/>
      <c r="BF79" s="1"/>
      <c r="BG79" s="71"/>
      <c r="BH79" s="114"/>
      <c r="BI79" s="1"/>
      <c r="BJ79" s="1"/>
      <c r="BK79" s="1"/>
      <c r="BL79" s="1"/>
      <c r="BM79" s="1"/>
      <c r="BN79" s="1"/>
      <c r="BO79" s="1"/>
    </row>
    <row r="80" spans="1:68" ht="15.75" customHeight="1">
      <c r="A80" s="1"/>
      <c r="B80" s="1"/>
      <c r="C80" s="1"/>
      <c r="D80" s="71"/>
      <c r="E80" s="114"/>
      <c r="F80" s="1"/>
      <c r="G80" s="1"/>
      <c r="H80" s="1"/>
      <c r="I80" s="71"/>
      <c r="J80" s="121"/>
      <c r="K80" s="1"/>
      <c r="L80" s="1"/>
      <c r="M80" s="1"/>
      <c r="N80" s="71"/>
      <c r="O80" s="121"/>
      <c r="P80" s="1"/>
      <c r="Q80" s="1"/>
      <c r="R80" s="1"/>
      <c r="S80" s="71"/>
      <c r="T80" s="121"/>
      <c r="U80" s="1"/>
      <c r="V80" s="1"/>
      <c r="W80" s="1"/>
      <c r="X80" s="71"/>
      <c r="Y80" s="121"/>
      <c r="Z80" s="1"/>
      <c r="AA80" s="1"/>
      <c r="AB80" s="1"/>
      <c r="AC80" s="71"/>
      <c r="AD80" s="121"/>
      <c r="AE80" s="1"/>
      <c r="AF80" s="1"/>
      <c r="AG80" s="1"/>
      <c r="AH80" s="71"/>
      <c r="AI80" s="121"/>
      <c r="AJ80" s="1"/>
      <c r="AK80" s="1"/>
      <c r="AL80" s="1"/>
      <c r="AM80" s="71"/>
      <c r="AN80" s="114"/>
      <c r="AO80" s="1"/>
      <c r="AP80" s="1"/>
      <c r="AQ80" s="1"/>
      <c r="AR80" s="71"/>
      <c r="AS80" s="114"/>
      <c r="AT80" s="1"/>
      <c r="AU80" s="1"/>
      <c r="AV80" s="1"/>
      <c r="AW80" s="71"/>
      <c r="AX80" s="114"/>
      <c r="AY80" s="1"/>
      <c r="AZ80" s="1"/>
      <c r="BA80" s="1"/>
      <c r="BB80" s="71"/>
      <c r="BC80" s="114"/>
      <c r="BD80" s="1"/>
      <c r="BE80" s="1"/>
      <c r="BF80" s="1"/>
      <c r="BG80" s="71"/>
      <c r="BH80" s="114"/>
      <c r="BI80" s="1"/>
      <c r="BJ80" s="1"/>
      <c r="BK80" s="1"/>
      <c r="BL80" s="1"/>
      <c r="BM80" s="1"/>
      <c r="BN80" s="1"/>
      <c r="BO80" s="1"/>
    </row>
    <row r="81" spans="1:67" ht="15.75" customHeight="1">
      <c r="A81" s="1"/>
      <c r="B81" s="1"/>
      <c r="C81" s="1"/>
      <c r="D81" s="71"/>
      <c r="E81" s="114"/>
      <c r="F81" s="1"/>
      <c r="G81" s="1"/>
      <c r="H81" s="1"/>
      <c r="I81" s="71"/>
      <c r="J81" s="121"/>
      <c r="K81" s="1"/>
      <c r="L81" s="1"/>
      <c r="M81" s="1"/>
      <c r="N81" s="71"/>
      <c r="O81" s="121"/>
      <c r="P81" s="1"/>
      <c r="Q81" s="1"/>
      <c r="R81" s="1"/>
      <c r="S81" s="71"/>
      <c r="T81" s="121"/>
      <c r="U81" s="1"/>
      <c r="V81" s="1"/>
      <c r="W81" s="1"/>
      <c r="X81" s="71"/>
      <c r="Y81" s="121"/>
      <c r="Z81" s="1"/>
      <c r="AA81" s="1"/>
      <c r="AB81" s="1"/>
      <c r="AC81" s="71"/>
      <c r="AD81" s="121"/>
      <c r="AE81" s="1"/>
      <c r="AF81" s="1"/>
      <c r="AG81" s="1"/>
      <c r="AH81" s="71"/>
      <c r="AI81" s="121"/>
      <c r="AJ81" s="1"/>
      <c r="AK81" s="1"/>
      <c r="AL81" s="1"/>
      <c r="AM81" s="71"/>
      <c r="AN81" s="114"/>
      <c r="AO81" s="1"/>
      <c r="AP81" s="1"/>
      <c r="AQ81" s="1"/>
      <c r="AR81" s="71"/>
      <c r="AS81" s="114"/>
      <c r="AT81" s="1"/>
      <c r="AU81" s="1"/>
      <c r="AV81" s="1"/>
      <c r="AW81" s="71"/>
      <c r="AX81" s="114"/>
      <c r="AY81" s="1"/>
      <c r="AZ81" s="1"/>
      <c r="BA81" s="1"/>
      <c r="BB81" s="71"/>
      <c r="BC81" s="114"/>
      <c r="BD81" s="1"/>
      <c r="BE81" s="1"/>
      <c r="BF81" s="1"/>
      <c r="BG81" s="71"/>
      <c r="BH81" s="114"/>
      <c r="BI81" s="1"/>
      <c r="BJ81" s="1"/>
      <c r="BK81" s="1"/>
      <c r="BL81" s="1"/>
      <c r="BM81" s="1"/>
      <c r="BN81" s="1"/>
      <c r="BO81" s="1"/>
    </row>
    <row r="82" spans="1:67" ht="15.75" customHeight="1">
      <c r="A82" s="1"/>
      <c r="B82" s="1"/>
      <c r="C82" s="1"/>
      <c r="D82" s="71"/>
      <c r="E82" s="114"/>
      <c r="F82" s="1"/>
      <c r="G82" s="1"/>
      <c r="H82" s="1"/>
      <c r="I82" s="71"/>
      <c r="J82" s="121"/>
      <c r="K82" s="1"/>
      <c r="L82" s="1"/>
      <c r="M82" s="1"/>
      <c r="N82" s="71"/>
      <c r="O82" s="121"/>
      <c r="P82" s="1"/>
      <c r="Q82" s="1"/>
      <c r="R82" s="1"/>
      <c r="S82" s="71"/>
      <c r="T82" s="121"/>
      <c r="U82" s="1"/>
      <c r="V82" s="1"/>
      <c r="W82" s="1"/>
      <c r="X82" s="71"/>
      <c r="Y82" s="121"/>
      <c r="Z82" s="1"/>
      <c r="AA82" s="1"/>
      <c r="AB82" s="1"/>
      <c r="AC82" s="71"/>
      <c r="AD82" s="121"/>
      <c r="AE82" s="1"/>
      <c r="AF82" s="1"/>
      <c r="AG82" s="1"/>
      <c r="AH82" s="71"/>
      <c r="AI82" s="121"/>
      <c r="AJ82" s="1"/>
      <c r="AK82" s="1"/>
      <c r="AL82" s="1"/>
      <c r="AM82" s="71"/>
      <c r="AN82" s="114"/>
      <c r="AO82" s="1"/>
      <c r="AP82" s="1"/>
      <c r="AQ82" s="1"/>
      <c r="AR82" s="71"/>
      <c r="AS82" s="114"/>
      <c r="AT82" s="1"/>
      <c r="AU82" s="1"/>
      <c r="AV82" s="1"/>
      <c r="AW82" s="71"/>
      <c r="AX82" s="114"/>
      <c r="AY82" s="1"/>
      <c r="AZ82" s="1"/>
      <c r="BA82" s="1"/>
      <c r="BB82" s="71"/>
      <c r="BC82" s="114"/>
      <c r="BD82" s="1"/>
      <c r="BE82" s="1"/>
      <c r="BF82" s="1"/>
      <c r="BG82" s="71"/>
      <c r="BH82" s="114"/>
      <c r="BI82" s="1"/>
      <c r="BJ82" s="1"/>
      <c r="BK82" s="1"/>
      <c r="BL82" s="1"/>
      <c r="BM82" s="1"/>
      <c r="BN82" s="1"/>
      <c r="BO82" s="1"/>
    </row>
    <row r="83" spans="1:67" ht="15.75" customHeight="1">
      <c r="A83" s="1"/>
      <c r="B83" s="1"/>
      <c r="C83" s="1"/>
      <c r="D83" s="71"/>
      <c r="E83" s="114"/>
      <c r="F83" s="1"/>
      <c r="G83" s="1"/>
      <c r="H83" s="1"/>
      <c r="I83" s="71"/>
      <c r="J83" s="121"/>
      <c r="K83" s="1"/>
      <c r="L83" s="1"/>
      <c r="M83" s="1"/>
      <c r="N83" s="71"/>
      <c r="O83" s="121"/>
      <c r="P83" s="1"/>
      <c r="Q83" s="1"/>
      <c r="R83" s="1"/>
      <c r="S83" s="71"/>
      <c r="T83" s="121"/>
      <c r="U83" s="1"/>
      <c r="V83" s="1"/>
      <c r="W83" s="1"/>
      <c r="X83" s="71"/>
      <c r="Y83" s="121"/>
      <c r="Z83" s="1"/>
      <c r="AA83" s="1"/>
      <c r="AB83" s="1"/>
      <c r="AC83" s="71"/>
      <c r="AD83" s="121"/>
      <c r="AE83" s="1"/>
      <c r="AF83" s="1"/>
      <c r="AG83" s="1"/>
      <c r="AH83" s="71"/>
      <c r="AI83" s="121"/>
      <c r="AJ83" s="1"/>
      <c r="AK83" s="1"/>
      <c r="AL83" s="1"/>
      <c r="AM83" s="71"/>
      <c r="AN83" s="114"/>
      <c r="AO83" s="1"/>
      <c r="AP83" s="1"/>
      <c r="AQ83" s="1"/>
      <c r="AR83" s="71"/>
      <c r="AS83" s="114"/>
      <c r="AT83" s="1"/>
      <c r="AU83" s="1"/>
      <c r="AV83" s="1"/>
      <c r="AW83" s="71"/>
      <c r="AX83" s="114"/>
      <c r="AY83" s="1"/>
      <c r="AZ83" s="1"/>
      <c r="BA83" s="1"/>
      <c r="BB83" s="71"/>
      <c r="BC83" s="114"/>
      <c r="BD83" s="1"/>
      <c r="BE83" s="1"/>
      <c r="BF83" s="1"/>
      <c r="BG83" s="71"/>
      <c r="BH83" s="114"/>
      <c r="BI83" s="1"/>
      <c r="BJ83" s="1"/>
      <c r="BK83" s="1"/>
      <c r="BL83" s="1"/>
      <c r="BM83" s="1"/>
      <c r="BN83" s="1"/>
      <c r="BO83" s="1"/>
    </row>
    <row r="84" spans="1:67" ht="15.75" customHeight="1">
      <c r="A84" s="1"/>
      <c r="B84" s="1"/>
      <c r="C84" s="1"/>
      <c r="D84" s="71"/>
      <c r="E84" s="114"/>
      <c r="F84" s="1"/>
      <c r="G84" s="1"/>
      <c r="H84" s="1"/>
      <c r="I84" s="71"/>
      <c r="J84" s="121"/>
      <c r="K84" s="1"/>
      <c r="L84" s="1"/>
      <c r="M84" s="1"/>
      <c r="N84" s="71"/>
      <c r="O84" s="121"/>
      <c r="P84" s="1"/>
      <c r="Q84" s="1"/>
      <c r="R84" s="1"/>
      <c r="S84" s="71"/>
      <c r="T84" s="121"/>
      <c r="U84" s="1"/>
      <c r="V84" s="1"/>
      <c r="W84" s="1"/>
      <c r="X84" s="71"/>
      <c r="Y84" s="121"/>
      <c r="Z84" s="1"/>
      <c r="AA84" s="1"/>
      <c r="AB84" s="1"/>
      <c r="AC84" s="71"/>
      <c r="AD84" s="121"/>
      <c r="AE84" s="1"/>
      <c r="AF84" s="1"/>
      <c r="AG84" s="1"/>
      <c r="AH84" s="71"/>
      <c r="AI84" s="121"/>
      <c r="AJ84" s="1"/>
      <c r="AK84" s="1"/>
      <c r="AL84" s="1"/>
      <c r="AM84" s="71"/>
      <c r="AN84" s="114"/>
      <c r="AO84" s="1"/>
      <c r="AP84" s="1"/>
      <c r="AQ84" s="1"/>
      <c r="AR84" s="71"/>
      <c r="AS84" s="114"/>
      <c r="AT84" s="1"/>
      <c r="AU84" s="1"/>
      <c r="AV84" s="1"/>
      <c r="AW84" s="71"/>
      <c r="AX84" s="114"/>
      <c r="AY84" s="1"/>
      <c r="AZ84" s="1"/>
      <c r="BA84" s="1"/>
      <c r="BB84" s="71"/>
      <c r="BC84" s="114"/>
      <c r="BD84" s="1"/>
      <c r="BE84" s="1"/>
      <c r="BF84" s="1"/>
      <c r="BG84" s="71"/>
      <c r="BH84" s="114"/>
      <c r="BI84" s="1"/>
      <c r="BJ84" s="1"/>
      <c r="BK84" s="1"/>
      <c r="BL84" s="1"/>
      <c r="BM84" s="1"/>
      <c r="BN84" s="1"/>
      <c r="BO84" s="1"/>
    </row>
    <row r="85" spans="1:67" ht="15.75" customHeight="1">
      <c r="A85" s="1"/>
      <c r="B85" s="1"/>
      <c r="C85" s="1"/>
      <c r="D85" s="71"/>
      <c r="E85" s="114"/>
      <c r="F85" s="1"/>
      <c r="G85" s="1"/>
      <c r="H85" s="1"/>
      <c r="I85" s="71"/>
      <c r="J85" s="121"/>
      <c r="K85" s="1"/>
      <c r="L85" s="1"/>
      <c r="M85" s="1"/>
      <c r="N85" s="71"/>
      <c r="O85" s="121"/>
      <c r="P85" s="1"/>
      <c r="Q85" s="1"/>
      <c r="R85" s="1"/>
      <c r="S85" s="71"/>
      <c r="T85" s="121"/>
      <c r="U85" s="1"/>
      <c r="V85" s="1"/>
      <c r="W85" s="1"/>
      <c r="X85" s="71"/>
      <c r="Y85" s="121"/>
      <c r="Z85" s="1"/>
      <c r="AA85" s="1"/>
      <c r="AB85" s="1"/>
      <c r="AC85" s="71"/>
      <c r="AD85" s="121"/>
      <c r="AE85" s="1"/>
      <c r="AF85" s="1"/>
      <c r="AG85" s="1"/>
      <c r="AH85" s="71"/>
      <c r="AI85" s="121"/>
      <c r="AJ85" s="1"/>
      <c r="AK85" s="1"/>
      <c r="AL85" s="1"/>
      <c r="AM85" s="71"/>
      <c r="AN85" s="114"/>
      <c r="AO85" s="1"/>
      <c r="AP85" s="1"/>
      <c r="AQ85" s="1"/>
      <c r="AR85" s="71"/>
      <c r="AS85" s="114"/>
      <c r="AT85" s="1"/>
      <c r="AU85" s="1"/>
      <c r="AV85" s="1"/>
      <c r="AW85" s="71"/>
      <c r="AX85" s="114"/>
      <c r="AY85" s="1"/>
      <c r="AZ85" s="1"/>
      <c r="BA85" s="1"/>
      <c r="BB85" s="71"/>
      <c r="BC85" s="114"/>
      <c r="BD85" s="1"/>
      <c r="BE85" s="1"/>
      <c r="BF85" s="1"/>
      <c r="BG85" s="71"/>
      <c r="BH85" s="114"/>
      <c r="BI85" s="1"/>
      <c r="BJ85" s="1"/>
      <c r="BK85" s="1"/>
      <c r="BL85" s="1"/>
      <c r="BM85" s="1"/>
      <c r="BN85" s="1"/>
      <c r="BO85" s="1"/>
    </row>
    <row r="86" spans="1:67" ht="15.75" customHeight="1">
      <c r="A86" s="1"/>
      <c r="B86" s="1"/>
      <c r="C86" s="1"/>
      <c r="D86" s="71"/>
      <c r="E86" s="114"/>
      <c r="F86" s="1"/>
      <c r="G86" s="1"/>
      <c r="H86" s="1"/>
      <c r="I86" s="71"/>
      <c r="J86" s="121"/>
      <c r="K86" s="1"/>
      <c r="L86" s="1"/>
      <c r="M86" s="1"/>
      <c r="N86" s="71"/>
      <c r="O86" s="121"/>
      <c r="P86" s="1"/>
      <c r="Q86" s="1"/>
      <c r="R86" s="1"/>
      <c r="S86" s="71"/>
      <c r="T86" s="121"/>
      <c r="U86" s="1"/>
      <c r="V86" s="1"/>
      <c r="W86" s="1"/>
      <c r="X86" s="71"/>
      <c r="Y86" s="121"/>
      <c r="Z86" s="1"/>
      <c r="AA86" s="1"/>
      <c r="AB86" s="1"/>
      <c r="AC86" s="71"/>
      <c r="AD86" s="121"/>
      <c r="AE86" s="1"/>
      <c r="AF86" s="1"/>
      <c r="AG86" s="1"/>
      <c r="AH86" s="71"/>
      <c r="AI86" s="121"/>
      <c r="AJ86" s="1"/>
      <c r="AK86" s="1"/>
      <c r="AL86" s="1"/>
      <c r="AM86" s="71"/>
      <c r="AN86" s="114"/>
      <c r="AO86" s="1"/>
      <c r="AP86" s="1"/>
      <c r="AQ86" s="1"/>
      <c r="AR86" s="71"/>
      <c r="AS86" s="114"/>
      <c r="AT86" s="1"/>
      <c r="AU86" s="1"/>
      <c r="AV86" s="1"/>
      <c r="AW86" s="71"/>
      <c r="AX86" s="114"/>
      <c r="AY86" s="1"/>
      <c r="AZ86" s="1"/>
      <c r="BA86" s="1"/>
      <c r="BB86" s="71"/>
      <c r="BC86" s="114"/>
      <c r="BD86" s="1"/>
      <c r="BE86" s="1"/>
      <c r="BF86" s="1"/>
      <c r="BG86" s="71"/>
      <c r="BH86" s="114"/>
      <c r="BI86" s="1"/>
      <c r="BJ86" s="1"/>
      <c r="BK86" s="1"/>
      <c r="BL86" s="1"/>
      <c r="BM86" s="1"/>
      <c r="BN86" s="1"/>
      <c r="BO86" s="1"/>
    </row>
    <row r="87" spans="1:67" ht="15.75" customHeight="1">
      <c r="A87" s="1"/>
      <c r="B87" s="1"/>
      <c r="C87" s="1"/>
      <c r="D87" s="71"/>
      <c r="E87" s="114"/>
      <c r="F87" s="1"/>
      <c r="G87" s="1"/>
      <c r="H87" s="1"/>
      <c r="I87" s="71"/>
      <c r="J87" s="121"/>
      <c r="K87" s="1"/>
      <c r="L87" s="1"/>
      <c r="M87" s="1"/>
      <c r="N87" s="71"/>
      <c r="O87" s="121"/>
      <c r="P87" s="1"/>
      <c r="Q87" s="1"/>
      <c r="R87" s="1"/>
      <c r="S87" s="71"/>
      <c r="T87" s="121"/>
      <c r="U87" s="1"/>
      <c r="V87" s="1"/>
      <c r="W87" s="1"/>
      <c r="X87" s="71"/>
      <c r="Y87" s="121"/>
      <c r="Z87" s="1"/>
      <c r="AA87" s="1"/>
      <c r="AB87" s="1"/>
      <c r="AC87" s="71"/>
      <c r="AD87" s="121"/>
      <c r="AE87" s="1"/>
      <c r="AF87" s="1"/>
      <c r="AG87" s="1"/>
      <c r="AH87" s="71"/>
      <c r="AI87" s="121"/>
      <c r="AJ87" s="1"/>
      <c r="AK87" s="1"/>
      <c r="AL87" s="1"/>
      <c r="AM87" s="71"/>
      <c r="AN87" s="114"/>
      <c r="AO87" s="1"/>
      <c r="AP87" s="1"/>
      <c r="AQ87" s="1"/>
      <c r="AR87" s="71"/>
      <c r="AS87" s="114"/>
      <c r="AT87" s="1"/>
      <c r="AU87" s="1"/>
      <c r="AV87" s="1"/>
      <c r="AW87" s="71"/>
      <c r="AX87" s="114"/>
      <c r="AY87" s="1"/>
      <c r="AZ87" s="1"/>
      <c r="BA87" s="1"/>
      <c r="BB87" s="71"/>
      <c r="BC87" s="114"/>
      <c r="BD87" s="1"/>
      <c r="BE87" s="1"/>
      <c r="BF87" s="1"/>
      <c r="BG87" s="71"/>
      <c r="BH87" s="114"/>
      <c r="BI87" s="1"/>
      <c r="BJ87" s="1"/>
      <c r="BK87" s="1"/>
      <c r="BL87" s="1"/>
      <c r="BM87" s="1"/>
      <c r="BN87" s="1"/>
      <c r="BO87" s="1"/>
    </row>
    <row r="88" spans="1:67" ht="15.75" customHeight="1">
      <c r="A88" s="1"/>
      <c r="B88" s="1"/>
      <c r="C88" s="1"/>
      <c r="D88" s="71"/>
      <c r="E88" s="114"/>
      <c r="F88" s="1"/>
      <c r="G88" s="1"/>
      <c r="H88" s="1"/>
      <c r="I88" s="71"/>
      <c r="J88" s="121"/>
      <c r="K88" s="1"/>
      <c r="L88" s="1"/>
      <c r="M88" s="1"/>
      <c r="N88" s="71"/>
      <c r="O88" s="121"/>
      <c r="P88" s="1"/>
      <c r="Q88" s="1"/>
      <c r="R88" s="1"/>
      <c r="S88" s="71"/>
      <c r="T88" s="121"/>
      <c r="U88" s="1"/>
      <c r="V88" s="1"/>
      <c r="W88" s="1"/>
      <c r="X88" s="71"/>
      <c r="Y88" s="121"/>
      <c r="Z88" s="1"/>
      <c r="AA88" s="1"/>
      <c r="AB88" s="1"/>
      <c r="AC88" s="71"/>
      <c r="AD88" s="121"/>
      <c r="AE88" s="1"/>
      <c r="AF88" s="1"/>
      <c r="AG88" s="1"/>
      <c r="AH88" s="71"/>
      <c r="AI88" s="121"/>
      <c r="AJ88" s="1"/>
      <c r="AK88" s="1"/>
      <c r="AL88" s="1"/>
      <c r="AM88" s="71"/>
      <c r="AN88" s="114"/>
      <c r="AO88" s="1"/>
      <c r="AP88" s="1"/>
      <c r="AQ88" s="1"/>
      <c r="AR88" s="71"/>
      <c r="AS88" s="114"/>
      <c r="AT88" s="1"/>
      <c r="AU88" s="1"/>
      <c r="AV88" s="1"/>
      <c r="AW88" s="71"/>
      <c r="AX88" s="114"/>
      <c r="AY88" s="1"/>
      <c r="AZ88" s="1"/>
      <c r="BA88" s="1"/>
      <c r="BB88" s="71"/>
      <c r="BC88" s="114"/>
      <c r="BD88" s="1"/>
      <c r="BE88" s="1"/>
      <c r="BF88" s="1"/>
      <c r="BG88" s="71"/>
      <c r="BH88" s="114"/>
      <c r="BI88" s="1"/>
      <c r="BJ88" s="1"/>
      <c r="BK88" s="1"/>
      <c r="BL88" s="1"/>
      <c r="BM88" s="1"/>
      <c r="BN88" s="1"/>
      <c r="BO88" s="1"/>
    </row>
    <row r="89" spans="1:67" ht="15.75" customHeight="1">
      <c r="A89" s="1"/>
      <c r="B89" s="1"/>
      <c r="C89" s="1"/>
      <c r="D89" s="71"/>
      <c r="E89" s="114"/>
      <c r="F89" s="1"/>
      <c r="G89" s="1"/>
      <c r="H89" s="1"/>
      <c r="I89" s="71"/>
      <c r="J89" s="121"/>
      <c r="K89" s="1"/>
      <c r="L89" s="1"/>
      <c r="M89" s="1"/>
      <c r="N89" s="71"/>
      <c r="O89" s="121"/>
      <c r="P89" s="1"/>
      <c r="Q89" s="1"/>
      <c r="R89" s="1"/>
      <c r="S89" s="71"/>
      <c r="T89" s="121"/>
      <c r="U89" s="1"/>
      <c r="V89" s="1"/>
      <c r="W89" s="1"/>
      <c r="X89" s="71"/>
      <c r="Y89" s="121"/>
      <c r="Z89" s="1"/>
      <c r="AA89" s="1"/>
      <c r="AB89" s="1"/>
      <c r="AC89" s="71"/>
      <c r="AD89" s="121"/>
      <c r="AE89" s="1"/>
      <c r="AF89" s="1"/>
      <c r="AG89" s="1"/>
      <c r="AH89" s="71"/>
      <c r="AI89" s="121"/>
      <c r="AJ89" s="1"/>
      <c r="AK89" s="1"/>
      <c r="AL89" s="1"/>
      <c r="AM89" s="71"/>
      <c r="AN89" s="114"/>
      <c r="AO89" s="1"/>
      <c r="AP89" s="1"/>
      <c r="AQ89" s="1"/>
      <c r="AR89" s="71"/>
      <c r="AS89" s="114"/>
      <c r="AT89" s="1"/>
      <c r="AU89" s="1"/>
      <c r="AV89" s="1"/>
      <c r="AW89" s="71"/>
      <c r="AX89" s="114"/>
      <c r="AY89" s="1"/>
      <c r="AZ89" s="1"/>
      <c r="BA89" s="1"/>
      <c r="BB89" s="71"/>
      <c r="BC89" s="114"/>
      <c r="BD89" s="1"/>
      <c r="BE89" s="1"/>
      <c r="BF89" s="1"/>
      <c r="BG89" s="71"/>
      <c r="BH89" s="114"/>
      <c r="BI89" s="1"/>
      <c r="BJ89" s="1"/>
      <c r="BK89" s="1"/>
      <c r="BL89" s="1"/>
      <c r="BM89" s="1"/>
      <c r="BN89" s="1"/>
      <c r="BO89" s="1"/>
    </row>
    <row r="90" spans="1:67" ht="15.75" customHeight="1">
      <c r="A90" s="1"/>
      <c r="B90" s="1"/>
      <c r="C90" s="1"/>
      <c r="D90" s="71"/>
      <c r="E90" s="114"/>
      <c r="F90" s="1"/>
      <c r="G90" s="1"/>
      <c r="H90" s="1"/>
      <c r="I90" s="71"/>
      <c r="J90" s="121"/>
      <c r="K90" s="1"/>
      <c r="L90" s="1"/>
      <c r="M90" s="1"/>
      <c r="N90" s="71"/>
      <c r="O90" s="121"/>
      <c r="P90" s="1"/>
      <c r="Q90" s="1"/>
      <c r="R90" s="1"/>
      <c r="S90" s="71"/>
      <c r="T90" s="121"/>
      <c r="U90" s="1"/>
      <c r="V90" s="1"/>
      <c r="W90" s="1"/>
      <c r="X90" s="71"/>
      <c r="Y90" s="121"/>
      <c r="Z90" s="1"/>
      <c r="AA90" s="1"/>
      <c r="AB90" s="1"/>
      <c r="AC90" s="71"/>
      <c r="AD90" s="121"/>
      <c r="AE90" s="1"/>
      <c r="AF90" s="1"/>
      <c r="AG90" s="1"/>
      <c r="AH90" s="71"/>
      <c r="AI90" s="121"/>
      <c r="AJ90" s="1"/>
      <c r="AK90" s="1"/>
      <c r="AL90" s="1"/>
      <c r="AM90" s="71"/>
      <c r="AN90" s="114"/>
      <c r="AO90" s="1"/>
      <c r="AP90" s="1"/>
      <c r="AQ90" s="1"/>
      <c r="AR90" s="71"/>
      <c r="AS90" s="114"/>
      <c r="AT90" s="1"/>
      <c r="AU90" s="1"/>
      <c r="AV90" s="1"/>
      <c r="AW90" s="71"/>
      <c r="AX90" s="114"/>
      <c r="AY90" s="1"/>
      <c r="AZ90" s="1"/>
      <c r="BA90" s="1"/>
      <c r="BB90" s="71"/>
      <c r="BC90" s="114"/>
      <c r="BD90" s="1"/>
      <c r="BE90" s="1"/>
      <c r="BF90" s="1"/>
      <c r="BG90" s="71"/>
      <c r="BH90" s="114"/>
      <c r="BI90" s="1"/>
      <c r="BJ90" s="1"/>
      <c r="BK90" s="1"/>
      <c r="BL90" s="1"/>
      <c r="BM90" s="1"/>
      <c r="BN90" s="1"/>
      <c r="BO90" s="1"/>
    </row>
    <row r="91" spans="1:67" ht="15.75" customHeight="1">
      <c r="A91" s="1"/>
      <c r="B91" s="1"/>
      <c r="C91" s="1"/>
      <c r="D91" s="71"/>
      <c r="E91" s="114"/>
      <c r="F91" s="1"/>
      <c r="G91" s="1"/>
      <c r="H91" s="1"/>
      <c r="I91" s="71"/>
      <c r="J91" s="121"/>
      <c r="K91" s="1"/>
      <c r="L91" s="1"/>
      <c r="M91" s="1"/>
      <c r="N91" s="71"/>
      <c r="O91" s="121"/>
      <c r="P91" s="1"/>
      <c r="Q91" s="1"/>
      <c r="R91" s="1"/>
      <c r="S91" s="71"/>
      <c r="T91" s="121"/>
      <c r="U91" s="1"/>
      <c r="V91" s="1"/>
      <c r="W91" s="1"/>
      <c r="X91" s="71"/>
      <c r="Y91" s="121"/>
      <c r="Z91" s="1"/>
      <c r="AA91" s="1"/>
      <c r="AB91" s="1"/>
      <c r="AC91" s="71"/>
      <c r="AD91" s="121"/>
      <c r="AE91" s="1"/>
      <c r="AF91" s="1"/>
      <c r="AG91" s="1"/>
      <c r="AH91" s="71"/>
      <c r="AI91" s="121"/>
      <c r="AJ91" s="1"/>
      <c r="AK91" s="1"/>
      <c r="AL91" s="1"/>
      <c r="AM91" s="71"/>
      <c r="AN91" s="114"/>
      <c r="AO91" s="1"/>
      <c r="AP91" s="1"/>
      <c r="AQ91" s="1"/>
      <c r="AR91" s="71"/>
      <c r="AS91" s="114"/>
      <c r="AT91" s="1"/>
      <c r="AU91" s="1"/>
      <c r="AV91" s="1"/>
      <c r="AW91" s="71"/>
      <c r="AX91" s="114"/>
      <c r="AY91" s="1"/>
      <c r="AZ91" s="1"/>
      <c r="BA91" s="1"/>
      <c r="BB91" s="71"/>
      <c r="BC91" s="114"/>
      <c r="BD91" s="1"/>
      <c r="BE91" s="1"/>
      <c r="BF91" s="1"/>
      <c r="BG91" s="71"/>
      <c r="BH91" s="114"/>
      <c r="BI91" s="1"/>
      <c r="BJ91" s="1"/>
      <c r="BK91" s="1"/>
      <c r="BL91" s="1"/>
      <c r="BM91" s="1"/>
      <c r="BN91" s="1"/>
      <c r="BO91" s="1"/>
    </row>
    <row r="92" spans="1:67" ht="15.75" customHeight="1">
      <c r="A92" s="1"/>
      <c r="B92" s="1"/>
      <c r="C92" s="1"/>
      <c r="D92" s="71"/>
      <c r="E92" s="114"/>
      <c r="F92" s="1"/>
      <c r="G92" s="1"/>
      <c r="H92" s="1"/>
      <c r="I92" s="71"/>
      <c r="J92" s="121"/>
      <c r="K92" s="1"/>
      <c r="L92" s="1"/>
      <c r="M92" s="1"/>
      <c r="N92" s="71"/>
      <c r="O92" s="121"/>
      <c r="P92" s="1"/>
      <c r="Q92" s="1"/>
      <c r="R92" s="1"/>
      <c r="S92" s="71"/>
      <c r="T92" s="121"/>
      <c r="U92" s="1"/>
      <c r="V92" s="1"/>
      <c r="W92" s="1"/>
      <c r="X92" s="71"/>
      <c r="Y92" s="121"/>
      <c r="Z92" s="1"/>
      <c r="AA92" s="1"/>
      <c r="AB92" s="1"/>
      <c r="AC92" s="71"/>
      <c r="AD92" s="121"/>
      <c r="AE92" s="1"/>
      <c r="AF92" s="1"/>
      <c r="AG92" s="1"/>
      <c r="AH92" s="71"/>
      <c r="AI92" s="121"/>
      <c r="AJ92" s="1"/>
      <c r="AK92" s="1"/>
      <c r="AL92" s="1"/>
      <c r="AM92" s="71"/>
      <c r="AN92" s="114"/>
      <c r="AO92" s="1"/>
      <c r="AP92" s="1"/>
      <c r="AQ92" s="1"/>
      <c r="AR92" s="71"/>
      <c r="AS92" s="114"/>
      <c r="AT92" s="1"/>
      <c r="AU92" s="1"/>
      <c r="AV92" s="1"/>
      <c r="AW92" s="71"/>
      <c r="AX92" s="114"/>
      <c r="AY92" s="1"/>
      <c r="AZ92" s="1"/>
      <c r="BA92" s="1"/>
      <c r="BB92" s="71"/>
      <c r="BC92" s="114"/>
      <c r="BD92" s="1"/>
      <c r="BE92" s="1"/>
      <c r="BF92" s="1"/>
      <c r="BG92" s="71"/>
      <c r="BH92" s="114"/>
      <c r="BI92" s="1"/>
      <c r="BJ92" s="1"/>
      <c r="BK92" s="1"/>
      <c r="BL92" s="1"/>
      <c r="BM92" s="1"/>
      <c r="BN92" s="1"/>
      <c r="BO92" s="1"/>
    </row>
    <row r="93" spans="1:67" ht="15.75" customHeight="1">
      <c r="A93" s="1"/>
      <c r="B93" s="1"/>
      <c r="C93" s="1"/>
      <c r="D93" s="71"/>
      <c r="E93" s="114"/>
      <c r="F93" s="1"/>
      <c r="G93" s="1"/>
      <c r="H93" s="1"/>
      <c r="I93" s="71"/>
      <c r="J93" s="121"/>
      <c r="K93" s="1"/>
      <c r="L93" s="1"/>
      <c r="M93" s="1"/>
      <c r="N93" s="71"/>
      <c r="O93" s="121"/>
      <c r="P93" s="1"/>
      <c r="Q93" s="1"/>
      <c r="R93" s="1"/>
      <c r="S93" s="71"/>
      <c r="T93" s="121"/>
      <c r="U93" s="1"/>
      <c r="V93" s="1"/>
      <c r="W93" s="1"/>
      <c r="X93" s="71"/>
      <c r="Y93" s="121"/>
      <c r="Z93" s="1"/>
      <c r="AA93" s="1"/>
      <c r="AB93" s="1"/>
      <c r="AC93" s="71"/>
      <c r="AD93" s="121"/>
      <c r="AE93" s="1"/>
      <c r="AF93" s="1"/>
      <c r="AG93" s="1"/>
      <c r="AH93" s="71"/>
      <c r="AI93" s="121"/>
      <c r="AJ93" s="1"/>
      <c r="AK93" s="1"/>
      <c r="AL93" s="1"/>
      <c r="AM93" s="71"/>
      <c r="AN93" s="114"/>
      <c r="AO93" s="1"/>
      <c r="AP93" s="1"/>
      <c r="AQ93" s="1"/>
      <c r="AR93" s="71"/>
      <c r="AS93" s="114"/>
      <c r="AT93" s="1"/>
      <c r="AU93" s="1"/>
      <c r="AV93" s="1"/>
      <c r="AW93" s="71"/>
      <c r="AX93" s="114"/>
      <c r="AY93" s="1"/>
      <c r="AZ93" s="1"/>
      <c r="BA93" s="1"/>
      <c r="BB93" s="71"/>
      <c r="BC93" s="114"/>
      <c r="BD93" s="1"/>
      <c r="BE93" s="1"/>
      <c r="BF93" s="1"/>
      <c r="BG93" s="71"/>
      <c r="BH93" s="114"/>
      <c r="BI93" s="1"/>
      <c r="BJ93" s="1"/>
      <c r="BK93" s="1"/>
      <c r="BL93" s="1"/>
      <c r="BM93" s="1"/>
      <c r="BN93" s="1"/>
      <c r="BO93" s="1"/>
    </row>
    <row r="94" spans="1:67" ht="15.75" customHeight="1">
      <c r="A94" s="1"/>
      <c r="B94" s="1"/>
      <c r="C94" s="1"/>
      <c r="D94" s="71"/>
      <c r="E94" s="114"/>
      <c r="F94" s="1"/>
      <c r="G94" s="1"/>
      <c r="H94" s="1"/>
      <c r="I94" s="71"/>
      <c r="J94" s="121"/>
      <c r="K94" s="1"/>
      <c r="L94" s="1"/>
      <c r="M94" s="1"/>
      <c r="N94" s="71"/>
      <c r="O94" s="121"/>
      <c r="P94" s="1"/>
      <c r="Q94" s="1"/>
      <c r="R94" s="1"/>
      <c r="S94" s="71"/>
      <c r="T94" s="121"/>
      <c r="U94" s="1"/>
      <c r="V94" s="1"/>
      <c r="W94" s="1"/>
      <c r="X94" s="71"/>
      <c r="Y94" s="121"/>
      <c r="Z94" s="1"/>
      <c r="AA94" s="1"/>
      <c r="AB94" s="1"/>
      <c r="AC94" s="71"/>
      <c r="AD94" s="121"/>
      <c r="AE94" s="1"/>
      <c r="AF94" s="1"/>
      <c r="AG94" s="1"/>
      <c r="AH94" s="71"/>
      <c r="AI94" s="121"/>
      <c r="AJ94" s="1"/>
      <c r="AK94" s="1"/>
      <c r="AL94" s="1"/>
      <c r="AM94" s="71"/>
      <c r="AN94" s="114"/>
      <c r="AO94" s="1"/>
      <c r="AP94" s="1"/>
      <c r="AQ94" s="1"/>
      <c r="AR94" s="71"/>
      <c r="AS94" s="114"/>
      <c r="AT94" s="1"/>
      <c r="AU94" s="1"/>
      <c r="AV94" s="1"/>
      <c r="AW94" s="71"/>
      <c r="AX94" s="114"/>
      <c r="AY94" s="1"/>
      <c r="AZ94" s="1"/>
      <c r="BA94" s="1"/>
      <c r="BB94" s="71"/>
      <c r="BC94" s="114"/>
      <c r="BD94" s="1"/>
      <c r="BE94" s="1"/>
      <c r="BF94" s="1"/>
      <c r="BG94" s="71"/>
      <c r="BH94" s="114"/>
      <c r="BI94" s="1"/>
      <c r="BJ94" s="1"/>
      <c r="BK94" s="1"/>
      <c r="BL94" s="1"/>
      <c r="BM94" s="1"/>
      <c r="BN94" s="1"/>
      <c r="BO94" s="1"/>
    </row>
    <row r="95" spans="1:67" ht="15.75" customHeight="1">
      <c r="A95" s="1"/>
      <c r="B95" s="1"/>
      <c r="C95" s="1"/>
      <c r="D95" s="71"/>
      <c r="E95" s="114"/>
      <c r="F95" s="1"/>
      <c r="G95" s="1"/>
      <c r="H95" s="1"/>
      <c r="I95" s="71"/>
      <c r="J95" s="121"/>
      <c r="K95" s="1"/>
      <c r="L95" s="1"/>
      <c r="M95" s="1"/>
      <c r="N95" s="71"/>
      <c r="O95" s="121"/>
      <c r="P95" s="1"/>
      <c r="Q95" s="1"/>
      <c r="R95" s="1"/>
      <c r="S95" s="71"/>
      <c r="T95" s="121"/>
      <c r="U95" s="1"/>
      <c r="V95" s="1"/>
      <c r="W95" s="1"/>
      <c r="X95" s="71"/>
      <c r="Y95" s="121"/>
      <c r="Z95" s="1"/>
      <c r="AA95" s="1"/>
      <c r="AB95" s="1"/>
      <c r="AC95" s="71"/>
      <c r="AD95" s="121"/>
      <c r="AE95" s="1"/>
      <c r="AF95" s="1"/>
      <c r="AG95" s="1"/>
      <c r="AH95" s="71"/>
      <c r="AI95" s="121"/>
      <c r="AJ95" s="1"/>
      <c r="AK95" s="1"/>
      <c r="AL95" s="1"/>
      <c r="AM95" s="71"/>
      <c r="AN95" s="114"/>
      <c r="AO95" s="1"/>
      <c r="AP95" s="1"/>
      <c r="AQ95" s="1"/>
      <c r="AR95" s="71"/>
      <c r="AS95" s="114"/>
      <c r="AT95" s="1"/>
      <c r="AU95" s="1"/>
      <c r="AV95" s="1"/>
      <c r="AW95" s="71"/>
      <c r="AX95" s="114"/>
      <c r="AY95" s="1"/>
      <c r="AZ95" s="1"/>
      <c r="BA95" s="1"/>
      <c r="BB95" s="71"/>
      <c r="BC95" s="114"/>
      <c r="BD95" s="1"/>
      <c r="BE95" s="1"/>
      <c r="BF95" s="1"/>
      <c r="BG95" s="71"/>
      <c r="BH95" s="114"/>
      <c r="BI95" s="1"/>
      <c r="BJ95" s="1"/>
      <c r="BK95" s="1"/>
      <c r="BL95" s="1"/>
      <c r="BM95" s="1"/>
      <c r="BN95" s="1"/>
      <c r="BO95" s="1"/>
    </row>
    <row r="96" spans="1:67" ht="15.75" customHeight="1">
      <c r="A96" s="1"/>
      <c r="B96" s="1"/>
      <c r="C96" s="1"/>
      <c r="D96" s="71"/>
      <c r="E96" s="114"/>
      <c r="F96" s="1"/>
      <c r="G96" s="1"/>
      <c r="H96" s="1"/>
      <c r="I96" s="71"/>
      <c r="J96" s="121"/>
      <c r="K96" s="1"/>
      <c r="L96" s="1"/>
      <c r="M96" s="1"/>
      <c r="N96" s="71"/>
      <c r="O96" s="121"/>
      <c r="P96" s="1"/>
      <c r="Q96" s="1"/>
      <c r="R96" s="1"/>
      <c r="S96" s="71"/>
      <c r="T96" s="121"/>
      <c r="U96" s="1"/>
      <c r="V96" s="1"/>
      <c r="W96" s="1"/>
      <c r="X96" s="71"/>
      <c r="Y96" s="121"/>
      <c r="Z96" s="1"/>
      <c r="AA96" s="1"/>
      <c r="AB96" s="1"/>
      <c r="AC96" s="71"/>
      <c r="AD96" s="121"/>
      <c r="AE96" s="1"/>
      <c r="AF96" s="1"/>
      <c r="AG96" s="1"/>
      <c r="AH96" s="71"/>
      <c r="AI96" s="121"/>
      <c r="AJ96" s="1"/>
      <c r="AK96" s="1"/>
      <c r="AL96" s="1"/>
      <c r="AM96" s="71"/>
      <c r="AN96" s="114"/>
      <c r="AO96" s="1"/>
      <c r="AP96" s="1"/>
      <c r="AQ96" s="1"/>
      <c r="AR96" s="71"/>
      <c r="AS96" s="114"/>
      <c r="AT96" s="1"/>
      <c r="AU96" s="1"/>
      <c r="AV96" s="1"/>
      <c r="AW96" s="71"/>
      <c r="AX96" s="114"/>
      <c r="AY96" s="1"/>
      <c r="AZ96" s="1"/>
      <c r="BA96" s="1"/>
      <c r="BB96" s="71"/>
      <c r="BC96" s="114"/>
      <c r="BD96" s="1"/>
      <c r="BE96" s="1"/>
      <c r="BF96" s="1"/>
      <c r="BG96" s="71"/>
      <c r="BH96" s="114"/>
      <c r="BI96" s="1"/>
      <c r="BJ96" s="1"/>
      <c r="BK96" s="1"/>
      <c r="BL96" s="1"/>
      <c r="BM96" s="1"/>
      <c r="BN96" s="1"/>
      <c r="BO96" s="1"/>
    </row>
    <row r="97" spans="1:67" ht="15.75" customHeight="1">
      <c r="A97" s="1"/>
      <c r="B97" s="1"/>
      <c r="C97" s="1"/>
      <c r="D97" s="71"/>
      <c r="E97" s="114"/>
      <c r="F97" s="1"/>
      <c r="G97" s="1"/>
      <c r="H97" s="1"/>
      <c r="I97" s="71"/>
      <c r="J97" s="121"/>
      <c r="K97" s="1"/>
      <c r="L97" s="1"/>
      <c r="M97" s="1"/>
      <c r="N97" s="71"/>
      <c r="O97" s="121"/>
      <c r="P97" s="1"/>
      <c r="Q97" s="1"/>
      <c r="R97" s="1"/>
      <c r="S97" s="71"/>
      <c r="T97" s="121"/>
      <c r="U97" s="1"/>
      <c r="V97" s="1"/>
      <c r="W97" s="1"/>
      <c r="X97" s="71"/>
      <c r="Y97" s="121"/>
      <c r="Z97" s="1"/>
      <c r="AA97" s="1"/>
      <c r="AB97" s="1"/>
      <c r="AC97" s="71"/>
      <c r="AD97" s="121"/>
      <c r="AE97" s="1"/>
      <c r="AF97" s="1"/>
      <c r="AG97" s="1"/>
      <c r="AH97" s="71"/>
      <c r="AI97" s="121"/>
      <c r="AJ97" s="1"/>
      <c r="AK97" s="1"/>
      <c r="AL97" s="1"/>
      <c r="AM97" s="71"/>
      <c r="AN97" s="114"/>
      <c r="AO97" s="1"/>
      <c r="AP97" s="1"/>
      <c r="AQ97" s="1"/>
      <c r="AR97" s="71"/>
      <c r="AS97" s="114"/>
      <c r="AT97" s="1"/>
      <c r="AU97" s="1"/>
      <c r="AV97" s="1"/>
      <c r="AW97" s="71"/>
      <c r="AX97" s="114"/>
      <c r="AY97" s="1"/>
      <c r="AZ97" s="1"/>
      <c r="BA97" s="1"/>
      <c r="BB97" s="71"/>
      <c r="BC97" s="114"/>
      <c r="BD97" s="1"/>
      <c r="BE97" s="1"/>
      <c r="BF97" s="1"/>
      <c r="BG97" s="71"/>
      <c r="BH97" s="114"/>
      <c r="BI97" s="1"/>
      <c r="BJ97" s="1"/>
      <c r="BK97" s="1"/>
      <c r="BL97" s="1"/>
      <c r="BM97" s="1"/>
      <c r="BN97" s="1"/>
      <c r="BO97" s="1"/>
    </row>
    <row r="98" spans="1:67" ht="15.75" customHeight="1">
      <c r="A98" s="1"/>
      <c r="B98" s="1"/>
      <c r="C98" s="1"/>
      <c r="D98" s="71"/>
      <c r="E98" s="114"/>
      <c r="F98" s="1"/>
      <c r="G98" s="1"/>
      <c r="H98" s="1"/>
      <c r="I98" s="71"/>
      <c r="J98" s="121"/>
      <c r="K98" s="1"/>
      <c r="L98" s="1"/>
      <c r="M98" s="1"/>
      <c r="N98" s="71"/>
      <c r="O98" s="121"/>
      <c r="P98" s="1"/>
      <c r="Q98" s="1"/>
      <c r="R98" s="1"/>
      <c r="S98" s="71"/>
      <c r="T98" s="121"/>
      <c r="U98" s="1"/>
      <c r="V98" s="1"/>
      <c r="W98" s="1"/>
      <c r="X98" s="71"/>
      <c r="Y98" s="121"/>
      <c r="Z98" s="1"/>
      <c r="AA98" s="1"/>
      <c r="AB98" s="1"/>
      <c r="AC98" s="71"/>
      <c r="AD98" s="121"/>
      <c r="AE98" s="1"/>
      <c r="AF98" s="1"/>
      <c r="AG98" s="1"/>
      <c r="AH98" s="71"/>
      <c r="AI98" s="121"/>
      <c r="AJ98" s="1"/>
      <c r="AK98" s="1"/>
      <c r="AL98" s="1"/>
      <c r="AM98" s="71"/>
      <c r="AN98" s="114"/>
      <c r="AO98" s="1"/>
      <c r="AP98" s="1"/>
      <c r="AQ98" s="1"/>
      <c r="AR98" s="71"/>
      <c r="AS98" s="114"/>
      <c r="AT98" s="1"/>
      <c r="AU98" s="1"/>
      <c r="AV98" s="1"/>
      <c r="AW98" s="71"/>
      <c r="AX98" s="114"/>
      <c r="AY98" s="1"/>
      <c r="AZ98" s="1"/>
      <c r="BA98" s="1"/>
      <c r="BB98" s="71"/>
      <c r="BC98" s="114"/>
      <c r="BD98" s="1"/>
      <c r="BE98" s="1"/>
      <c r="BF98" s="1"/>
      <c r="BG98" s="71"/>
      <c r="BH98" s="114"/>
      <c r="BI98" s="1"/>
      <c r="BJ98" s="1"/>
      <c r="BK98" s="1"/>
      <c r="BL98" s="1"/>
      <c r="BM98" s="1"/>
      <c r="BN98" s="1"/>
      <c r="BO98" s="1"/>
    </row>
    <row r="99" spans="1:67" ht="15.75" customHeight="1">
      <c r="A99" s="1"/>
      <c r="B99" s="1"/>
      <c r="C99" s="1"/>
      <c r="D99" s="71"/>
      <c r="E99" s="114"/>
      <c r="F99" s="1"/>
      <c r="G99" s="1"/>
      <c r="H99" s="1"/>
      <c r="I99" s="71"/>
      <c r="J99" s="121"/>
      <c r="K99" s="1"/>
      <c r="L99" s="1"/>
      <c r="M99" s="1"/>
      <c r="N99" s="71"/>
      <c r="O99" s="121"/>
      <c r="P99" s="1"/>
      <c r="Q99" s="1"/>
      <c r="R99" s="1"/>
      <c r="S99" s="71"/>
      <c r="T99" s="121"/>
      <c r="U99" s="1"/>
      <c r="V99" s="1"/>
      <c r="W99" s="1"/>
      <c r="X99" s="71"/>
      <c r="Y99" s="121"/>
      <c r="Z99" s="1"/>
      <c r="AA99" s="1"/>
      <c r="AB99" s="1"/>
      <c r="AC99" s="71"/>
      <c r="AD99" s="121"/>
      <c r="AE99" s="1"/>
      <c r="AF99" s="1"/>
      <c r="AG99" s="1"/>
      <c r="AH99" s="71"/>
      <c r="AI99" s="121"/>
      <c r="AJ99" s="1"/>
      <c r="AK99" s="1"/>
      <c r="AL99" s="1"/>
      <c r="AM99" s="71"/>
      <c r="AN99" s="114"/>
      <c r="AO99" s="1"/>
      <c r="AP99" s="1"/>
      <c r="AQ99" s="1"/>
      <c r="AR99" s="71"/>
      <c r="AS99" s="114"/>
      <c r="AT99" s="1"/>
      <c r="AU99" s="1"/>
      <c r="AV99" s="1"/>
      <c r="AW99" s="71"/>
      <c r="AX99" s="114"/>
      <c r="AY99" s="1"/>
      <c r="AZ99" s="1"/>
      <c r="BA99" s="1"/>
      <c r="BB99" s="71"/>
      <c r="BC99" s="114"/>
      <c r="BD99" s="1"/>
      <c r="BE99" s="1"/>
      <c r="BF99" s="1"/>
      <c r="BG99" s="71"/>
      <c r="BH99" s="114"/>
      <c r="BI99" s="1"/>
      <c r="BJ99" s="1"/>
      <c r="BK99" s="1"/>
      <c r="BL99" s="1"/>
      <c r="BM99" s="1"/>
      <c r="BN99" s="1"/>
      <c r="BO99" s="1"/>
    </row>
    <row r="100" spans="1:67" ht="15.75" customHeight="1">
      <c r="A100" s="1"/>
      <c r="B100" s="1"/>
      <c r="C100" s="1"/>
      <c r="D100" s="71"/>
      <c r="E100" s="114"/>
      <c r="F100" s="1"/>
      <c r="G100" s="1"/>
      <c r="H100" s="1"/>
      <c r="I100" s="71"/>
      <c r="J100" s="121"/>
      <c r="K100" s="1"/>
      <c r="L100" s="1"/>
      <c r="M100" s="1"/>
      <c r="N100" s="71"/>
      <c r="O100" s="121"/>
      <c r="P100" s="1"/>
      <c r="Q100" s="1"/>
      <c r="R100" s="1"/>
      <c r="S100" s="71"/>
      <c r="T100" s="121"/>
      <c r="U100" s="1"/>
      <c r="V100" s="1"/>
      <c r="W100" s="1"/>
      <c r="X100" s="71"/>
      <c r="Y100" s="121"/>
      <c r="Z100" s="1"/>
      <c r="AA100" s="1"/>
      <c r="AB100" s="1"/>
      <c r="AC100" s="71"/>
      <c r="AD100" s="121"/>
      <c r="AE100" s="1"/>
      <c r="AF100" s="1"/>
      <c r="AG100" s="1"/>
      <c r="AH100" s="71"/>
      <c r="AI100" s="121"/>
      <c r="AJ100" s="1"/>
      <c r="AK100" s="1"/>
      <c r="AL100" s="1"/>
      <c r="AM100" s="71"/>
      <c r="AN100" s="114"/>
      <c r="AO100" s="1"/>
      <c r="AP100" s="1"/>
      <c r="AQ100" s="1"/>
      <c r="AR100" s="71"/>
      <c r="AS100" s="114"/>
      <c r="AT100" s="1"/>
      <c r="AU100" s="1"/>
      <c r="AV100" s="1"/>
      <c r="AW100" s="71"/>
      <c r="AX100" s="114"/>
      <c r="AY100" s="1"/>
      <c r="AZ100" s="1"/>
      <c r="BA100" s="1"/>
      <c r="BB100" s="71"/>
      <c r="BC100" s="114"/>
      <c r="BD100" s="1"/>
      <c r="BE100" s="1"/>
      <c r="BF100" s="1"/>
      <c r="BG100" s="71"/>
      <c r="BH100" s="114"/>
      <c r="BI100" s="1"/>
      <c r="BJ100" s="1"/>
      <c r="BK100" s="1"/>
      <c r="BL100" s="1"/>
      <c r="BM100" s="1"/>
      <c r="BN100" s="1"/>
      <c r="BO100" s="1"/>
    </row>
    <row r="101" spans="1:67" ht="15.75" customHeight="1">
      <c r="A101" s="1"/>
      <c r="B101" s="1"/>
      <c r="C101" s="1"/>
      <c r="D101" s="71"/>
      <c r="E101" s="114"/>
      <c r="F101" s="1"/>
      <c r="G101" s="1"/>
      <c r="H101" s="1"/>
      <c r="I101" s="71"/>
      <c r="J101" s="121"/>
      <c r="K101" s="1"/>
      <c r="L101" s="1"/>
      <c r="M101" s="1"/>
      <c r="N101" s="71"/>
      <c r="O101" s="121"/>
      <c r="P101" s="1"/>
      <c r="Q101" s="1"/>
      <c r="R101" s="1"/>
      <c r="S101" s="71"/>
      <c r="T101" s="121"/>
      <c r="U101" s="1"/>
      <c r="V101" s="1"/>
      <c r="W101" s="1"/>
      <c r="X101" s="71"/>
      <c r="Y101" s="121"/>
      <c r="Z101" s="1"/>
      <c r="AA101" s="1"/>
      <c r="AB101" s="1"/>
      <c r="AC101" s="71"/>
      <c r="AD101" s="121"/>
      <c r="AE101" s="1"/>
      <c r="AF101" s="1"/>
      <c r="AG101" s="1"/>
      <c r="AH101" s="71"/>
      <c r="AI101" s="121"/>
      <c r="AJ101" s="1"/>
      <c r="AK101" s="1"/>
      <c r="AL101" s="1"/>
      <c r="AM101" s="71"/>
      <c r="AN101" s="114"/>
      <c r="AO101" s="1"/>
      <c r="AP101" s="1"/>
      <c r="AQ101" s="1"/>
      <c r="AR101" s="71"/>
      <c r="AS101" s="114"/>
      <c r="AT101" s="1"/>
      <c r="AU101" s="1"/>
      <c r="AV101" s="1"/>
      <c r="AW101" s="71"/>
      <c r="AX101" s="114"/>
      <c r="AY101" s="1"/>
      <c r="AZ101" s="1"/>
      <c r="BA101" s="1"/>
      <c r="BB101" s="71"/>
      <c r="BC101" s="114"/>
      <c r="BD101" s="1"/>
      <c r="BE101" s="1"/>
      <c r="BF101" s="1"/>
      <c r="BG101" s="71"/>
      <c r="BH101" s="114"/>
      <c r="BI101" s="1"/>
      <c r="BJ101" s="1"/>
      <c r="BK101" s="1"/>
      <c r="BL101" s="1"/>
      <c r="BM101" s="1"/>
      <c r="BN101" s="1"/>
      <c r="BO101" s="1"/>
    </row>
    <row r="102" spans="1:67" ht="15.75" customHeight="1">
      <c r="A102" s="1"/>
      <c r="B102" s="1"/>
      <c r="C102" s="1"/>
      <c r="D102" s="71"/>
      <c r="E102" s="114"/>
      <c r="F102" s="1"/>
      <c r="G102" s="1"/>
      <c r="H102" s="1"/>
      <c r="I102" s="71"/>
      <c r="J102" s="121"/>
      <c r="K102" s="1"/>
      <c r="L102" s="1"/>
      <c r="M102" s="1"/>
      <c r="N102" s="71"/>
      <c r="O102" s="121"/>
      <c r="P102" s="1"/>
      <c r="Q102" s="1"/>
      <c r="R102" s="1"/>
      <c r="S102" s="71"/>
      <c r="T102" s="121"/>
      <c r="U102" s="1"/>
      <c r="V102" s="1"/>
      <c r="W102" s="1"/>
      <c r="X102" s="71"/>
      <c r="Y102" s="121"/>
      <c r="Z102" s="1"/>
      <c r="AA102" s="1"/>
      <c r="AB102" s="1"/>
      <c r="AC102" s="71"/>
      <c r="AD102" s="121"/>
      <c r="AE102" s="1"/>
      <c r="AF102" s="1"/>
      <c r="AG102" s="1"/>
      <c r="AH102" s="71"/>
      <c r="AI102" s="121"/>
      <c r="AJ102" s="1"/>
      <c r="AK102" s="1"/>
      <c r="AL102" s="1"/>
      <c r="AM102" s="71"/>
      <c r="AN102" s="114"/>
      <c r="AO102" s="1"/>
      <c r="AP102" s="1"/>
      <c r="AQ102" s="1"/>
      <c r="AR102" s="71"/>
      <c r="AS102" s="114"/>
      <c r="AT102" s="1"/>
      <c r="AU102" s="1"/>
      <c r="AV102" s="1"/>
      <c r="AW102" s="71"/>
      <c r="AX102" s="114"/>
      <c r="AY102" s="1"/>
      <c r="AZ102" s="1"/>
      <c r="BA102" s="1"/>
      <c r="BB102" s="71"/>
      <c r="BC102" s="114"/>
      <c r="BD102" s="1"/>
      <c r="BE102" s="1"/>
      <c r="BF102" s="1"/>
      <c r="BG102" s="71"/>
      <c r="BH102" s="114"/>
      <c r="BI102" s="1"/>
      <c r="BJ102" s="1"/>
      <c r="BK102" s="1"/>
      <c r="BL102" s="1"/>
      <c r="BM102" s="1"/>
      <c r="BN102" s="1"/>
      <c r="BO102" s="1"/>
    </row>
    <row r="103" spans="1:67" ht="15.75" customHeight="1"/>
    <row r="104" spans="1:67" ht="15.75" customHeight="1"/>
    <row r="105" spans="1:67" ht="15.75" customHeight="1"/>
    <row r="106" spans="1:67" ht="15.75" customHeight="1"/>
    <row r="107" spans="1:67" ht="15.75" customHeight="1"/>
    <row r="108" spans="1:67" ht="15.75" customHeight="1"/>
    <row r="109" spans="1:67" ht="15.75" customHeight="1"/>
    <row r="110" spans="1:67" ht="15.75" customHeight="1"/>
    <row r="111" spans="1:67" ht="15.75" customHeight="1"/>
    <row r="112" spans="1:67"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sheetData>
  <mergeCells count="16">
    <mergeCell ref="AM1:AS3"/>
    <mergeCell ref="A1:B2"/>
    <mergeCell ref="BE5:BH5"/>
    <mergeCell ref="B5:E5"/>
    <mergeCell ref="G5:J5"/>
    <mergeCell ref="L5:O5"/>
    <mergeCell ref="Q5:T5"/>
    <mergeCell ref="V5:Y5"/>
    <mergeCell ref="AA5:AD5"/>
    <mergeCell ref="AF5:AI5"/>
    <mergeCell ref="AK5:AN5"/>
    <mergeCell ref="AP5:AS5"/>
    <mergeCell ref="AU5:AX5"/>
    <mergeCell ref="AZ5:BC5"/>
    <mergeCell ref="C1:D2"/>
    <mergeCell ref="Q1:AL3"/>
  </mergeCells>
  <conditionalFormatting sqref="BH12 BH19 BH26 BH33">
    <cfRule type="containsText" dxfId="214" priority="194" operator="containsText" text="DI">
      <formula>NOT(ISERROR(SEARCH(("DI"),(BL12))))</formula>
    </cfRule>
  </conditionalFormatting>
  <conditionalFormatting sqref="BH12 BH19 BH26 BH33">
    <cfRule type="containsText" dxfId="213" priority="195" operator="containsText" text="SA">
      <formula>NOT(ISERROR(SEARCH(("SA"),(BL12))))</formula>
    </cfRule>
  </conditionalFormatting>
  <conditionalFormatting sqref="O28:O32 O14:O18">
    <cfRule type="containsText" dxfId="212" priority="208" operator="containsText" text="DI">
      <formula>NOT(ISERROR(SEARCH(("DI"),(O28))))</formula>
    </cfRule>
  </conditionalFormatting>
  <conditionalFormatting sqref="O28:O32 O14:O18">
    <cfRule type="containsText" dxfId="211" priority="209" operator="containsText" text="SA">
      <formula>NOT(ISERROR(SEARCH(("SA"),(O28))))</formula>
    </cfRule>
  </conditionalFormatting>
  <conditionalFormatting sqref="BH19 BH33">
    <cfRule type="containsText" dxfId="210" priority="210" operator="containsText" text="DI">
      <formula>NOT(ISERROR(SEARCH(("DI"),(CB19))))</formula>
    </cfRule>
  </conditionalFormatting>
  <conditionalFormatting sqref="BH19 BH33">
    <cfRule type="containsText" dxfId="209" priority="211" operator="containsText" text="SA">
      <formula>NOT(ISERROR(SEARCH(("SA"),(CB19))))</formula>
    </cfRule>
  </conditionalFormatting>
  <conditionalFormatting sqref="BH19 BH33">
    <cfRule type="containsText" dxfId="208" priority="236" operator="containsText" text="DI">
      <formula>NOT(ISERROR(SEARCH(("DI"),(BP19))))</formula>
    </cfRule>
  </conditionalFormatting>
  <conditionalFormatting sqref="BH19 BH33">
    <cfRule type="containsText" dxfId="207" priority="237" operator="containsText" text="SA">
      <formula>NOT(ISERROR(SEARCH(("SA"),(BP19))))</formula>
    </cfRule>
  </conditionalFormatting>
  <conditionalFormatting sqref="J14 J21 J28 J7 O14 O21 O28 O35 O7 T18 T25 T32 T12 Y16 Y23 Y31 Y37 Y9 AD20 AD27 AD34 AD13 AI18 AI25 AI32 AI11 AN15 AN22 AN29 AN36 AN8 AS19 AS26 AS33 AS12 AX17 AX24 AX31 AX10 BC14 BC21 BC28 BC35 BC8">
    <cfRule type="containsText" dxfId="206" priority="238" operator="containsText" text="DI">
      <formula>NOT(ISERROR(SEARCH(("DI"),(O7))))</formula>
    </cfRule>
  </conditionalFormatting>
  <conditionalFormatting sqref="J14 J21 J28 J7 O14 O21 O28 O35 O7 T18 T25 T32 T12 Y16 Y23 Y31 Y37 Y9 AD20 AD27 AD34 AD13 AI18 AI25 AI32 AI11 AN15 AN22 AN29 AN36 AN8 AS19 AS26 AS33 AS12 AX17 AX24 AX31 AX10 BC14 BC21 BC28 BC35 BC8">
    <cfRule type="containsText" dxfId="205" priority="243" operator="containsText" text="SA">
      <formula>NOT(ISERROR(SEARCH(("SA"),(O7))))</formula>
    </cfRule>
  </conditionalFormatting>
  <conditionalFormatting sqref="O33:O37 O19:O25 T18 Y31 Y9 AD13">
    <cfRule type="containsText" dxfId="204" priority="254" operator="containsText" text="DI">
      <formula>NOT(ISERROR(SEARCH(("DI"),(AN9))))</formula>
    </cfRule>
  </conditionalFormatting>
  <conditionalFormatting sqref="O33:O37 O19:O25 T18 Y31 Y9 AD13">
    <cfRule type="containsText" dxfId="203" priority="256" operator="containsText" text="SA">
      <formula>NOT(ISERROR(SEARCH(("SA"),(AN9))))</formula>
    </cfRule>
  </conditionalFormatting>
  <conditionalFormatting sqref="T28:T32 T14:T18">
    <cfRule type="containsText" dxfId="202" priority="185" operator="containsText" text="DI">
      <formula>NOT(ISERROR(SEARCH(("DI"),(T28))))</formula>
    </cfRule>
  </conditionalFormatting>
  <conditionalFormatting sqref="T28:T32 T14:T18">
    <cfRule type="containsText" dxfId="201" priority="184" operator="containsText" text="SA">
      <formula>NOT(ISERROR(SEARCH(("SA"),(T28))))</formula>
    </cfRule>
  </conditionalFormatting>
  <conditionalFormatting sqref="T14 T21 T28 T35 T7 Z21 Z28 Z35 Z7 AD25 AD32 AD12">
    <cfRule type="containsText" dxfId="200" priority="183" operator="containsText" text="DI">
      <formula>NOT(ISERROR(SEARCH(("DI"),(Z7))))</formula>
    </cfRule>
  </conditionalFormatting>
  <conditionalFormatting sqref="T14 T21 T28 T35 T7 Z21 Z28 Z35 Z7 AD25 AD32 AD12">
    <cfRule type="containsText" dxfId="199" priority="182" operator="containsText" text="SA">
      <formula>NOT(ISERROR(SEARCH(("SA"),(Z7))))</formula>
    </cfRule>
  </conditionalFormatting>
  <conditionalFormatting sqref="T33:T36 T19:T25 Z19:Z25">
    <cfRule type="containsText" dxfId="198" priority="181" operator="containsText" text="DI">
      <formula>NOT(ISERROR(SEARCH(("DI"),(AT19))))</formula>
    </cfRule>
  </conditionalFormatting>
  <conditionalFormatting sqref="T33:T36 T19:T25 Z19:Z25">
    <cfRule type="containsText" dxfId="197" priority="180" operator="containsText" text="SA">
      <formula>NOT(ISERROR(SEARCH(("SA"),(AT19))))</formula>
    </cfRule>
  </conditionalFormatting>
  <conditionalFormatting sqref="Z28:Z32 Z14:Z18">
    <cfRule type="containsText" dxfId="196" priority="179" operator="containsText" text="DI">
      <formula>NOT(ISERROR(SEARCH(("DI"),(Z28))))</formula>
    </cfRule>
  </conditionalFormatting>
  <conditionalFormatting sqref="Z28:Z32 Z14:Z18">
    <cfRule type="containsText" dxfId="195" priority="178" operator="containsText" text="SA">
      <formula>NOT(ISERROR(SEARCH(("SA"),(Z28))))</formula>
    </cfRule>
  </conditionalFormatting>
  <conditionalFormatting sqref="Z14">
    <cfRule type="containsText" dxfId="194" priority="177" operator="containsText" text="DI">
      <formula>NOT(ISERROR(SEARCH(("DI"),(AF14))))</formula>
    </cfRule>
  </conditionalFormatting>
  <conditionalFormatting sqref="Z14">
    <cfRule type="containsText" dxfId="193" priority="176" operator="containsText" text="SA">
      <formula>NOT(ISERROR(SEARCH(("SA"),(AF14))))</formula>
    </cfRule>
  </conditionalFormatting>
  <conditionalFormatting sqref="Z33:Z37">
    <cfRule type="containsText" dxfId="192" priority="175" operator="containsText" text="DI">
      <formula>NOT(ISERROR(SEARCH(("DI"),(AZ33))))</formula>
    </cfRule>
  </conditionalFormatting>
  <conditionalFormatting sqref="Z33:Z37">
    <cfRule type="containsText" dxfId="191" priority="174" operator="containsText" text="SA">
      <formula>NOT(ISERROR(SEARCH(("SA"),(AZ33))))</formula>
    </cfRule>
  </conditionalFormatting>
  <conditionalFormatting sqref="Y16">
    <cfRule type="containsText" dxfId="190" priority="267" operator="containsText" text="DI">
      <formula>NOT(ISERROR(SEARCH(("DI"),(AX16))))</formula>
    </cfRule>
  </conditionalFormatting>
  <conditionalFormatting sqref="Y16">
    <cfRule type="containsText" dxfId="189" priority="270" operator="containsText" text="SA">
      <formula>NOT(ISERROR(SEARCH(("SA"),(AX16))))</formula>
    </cfRule>
  </conditionalFormatting>
  <conditionalFormatting sqref="Y28:Y32 Y14:Y18">
    <cfRule type="containsText" dxfId="188" priority="173" operator="containsText" text="DI">
      <formula>NOT(ISERROR(SEARCH(("DI"),(Y28))))</formula>
    </cfRule>
  </conditionalFormatting>
  <conditionalFormatting sqref="Y28:Y32 Y14:Y18">
    <cfRule type="containsText" dxfId="187" priority="172" operator="containsText" text="SA">
      <formula>NOT(ISERROR(SEARCH(("SA"),(Y28))))</formula>
    </cfRule>
  </conditionalFormatting>
  <conditionalFormatting sqref="Y14 Y21 Y28 Y35 Y7">
    <cfRule type="containsText" dxfId="186" priority="171" operator="containsText" text="DI">
      <formula>NOT(ISERROR(SEARCH(("DI"),(AD7))))</formula>
    </cfRule>
  </conditionalFormatting>
  <conditionalFormatting sqref="Y14 Y21 Y28 Y35 Y7">
    <cfRule type="containsText" dxfId="185" priority="170" operator="containsText" text="SA">
      <formula>NOT(ISERROR(SEARCH(("SA"),(AD7))))</formula>
    </cfRule>
  </conditionalFormatting>
  <conditionalFormatting sqref="Y33:Y37 Y19:Y25">
    <cfRule type="containsText" dxfId="184" priority="169" operator="containsText" text="DI">
      <formula>NOT(ISERROR(SEARCH(("DI"),(AZ19))))</formula>
    </cfRule>
  </conditionalFormatting>
  <conditionalFormatting sqref="Y33:Y37 Y19:Y25">
    <cfRule type="containsText" dxfId="183" priority="168" operator="containsText" text="SA">
      <formula>NOT(ISERROR(SEARCH(("SA"),(AZ19))))</formula>
    </cfRule>
  </conditionalFormatting>
  <conditionalFormatting sqref="AD18">
    <cfRule type="containsText" dxfId="182" priority="167" operator="containsText" text="DI">
      <formula>NOT(ISERROR(SEARCH(("DI"),(AJ18))))</formula>
    </cfRule>
  </conditionalFormatting>
  <conditionalFormatting sqref="AD18">
    <cfRule type="containsText" dxfId="181" priority="166" operator="containsText" text="SA">
      <formula>NOT(ISERROR(SEARCH(("SA"),(AJ18))))</formula>
    </cfRule>
  </conditionalFormatting>
  <conditionalFormatting sqref="AD19:AD25">
    <cfRule type="containsText" dxfId="180" priority="165" operator="containsText" text="DI">
      <formula>NOT(ISERROR(SEARCH(("DI"),(BF19))))</formula>
    </cfRule>
  </conditionalFormatting>
  <conditionalFormatting sqref="AD19:AD25">
    <cfRule type="containsText" dxfId="179" priority="164" operator="containsText" text="SA">
      <formula>NOT(ISERROR(SEARCH(("SA"),(BF19))))</formula>
    </cfRule>
  </conditionalFormatting>
  <conditionalFormatting sqref="AD28:AD32 AD14:AD18">
    <cfRule type="containsText" dxfId="178" priority="163" operator="containsText" text="DI">
      <formula>NOT(ISERROR(SEARCH(("DI"),(AD28))))</formula>
    </cfRule>
  </conditionalFormatting>
  <conditionalFormatting sqref="AD28:AD32 AD14:AD18">
    <cfRule type="containsText" dxfId="177" priority="162" operator="containsText" text="SA">
      <formula>NOT(ISERROR(SEARCH(("SA"),(AD28))))</formula>
    </cfRule>
  </conditionalFormatting>
  <conditionalFormatting sqref="AD14 AD21 AD28 AD35 AD7">
    <cfRule type="containsText" dxfId="176" priority="161" operator="containsText" text="DI">
      <formula>NOT(ISERROR(SEARCH(("DI"),(AK7))))</formula>
    </cfRule>
  </conditionalFormatting>
  <conditionalFormatting sqref="AD14 AD21 AD28 AD35 AD7">
    <cfRule type="containsText" dxfId="175" priority="160" operator="containsText" text="SA">
      <formula>NOT(ISERROR(SEARCH(("SA"),(AK7))))</formula>
    </cfRule>
  </conditionalFormatting>
  <conditionalFormatting sqref="AD33:AD36">
    <cfRule type="containsText" dxfId="174" priority="159" operator="containsText" text="DI">
      <formula>NOT(ISERROR(SEARCH(("DI"),(BF33))))</formula>
    </cfRule>
  </conditionalFormatting>
  <conditionalFormatting sqref="AD33:AD36">
    <cfRule type="containsText" dxfId="173" priority="158" operator="containsText" text="SA">
      <formula>NOT(ISERROR(SEARCH(("SA"),(BF33))))</formula>
    </cfRule>
  </conditionalFormatting>
  <conditionalFormatting sqref="AD18">
    <cfRule type="containsText" dxfId="172" priority="157" operator="containsText" text="DI">
      <formula>NOT(ISERROR(SEARCH(("DI"),(BE18))))</formula>
    </cfRule>
  </conditionalFormatting>
  <conditionalFormatting sqref="AD18">
    <cfRule type="containsText" dxfId="171" priority="156" operator="containsText" text="SA">
      <formula>NOT(ISERROR(SEARCH(("SA"),(BE18))))</formula>
    </cfRule>
  </conditionalFormatting>
  <conditionalFormatting sqref="AD27">
    <cfRule type="containsText" dxfId="170" priority="279" operator="containsText" text="DI">
      <formula>NOT(ISERROR(SEARCH(("DI"),(BC27))))</formula>
    </cfRule>
  </conditionalFormatting>
  <conditionalFormatting sqref="AD27">
    <cfRule type="containsText" dxfId="169" priority="281" operator="containsText" text="SA">
      <formula>NOT(ISERROR(SEARCH(("SA"),(BC27))))</formula>
    </cfRule>
  </conditionalFormatting>
  <conditionalFormatting sqref="AD25:AD31 AN22 AN29 AN36 AN8 AS19 AX17">
    <cfRule type="containsText" dxfId="168" priority="283" operator="containsText" text="DI">
      <formula>NOT(ISERROR(SEARCH(("DI"),(AN8))))</formula>
    </cfRule>
  </conditionalFormatting>
  <conditionalFormatting sqref="AD25:AD31 AN22 AN29 AN36 AN8 AS19 AX17">
    <cfRule type="containsText" dxfId="167" priority="284" operator="containsText" text="SA">
      <formula>NOT(ISERROR(SEARCH(("SA"),(AN8))))</formula>
    </cfRule>
  </conditionalFormatting>
  <conditionalFormatting sqref="AN15 AN22 AN29 AN36 AN8">
    <cfRule type="containsText" dxfId="166" priority="295" operator="containsText" text="DI">
      <formula>NOT(ISERROR(SEARCH(("DI"),(BL8))))</formula>
    </cfRule>
  </conditionalFormatting>
  <conditionalFormatting sqref="AN15 AN22 AN29 AN36 AN8">
    <cfRule type="containsText" dxfId="165" priority="300" operator="containsText" text="SA">
      <formula>NOT(ISERROR(SEARCH(("SA"),(BL8))))</formula>
    </cfRule>
  </conditionalFormatting>
  <conditionalFormatting sqref="AN15">
    <cfRule type="containsText" dxfId="164" priority="305" operator="containsText" text="DI">
      <formula>NOT(ISERROR(SEARCH(("DI"),(AX15))))</formula>
    </cfRule>
  </conditionalFormatting>
  <conditionalFormatting sqref="AN15">
    <cfRule type="containsText" dxfId="163" priority="310" operator="containsText" text="SA">
      <formula>NOT(ISERROR(SEARCH(("SA"),(AX15))))</formula>
    </cfRule>
  </conditionalFormatting>
  <conditionalFormatting sqref="AS33 AS19">
    <cfRule type="containsText" dxfId="162" priority="319" operator="containsText" text="DI">
      <formula>NOT(ISERROR(SEARCH(("DI"),(BP19))))</formula>
    </cfRule>
  </conditionalFormatting>
  <conditionalFormatting sqref="AS33 AS19">
    <cfRule type="containsText" dxfId="161" priority="321" operator="containsText" text="SA">
      <formula>NOT(ISERROR(SEARCH(("SA"),(BP19))))</formula>
    </cfRule>
  </conditionalFormatting>
  <conditionalFormatting sqref="AS33">
    <cfRule type="containsText" dxfId="160" priority="323" operator="containsText" text="DI">
      <formula>NOT(ISERROR(SEARCH(("DI"),(BC33))))</formula>
    </cfRule>
  </conditionalFormatting>
  <conditionalFormatting sqref="AS33">
    <cfRule type="containsText" dxfId="159" priority="325" operator="containsText" text="SA">
      <formula>NOT(ISERROR(SEARCH(("SA"),(BC33))))</formula>
    </cfRule>
  </conditionalFormatting>
  <conditionalFormatting sqref="AX31 AX17">
    <cfRule type="containsText" dxfId="158" priority="334" operator="containsText" text="DI">
      <formula>NOT(ISERROR(SEARCH(("DI"),(BT17))))</formula>
    </cfRule>
  </conditionalFormatting>
  <conditionalFormatting sqref="AX31 AX17">
    <cfRule type="containsText" dxfId="157" priority="336" operator="containsText" text="SA">
      <formula>NOT(ISERROR(SEARCH(("SA"),(BT17))))</formula>
    </cfRule>
  </conditionalFormatting>
  <conditionalFormatting sqref="AX31">
    <cfRule type="containsText" dxfId="156" priority="338" operator="containsText" text="DI">
      <formula>NOT(ISERROR(SEARCH(("DI"),(BH31))))</formula>
    </cfRule>
  </conditionalFormatting>
  <conditionalFormatting sqref="AX31">
    <cfRule type="containsText" dxfId="155" priority="340" operator="containsText" text="SA">
      <formula>NOT(ISERROR(SEARCH(("SA"),(BH31))))</formula>
    </cfRule>
  </conditionalFormatting>
  <conditionalFormatting sqref="BC35 BC14">
    <cfRule type="containsText" dxfId="154" priority="351" operator="containsText" text="DI">
      <formula>NOT(ISERROR(SEARCH(("DI"),(BX14))))</formula>
    </cfRule>
  </conditionalFormatting>
  <conditionalFormatting sqref="BC35 BC14">
    <cfRule type="containsText" dxfId="153" priority="353" operator="containsText" text="SA">
      <formula>NOT(ISERROR(SEARCH(("SA"),(BX14))))</formula>
    </cfRule>
  </conditionalFormatting>
  <conditionalFormatting sqref="BC35 BC14">
    <cfRule type="containsText" dxfId="152" priority="355" operator="containsText" text="DI">
      <formula>NOT(ISERROR(SEARCH(("DI"),(BL14))))</formula>
    </cfRule>
  </conditionalFormatting>
  <conditionalFormatting sqref="BC35 BC14">
    <cfRule type="containsText" dxfId="151" priority="357" operator="containsText" text="SA">
      <formula>NOT(ISERROR(SEARCH(("SA"),(BL14))))</formula>
    </cfRule>
  </conditionalFormatting>
  <conditionalFormatting sqref="AI16 AI23 AI31 AI37 AI9">
    <cfRule type="containsText" dxfId="150" priority="155" operator="containsText" text="DI">
      <formula>NOT(ISERROR(SEARCH(("DI"),(AN9))))</formula>
    </cfRule>
  </conditionalFormatting>
  <conditionalFormatting sqref="AI16 AI23 AI31 AI37 AI9">
    <cfRule type="containsText" dxfId="149" priority="154" operator="containsText" text="SA">
      <formula>NOT(ISERROR(SEARCH(("SA"),(AN9))))</formula>
    </cfRule>
  </conditionalFormatting>
  <conditionalFormatting sqref="AI31 AI9">
    <cfRule type="containsText" dxfId="148" priority="153" operator="containsText" text="DI">
      <formula>NOT(ISERROR(SEARCH(("DI"),(BH9))))</formula>
    </cfRule>
  </conditionalFormatting>
  <conditionalFormatting sqref="AI31 AI9">
    <cfRule type="containsText" dxfId="147" priority="152" operator="containsText" text="SA">
      <formula>NOT(ISERROR(SEARCH(("SA"),(BH9))))</formula>
    </cfRule>
  </conditionalFormatting>
  <conditionalFormatting sqref="AI16">
    <cfRule type="containsText" dxfId="146" priority="151" operator="containsText" text="DI">
      <formula>NOT(ISERROR(SEARCH(("DI"),(BH16))))</formula>
    </cfRule>
  </conditionalFormatting>
  <conditionalFormatting sqref="AI16">
    <cfRule type="containsText" dxfId="145" priority="150" operator="containsText" text="SA">
      <formula>NOT(ISERROR(SEARCH(("SA"),(BH16))))</formula>
    </cfRule>
  </conditionalFormatting>
  <conditionalFormatting sqref="AI28:AI32 AI14:AI18">
    <cfRule type="containsText" dxfId="144" priority="149" operator="containsText" text="DI">
      <formula>NOT(ISERROR(SEARCH(("DI"),(AI28))))</formula>
    </cfRule>
  </conditionalFormatting>
  <conditionalFormatting sqref="AI28:AI32 AI14:AI18">
    <cfRule type="containsText" dxfId="143" priority="148" operator="containsText" text="SA">
      <formula>NOT(ISERROR(SEARCH(("SA"),(AI28))))</formula>
    </cfRule>
  </conditionalFormatting>
  <conditionalFormatting sqref="AI14 AI21 AI28 AI35 AI7">
    <cfRule type="containsText" dxfId="142" priority="147" operator="containsText" text="DI">
      <formula>NOT(ISERROR(SEARCH(("DI"),(AN7))))</formula>
    </cfRule>
  </conditionalFormatting>
  <conditionalFormatting sqref="AI14 AI21 AI28 AI35 AI7">
    <cfRule type="containsText" dxfId="141" priority="146" operator="containsText" text="SA">
      <formula>NOT(ISERROR(SEARCH(("SA"),(AN7))))</formula>
    </cfRule>
  </conditionalFormatting>
  <conditionalFormatting sqref="AI33:AI37 AI19:AI25">
    <cfRule type="containsText" dxfId="140" priority="145" operator="containsText" text="DI">
      <formula>NOT(ISERROR(SEARCH(("DI"),(BJ19))))</formula>
    </cfRule>
  </conditionalFormatting>
  <conditionalFormatting sqref="AI33:AI37 AI19:AI25">
    <cfRule type="containsText" dxfId="139" priority="144" operator="containsText" text="SA">
      <formula>NOT(ISERROR(SEARCH(("SA"),(BJ19))))</formula>
    </cfRule>
  </conditionalFormatting>
  <conditionalFormatting sqref="AN18 AN25 AN32 AN11">
    <cfRule type="containsText" dxfId="138" priority="143" operator="containsText" text="DI">
      <formula>NOT(ISERROR(SEARCH(("DI"),(AS11))))</formula>
    </cfRule>
  </conditionalFormatting>
  <conditionalFormatting sqref="AN18 AN25 AN32 AN11">
    <cfRule type="containsText" dxfId="137" priority="142" operator="containsText" text="SA">
      <formula>NOT(ISERROR(SEARCH(("SA"),(AS11))))</formula>
    </cfRule>
  </conditionalFormatting>
  <conditionalFormatting sqref="AN16 AN23 AN31 AN37 AN9">
    <cfRule type="containsText" dxfId="136" priority="141" operator="containsText" text="DI">
      <formula>NOT(ISERROR(SEARCH(("DI"),(AS9))))</formula>
    </cfRule>
  </conditionalFormatting>
  <conditionalFormatting sqref="AN16 AN23 AN31 AN37 AN9">
    <cfRule type="containsText" dxfId="135" priority="140" operator="containsText" text="SA">
      <formula>NOT(ISERROR(SEARCH(("SA"),(AS9))))</formula>
    </cfRule>
  </conditionalFormatting>
  <conditionalFormatting sqref="AN31 AN9">
    <cfRule type="containsText" dxfId="134" priority="139" operator="containsText" text="DI">
      <formula>NOT(ISERROR(SEARCH(("DI"),(BM9))))</formula>
    </cfRule>
  </conditionalFormatting>
  <conditionalFormatting sqref="AN31 AN9">
    <cfRule type="containsText" dxfId="133" priority="138" operator="containsText" text="SA">
      <formula>NOT(ISERROR(SEARCH(("SA"),(BM9))))</formula>
    </cfRule>
  </conditionalFormatting>
  <conditionalFormatting sqref="AN16">
    <cfRule type="containsText" dxfId="132" priority="137" operator="containsText" text="DI">
      <formula>NOT(ISERROR(SEARCH(("DI"),(BM16))))</formula>
    </cfRule>
  </conditionalFormatting>
  <conditionalFormatting sqref="AN16">
    <cfRule type="containsText" dxfId="131" priority="136" operator="containsText" text="SA">
      <formula>NOT(ISERROR(SEARCH(("SA"),(BM16))))</formula>
    </cfRule>
  </conditionalFormatting>
  <conditionalFormatting sqref="AN28:AN32 AN14:AN18">
    <cfRule type="containsText" dxfId="130" priority="135" operator="containsText" text="DI">
      <formula>NOT(ISERROR(SEARCH(("DI"),(AN28))))</formula>
    </cfRule>
  </conditionalFormatting>
  <conditionalFormatting sqref="AN28:AN32 AN14:AN18">
    <cfRule type="containsText" dxfId="129" priority="134" operator="containsText" text="SA">
      <formula>NOT(ISERROR(SEARCH(("SA"),(AN28))))</formula>
    </cfRule>
  </conditionalFormatting>
  <conditionalFormatting sqref="AN14 AN21 AN28 AN35 AN7">
    <cfRule type="containsText" dxfId="128" priority="133" operator="containsText" text="DI">
      <formula>NOT(ISERROR(SEARCH(("DI"),(AS7))))</formula>
    </cfRule>
  </conditionalFormatting>
  <conditionalFormatting sqref="AN14 AN21 AN28 AN35 AN7">
    <cfRule type="containsText" dxfId="127" priority="132" operator="containsText" text="SA">
      <formula>NOT(ISERROR(SEARCH(("SA"),(AS7))))</formula>
    </cfRule>
  </conditionalFormatting>
  <conditionalFormatting sqref="AN33:AN37 AN19:AN25">
    <cfRule type="containsText" dxfId="126" priority="131" operator="containsText" text="DI">
      <formula>NOT(ISERROR(SEARCH(("DI"),(BO19))))</formula>
    </cfRule>
  </conditionalFormatting>
  <conditionalFormatting sqref="AN33:AN37 AN19:AN25">
    <cfRule type="containsText" dxfId="125" priority="130" operator="containsText" text="SA">
      <formula>NOT(ISERROR(SEARCH(("SA"),(BO19))))</formula>
    </cfRule>
  </conditionalFormatting>
  <conditionalFormatting sqref="AS20 AS27 AS34 AS13">
    <cfRule type="containsText" dxfId="124" priority="129" operator="containsText" text="DI">
      <formula>NOT(ISERROR(SEARCH(("DI"),(AX13))))</formula>
    </cfRule>
  </conditionalFormatting>
  <conditionalFormatting sqref="AS20 AS27 AS34 AS13">
    <cfRule type="containsText" dxfId="123" priority="128" operator="containsText" text="SA">
      <formula>NOT(ISERROR(SEARCH(("SA"),(AX13))))</formula>
    </cfRule>
  </conditionalFormatting>
  <conditionalFormatting sqref="AS13">
    <cfRule type="containsText" dxfId="122" priority="127" operator="containsText" text="DI">
      <formula>NOT(ISERROR(SEARCH(("DI"),(BR13))))</formula>
    </cfRule>
  </conditionalFormatting>
  <conditionalFormatting sqref="AS13">
    <cfRule type="containsText" dxfId="121" priority="126" operator="containsText" text="SA">
      <formula>NOT(ISERROR(SEARCH(("SA"),(BR13))))</formula>
    </cfRule>
  </conditionalFormatting>
  <conditionalFormatting sqref="AS25 AS32 AS12">
    <cfRule type="containsText" dxfId="120" priority="125" operator="containsText" text="DI">
      <formula>NOT(ISERROR(SEARCH(("DI"),(AY12))))</formula>
    </cfRule>
  </conditionalFormatting>
  <conditionalFormatting sqref="AS25 AS32 AS12">
    <cfRule type="containsText" dxfId="119" priority="124" operator="containsText" text="SA">
      <formula>NOT(ISERROR(SEARCH(("SA"),(AY12))))</formula>
    </cfRule>
  </conditionalFormatting>
  <conditionalFormatting sqref="AS18">
    <cfRule type="containsText" dxfId="118" priority="123" operator="containsText" text="DI">
      <formula>NOT(ISERROR(SEARCH(("DI"),(AY18))))</formula>
    </cfRule>
  </conditionalFormatting>
  <conditionalFormatting sqref="AS18">
    <cfRule type="containsText" dxfId="117" priority="122" operator="containsText" text="SA">
      <formula>NOT(ISERROR(SEARCH(("SA"),(AY18))))</formula>
    </cfRule>
  </conditionalFormatting>
  <conditionalFormatting sqref="AS19:AS25">
    <cfRule type="containsText" dxfId="116" priority="121" operator="containsText" text="DI">
      <formula>NOT(ISERROR(SEARCH(("DI"),(BU19))))</formula>
    </cfRule>
  </conditionalFormatting>
  <conditionalFormatting sqref="AS19:AS25">
    <cfRule type="containsText" dxfId="115" priority="120" operator="containsText" text="SA">
      <formula>NOT(ISERROR(SEARCH(("SA"),(BU19))))</formula>
    </cfRule>
  </conditionalFormatting>
  <conditionalFormatting sqref="AS28:AS32 AS14:AS18">
    <cfRule type="containsText" dxfId="114" priority="119" operator="containsText" text="DI">
      <formula>NOT(ISERROR(SEARCH(("DI"),(AS28))))</formula>
    </cfRule>
  </conditionalFormatting>
  <conditionalFormatting sqref="AS28:AS32 AS14:AS18">
    <cfRule type="containsText" dxfId="113" priority="118" operator="containsText" text="SA">
      <formula>NOT(ISERROR(SEARCH(("SA"),(AS28))))</formula>
    </cfRule>
  </conditionalFormatting>
  <conditionalFormatting sqref="AS14 AS21 AS28 AS35 AS7">
    <cfRule type="containsText" dxfId="112" priority="117" operator="containsText" text="DI">
      <formula>NOT(ISERROR(SEARCH(("DI"),(AZ7))))</formula>
    </cfRule>
  </conditionalFormatting>
  <conditionalFormatting sqref="AS14 AS21 AS28 AS35 AS7">
    <cfRule type="containsText" dxfId="111" priority="116" operator="containsText" text="SA">
      <formula>NOT(ISERROR(SEARCH(("SA"),(AZ7))))</formula>
    </cfRule>
  </conditionalFormatting>
  <conditionalFormatting sqref="AS33:AS36">
    <cfRule type="containsText" dxfId="110" priority="115" operator="containsText" text="DI">
      <formula>NOT(ISERROR(SEARCH(("DI"),(BU33))))</formula>
    </cfRule>
  </conditionalFormatting>
  <conditionalFormatting sqref="AS33:AS36">
    <cfRule type="containsText" dxfId="109" priority="114" operator="containsText" text="SA">
      <formula>NOT(ISERROR(SEARCH(("SA"),(BU33))))</formula>
    </cfRule>
  </conditionalFormatting>
  <conditionalFormatting sqref="AS18">
    <cfRule type="containsText" dxfId="108" priority="113" operator="containsText" text="DI">
      <formula>NOT(ISERROR(SEARCH(("DI"),(BT18))))</formula>
    </cfRule>
  </conditionalFormatting>
  <conditionalFormatting sqref="AS18">
    <cfRule type="containsText" dxfId="107" priority="112" operator="containsText" text="SA">
      <formula>NOT(ISERROR(SEARCH(("SA"),(BT18))))</formula>
    </cfRule>
  </conditionalFormatting>
  <conditionalFormatting sqref="AS27">
    <cfRule type="containsText" dxfId="106" priority="111" operator="containsText" text="DI">
      <formula>NOT(ISERROR(SEARCH(("DI"),(BR27))))</formula>
    </cfRule>
  </conditionalFormatting>
  <conditionalFormatting sqref="AS27">
    <cfRule type="containsText" dxfId="105" priority="110" operator="containsText" text="SA">
      <formula>NOT(ISERROR(SEARCH(("SA"),(BR27))))</formula>
    </cfRule>
  </conditionalFormatting>
  <conditionalFormatting sqref="AS25:AS31">
    <cfRule type="containsText" dxfId="104" priority="109" operator="containsText" text="DI">
      <formula>NOT(ISERROR(SEARCH(("DI"),(BC25))))</formula>
    </cfRule>
  </conditionalFormatting>
  <conditionalFormatting sqref="AS25:AS31">
    <cfRule type="containsText" dxfId="103" priority="108" operator="containsText" text="SA">
      <formula>NOT(ISERROR(SEARCH(("SA"),(BC25))))</formula>
    </cfRule>
  </conditionalFormatting>
  <conditionalFormatting sqref="BC20 BC27 BC34 BC13">
    <cfRule type="containsText" dxfId="102" priority="107" operator="containsText" text="DI">
      <formula>NOT(ISERROR(SEARCH(("DI"),(BH13))))</formula>
    </cfRule>
  </conditionalFormatting>
  <conditionalFormatting sqref="BC20 BC27 BC34 BC13">
    <cfRule type="containsText" dxfId="101" priority="106" operator="containsText" text="SA">
      <formula>NOT(ISERROR(SEARCH(("SA"),(BH13))))</formula>
    </cfRule>
  </conditionalFormatting>
  <conditionalFormatting sqref="BC13">
    <cfRule type="containsText" dxfId="100" priority="105" operator="containsText" text="DI">
      <formula>NOT(ISERROR(SEARCH(("DI"),(CB13))))</formula>
    </cfRule>
  </conditionalFormatting>
  <conditionalFormatting sqref="BC13">
    <cfRule type="containsText" dxfId="99" priority="104" operator="containsText" text="SA">
      <formula>NOT(ISERROR(SEARCH(("SA"),(CB13))))</formula>
    </cfRule>
  </conditionalFormatting>
  <conditionalFormatting sqref="BC25 BC32 BC12">
    <cfRule type="containsText" dxfId="98" priority="103" operator="containsText" text="DI">
      <formula>NOT(ISERROR(SEARCH(("DI"),(BI12))))</formula>
    </cfRule>
  </conditionalFormatting>
  <conditionalFormatting sqref="BC25 BC32 BC12">
    <cfRule type="containsText" dxfId="97" priority="102" operator="containsText" text="SA">
      <formula>NOT(ISERROR(SEARCH(("SA"),(BI12))))</formula>
    </cfRule>
  </conditionalFormatting>
  <conditionalFormatting sqref="BC18">
    <cfRule type="containsText" dxfId="96" priority="101" operator="containsText" text="DI">
      <formula>NOT(ISERROR(SEARCH(("DI"),(BI18))))</formula>
    </cfRule>
  </conditionalFormatting>
  <conditionalFormatting sqref="BC18">
    <cfRule type="containsText" dxfId="95" priority="100" operator="containsText" text="SA">
      <formula>NOT(ISERROR(SEARCH(("SA"),(BI18))))</formula>
    </cfRule>
  </conditionalFormatting>
  <conditionalFormatting sqref="BC19:BC25">
    <cfRule type="containsText" dxfId="94" priority="99" operator="containsText" text="DI">
      <formula>NOT(ISERROR(SEARCH(("DI"),(CE19))))</formula>
    </cfRule>
  </conditionalFormatting>
  <conditionalFormatting sqref="BC19:BC25">
    <cfRule type="containsText" dxfId="93" priority="98" operator="containsText" text="SA">
      <formula>NOT(ISERROR(SEARCH(("SA"),(CE19))))</formula>
    </cfRule>
  </conditionalFormatting>
  <conditionalFormatting sqref="BC28:BC32 BC14:BC18">
    <cfRule type="containsText" dxfId="92" priority="97" operator="containsText" text="DI">
      <formula>NOT(ISERROR(SEARCH(("DI"),(BC28))))</formula>
    </cfRule>
  </conditionalFormatting>
  <conditionalFormatting sqref="BC28:BC32 BC14:BC18">
    <cfRule type="containsText" dxfId="91" priority="96" operator="containsText" text="SA">
      <formula>NOT(ISERROR(SEARCH(("SA"),(BC28))))</formula>
    </cfRule>
  </conditionalFormatting>
  <conditionalFormatting sqref="BC14 BC21 BC28 BC35 BC7">
    <cfRule type="containsText" dxfId="90" priority="95" operator="containsText" text="DI">
      <formula>NOT(ISERROR(SEARCH(("DI"),(BJ7))))</formula>
    </cfRule>
  </conditionalFormatting>
  <conditionalFormatting sqref="BC14 BC21 BC28 BC35 BC7">
    <cfRule type="containsText" dxfId="89" priority="94" operator="containsText" text="SA">
      <formula>NOT(ISERROR(SEARCH(("SA"),(BJ7))))</formula>
    </cfRule>
  </conditionalFormatting>
  <conditionalFormatting sqref="BC33:BC36">
    <cfRule type="containsText" dxfId="88" priority="93" operator="containsText" text="DI">
      <formula>NOT(ISERROR(SEARCH(("DI"),(CE33))))</formula>
    </cfRule>
  </conditionalFormatting>
  <conditionalFormatting sqref="BC33:BC36">
    <cfRule type="containsText" dxfId="87" priority="92" operator="containsText" text="SA">
      <formula>NOT(ISERROR(SEARCH(("SA"),(CE33))))</formula>
    </cfRule>
  </conditionalFormatting>
  <conditionalFormatting sqref="BC18">
    <cfRule type="containsText" dxfId="86" priority="91" operator="containsText" text="DI">
      <formula>NOT(ISERROR(SEARCH(("DI"),(CD18))))</formula>
    </cfRule>
  </conditionalFormatting>
  <conditionalFormatting sqref="BC18">
    <cfRule type="containsText" dxfId="85" priority="90" operator="containsText" text="SA">
      <formula>NOT(ISERROR(SEARCH(("SA"),(CD18))))</formula>
    </cfRule>
  </conditionalFormatting>
  <conditionalFormatting sqref="BC27">
    <cfRule type="containsText" dxfId="84" priority="89" operator="containsText" text="DI">
      <formula>NOT(ISERROR(SEARCH(("DI"),(CB27))))</formula>
    </cfRule>
  </conditionalFormatting>
  <conditionalFormatting sqref="BC27">
    <cfRule type="containsText" dxfId="83" priority="88" operator="containsText" text="SA">
      <formula>NOT(ISERROR(SEARCH(("SA"),(CB27))))</formula>
    </cfRule>
  </conditionalFormatting>
  <conditionalFormatting sqref="BC25:BC31">
    <cfRule type="containsText" dxfId="82" priority="87" operator="containsText" text="DI">
      <formula>NOT(ISERROR(SEARCH(("DI"),(BM25))))</formula>
    </cfRule>
  </conditionalFormatting>
  <conditionalFormatting sqref="BC25:BC31">
    <cfRule type="containsText" dxfId="81" priority="86" operator="containsText" text="SA">
      <formula>NOT(ISERROR(SEARCH(("SA"),(BM25))))</formula>
    </cfRule>
  </conditionalFormatting>
  <conditionalFormatting sqref="AX15 AX22 AX29 AX36 AX8">
    <cfRule type="containsText" dxfId="80" priority="85" operator="containsText" text="DI">
      <formula>NOT(ISERROR(SEARCH(("DI"),(BC8))))</formula>
    </cfRule>
  </conditionalFormatting>
  <conditionalFormatting sqref="AX15 AX22 AX29 AX36 AX8">
    <cfRule type="containsText" dxfId="79" priority="84" operator="containsText" text="SA">
      <formula>NOT(ISERROR(SEARCH(("SA"),(BC8))))</formula>
    </cfRule>
  </conditionalFormatting>
  <conditionalFormatting sqref="AX22 AX29 AX36 AX8">
    <cfRule type="containsText" dxfId="78" priority="83" operator="containsText" text="DI">
      <formula>NOT(ISERROR(SEARCH(("DI"),(BH8))))</formula>
    </cfRule>
  </conditionalFormatting>
  <conditionalFormatting sqref="AX22 AX29 AX36 AX8">
    <cfRule type="containsText" dxfId="77" priority="82" operator="containsText" text="SA">
      <formula>NOT(ISERROR(SEARCH(("SA"),(BH8))))</formula>
    </cfRule>
  </conditionalFormatting>
  <conditionalFormatting sqref="AX15 AX22 AX29 AX36 AX8">
    <cfRule type="containsText" dxfId="76" priority="81" operator="containsText" text="DI">
      <formula>NOT(ISERROR(SEARCH(("DI"),(BV8))))</formula>
    </cfRule>
  </conditionalFormatting>
  <conditionalFormatting sqref="AX15 AX22 AX29 AX36 AX8">
    <cfRule type="containsText" dxfId="75" priority="80" operator="containsText" text="SA">
      <formula>NOT(ISERROR(SEARCH(("SA"),(BV8))))</formula>
    </cfRule>
  </conditionalFormatting>
  <conditionalFormatting sqref="AX15">
    <cfRule type="containsText" dxfId="74" priority="79" operator="containsText" text="DI">
      <formula>NOT(ISERROR(SEARCH(("DI"),(BH15))))</formula>
    </cfRule>
  </conditionalFormatting>
  <conditionalFormatting sqref="AX15">
    <cfRule type="containsText" dxfId="73" priority="78" operator="containsText" text="SA">
      <formula>NOT(ISERROR(SEARCH(("SA"),(BH15))))</formula>
    </cfRule>
  </conditionalFormatting>
  <conditionalFormatting sqref="AX18 AX25 AX32 AX11">
    <cfRule type="containsText" dxfId="72" priority="77" operator="containsText" text="DI">
      <formula>NOT(ISERROR(SEARCH(("DI"),(BC11))))</formula>
    </cfRule>
  </conditionalFormatting>
  <conditionalFormatting sqref="AX18 AX25 AX32 AX11">
    <cfRule type="containsText" dxfId="71" priority="76" operator="containsText" text="SA">
      <formula>NOT(ISERROR(SEARCH(("SA"),(BC11))))</formula>
    </cfRule>
  </conditionalFormatting>
  <conditionalFormatting sqref="AX16 AX23 AX31 AX37 AX9">
    <cfRule type="containsText" dxfId="70" priority="75" operator="containsText" text="DI">
      <formula>NOT(ISERROR(SEARCH(("DI"),(BC9))))</formula>
    </cfRule>
  </conditionalFormatting>
  <conditionalFormatting sqref="AX16 AX23 AX31 AX37 AX9">
    <cfRule type="containsText" dxfId="69" priority="74" operator="containsText" text="SA">
      <formula>NOT(ISERROR(SEARCH(("SA"),(BC9))))</formula>
    </cfRule>
  </conditionalFormatting>
  <conditionalFormatting sqref="AX31 AX9">
    <cfRule type="containsText" dxfId="68" priority="73" operator="containsText" text="DI">
      <formula>NOT(ISERROR(SEARCH(("DI"),(BW9))))</formula>
    </cfRule>
  </conditionalFormatting>
  <conditionalFormatting sqref="AX31 AX9">
    <cfRule type="containsText" dxfId="67" priority="72" operator="containsText" text="SA">
      <formula>NOT(ISERROR(SEARCH(("SA"),(BW9))))</formula>
    </cfRule>
  </conditionalFormatting>
  <conditionalFormatting sqref="AX16">
    <cfRule type="containsText" dxfId="66" priority="71" operator="containsText" text="DI">
      <formula>NOT(ISERROR(SEARCH(("DI"),(BW16))))</formula>
    </cfRule>
  </conditionalFormatting>
  <conditionalFormatting sqref="AX16">
    <cfRule type="containsText" dxfId="65" priority="70" operator="containsText" text="SA">
      <formula>NOT(ISERROR(SEARCH(("SA"),(BW16))))</formula>
    </cfRule>
  </conditionalFormatting>
  <conditionalFormatting sqref="AX28:AX32 AX14:AX18">
    <cfRule type="containsText" dxfId="64" priority="69" operator="containsText" text="DI">
      <formula>NOT(ISERROR(SEARCH(("DI"),(AX28))))</formula>
    </cfRule>
  </conditionalFormatting>
  <conditionalFormatting sqref="AX28:AX32 AX14:AX18">
    <cfRule type="containsText" dxfId="63" priority="68" operator="containsText" text="SA">
      <formula>NOT(ISERROR(SEARCH(("SA"),(AX28))))</formula>
    </cfRule>
  </conditionalFormatting>
  <conditionalFormatting sqref="AX14 AX21 AX28 AX35 AX7">
    <cfRule type="containsText" dxfId="62" priority="67" operator="containsText" text="DI">
      <formula>NOT(ISERROR(SEARCH(("DI"),(BC7))))</formula>
    </cfRule>
  </conditionalFormatting>
  <conditionalFormatting sqref="AX14 AX21 AX28 AX35 AX7">
    <cfRule type="containsText" dxfId="61" priority="66" operator="containsText" text="SA">
      <formula>NOT(ISERROR(SEARCH(("SA"),(BC7))))</formula>
    </cfRule>
  </conditionalFormatting>
  <conditionalFormatting sqref="AX33:AX37 AX19:AX25">
    <cfRule type="containsText" dxfId="60" priority="65" operator="containsText" text="DI">
      <formula>NOT(ISERROR(SEARCH(("DI"),(BY19))))</formula>
    </cfRule>
  </conditionalFormatting>
  <conditionalFormatting sqref="AX33:AX37 AX19:AX25">
    <cfRule type="containsText" dxfId="59" priority="64" operator="containsText" text="SA">
      <formula>NOT(ISERROR(SEARCH(("SA"),(BY19))))</formula>
    </cfRule>
  </conditionalFormatting>
  <conditionalFormatting sqref="BH17 BH24 BH31 BH10">
    <cfRule type="containsText" dxfId="58" priority="63" operator="containsText" text="DI">
      <formula>NOT(ISERROR(SEARCH(("DI"),(BM10))))</formula>
    </cfRule>
  </conditionalFormatting>
  <conditionalFormatting sqref="BH17 BH24 BH31 BH10">
    <cfRule type="containsText" dxfId="57" priority="62" operator="containsText" text="SA">
      <formula>NOT(ISERROR(SEARCH(("SA"),(BM10))))</formula>
    </cfRule>
  </conditionalFormatting>
  <conditionalFormatting sqref="BH17">
    <cfRule type="containsText" dxfId="56" priority="61" operator="containsText" text="DI">
      <formula>NOT(ISERROR(SEARCH(("DI"),(BR17))))</formula>
    </cfRule>
  </conditionalFormatting>
  <conditionalFormatting sqref="BH17">
    <cfRule type="containsText" dxfId="55" priority="60" operator="containsText" text="SA">
      <formula>NOT(ISERROR(SEARCH(("SA"),(BR17))))</formula>
    </cfRule>
  </conditionalFormatting>
  <conditionalFormatting sqref="BH31 BH17">
    <cfRule type="containsText" dxfId="54" priority="59" operator="containsText" text="DI">
      <formula>NOT(ISERROR(SEARCH(("DI"),(CD17))))</formula>
    </cfRule>
  </conditionalFormatting>
  <conditionalFormatting sqref="BH31 BH17">
    <cfRule type="containsText" dxfId="53" priority="58" operator="containsText" text="SA">
      <formula>NOT(ISERROR(SEARCH(("SA"),(CD17))))</formula>
    </cfRule>
  </conditionalFormatting>
  <conditionalFormatting sqref="BH31">
    <cfRule type="containsText" dxfId="52" priority="57" operator="containsText" text="DI">
      <formula>NOT(ISERROR(SEARCH(("DI"),(BR31))))</formula>
    </cfRule>
  </conditionalFormatting>
  <conditionalFormatting sqref="BH31">
    <cfRule type="containsText" dxfId="51" priority="56" operator="containsText" text="SA">
      <formula>NOT(ISERROR(SEARCH(("SA"),(BR31))))</formula>
    </cfRule>
  </conditionalFormatting>
  <conditionalFormatting sqref="BH15 BH22 BH29 BH36 BH8">
    <cfRule type="containsText" dxfId="50" priority="55" operator="containsText" text="DI">
      <formula>NOT(ISERROR(SEARCH(("DI"),(BM8))))</formula>
    </cfRule>
  </conditionalFormatting>
  <conditionalFormatting sqref="BH15 BH22 BH29 BH36 BH8">
    <cfRule type="containsText" dxfId="49" priority="54" operator="containsText" text="SA">
      <formula>NOT(ISERROR(SEARCH(("SA"),(BM8))))</formula>
    </cfRule>
  </conditionalFormatting>
  <conditionalFormatting sqref="BH22 BH29 BH36 BH8">
    <cfRule type="containsText" dxfId="48" priority="53" operator="containsText" text="DI">
      <formula>NOT(ISERROR(SEARCH(("DI"),(BR8))))</formula>
    </cfRule>
  </conditionalFormatting>
  <conditionalFormatting sqref="BH22 BH29 BH36 BH8">
    <cfRule type="containsText" dxfId="47" priority="52" operator="containsText" text="SA">
      <formula>NOT(ISERROR(SEARCH(("SA"),(BR8))))</formula>
    </cfRule>
  </conditionalFormatting>
  <conditionalFormatting sqref="BH15 BH22 BH29 BH36 BH8">
    <cfRule type="containsText" dxfId="46" priority="51" operator="containsText" text="DI">
      <formula>NOT(ISERROR(SEARCH(("DI"),(CF8))))</formula>
    </cfRule>
  </conditionalFormatting>
  <conditionalFormatting sqref="BH15 BH22 BH29 BH36 BH8">
    <cfRule type="containsText" dxfId="45" priority="50" operator="containsText" text="SA">
      <formula>NOT(ISERROR(SEARCH(("SA"),(CF8))))</formula>
    </cfRule>
  </conditionalFormatting>
  <conditionalFormatting sqref="BH15">
    <cfRule type="containsText" dxfId="44" priority="49" operator="containsText" text="DI">
      <formula>NOT(ISERROR(SEARCH(("DI"),(BR15))))</formula>
    </cfRule>
  </conditionalFormatting>
  <conditionalFormatting sqref="BH15">
    <cfRule type="containsText" dxfId="43" priority="48" operator="containsText" text="SA">
      <formula>NOT(ISERROR(SEARCH(("SA"),(BR15))))</formula>
    </cfRule>
  </conditionalFormatting>
  <conditionalFormatting sqref="BH18 BH25 BH32 BH11">
    <cfRule type="containsText" dxfId="42" priority="47" operator="containsText" text="DI">
      <formula>NOT(ISERROR(SEARCH(("DI"),(BM11))))</formula>
    </cfRule>
  </conditionalFormatting>
  <conditionalFormatting sqref="BH18 BH25 BH32 BH11">
    <cfRule type="containsText" dxfId="41" priority="46" operator="containsText" text="SA">
      <formula>NOT(ISERROR(SEARCH(("SA"),(BM11))))</formula>
    </cfRule>
  </conditionalFormatting>
  <conditionalFormatting sqref="BH16 BH23 BH31 BH37 BH9">
    <cfRule type="containsText" dxfId="40" priority="45" operator="containsText" text="DI">
      <formula>NOT(ISERROR(SEARCH(("DI"),(BM9))))</formula>
    </cfRule>
  </conditionalFormatting>
  <conditionalFormatting sqref="BH16 BH23 BH31 BH37 BH9">
    <cfRule type="containsText" dxfId="39" priority="44" operator="containsText" text="SA">
      <formula>NOT(ISERROR(SEARCH(("SA"),(BM9))))</formula>
    </cfRule>
  </conditionalFormatting>
  <conditionalFormatting sqref="BH31 BH9">
    <cfRule type="containsText" dxfId="38" priority="43" operator="containsText" text="DI">
      <formula>NOT(ISERROR(SEARCH(("DI"),(CG9))))</formula>
    </cfRule>
  </conditionalFormatting>
  <conditionalFormatting sqref="BH31 BH9">
    <cfRule type="containsText" dxfId="37" priority="42" operator="containsText" text="SA">
      <formula>NOT(ISERROR(SEARCH(("SA"),(CG9))))</formula>
    </cfRule>
  </conditionalFormatting>
  <conditionalFormatting sqref="BH16">
    <cfRule type="containsText" dxfId="36" priority="41" operator="containsText" text="DI">
      <formula>NOT(ISERROR(SEARCH(("DI"),(CG16))))</formula>
    </cfRule>
  </conditionalFormatting>
  <conditionalFormatting sqref="BH16">
    <cfRule type="containsText" dxfId="35" priority="40" operator="containsText" text="SA">
      <formula>NOT(ISERROR(SEARCH(("SA"),(CG16))))</formula>
    </cfRule>
  </conditionalFormatting>
  <conditionalFormatting sqref="BH28:BH32 BH14:BH18">
    <cfRule type="containsText" dxfId="34" priority="39" operator="containsText" text="DI">
      <formula>NOT(ISERROR(SEARCH(("DI"),(BH28))))</formula>
    </cfRule>
  </conditionalFormatting>
  <conditionalFormatting sqref="BH28:BH32 BH14:BH18">
    <cfRule type="containsText" dxfId="33" priority="38" operator="containsText" text="SA">
      <formula>NOT(ISERROR(SEARCH(("SA"),(BH28))))</formula>
    </cfRule>
  </conditionalFormatting>
  <conditionalFormatting sqref="BH14 BH21 BH28 BH35 BH7">
    <cfRule type="containsText" dxfId="32" priority="37" operator="containsText" text="DI">
      <formula>NOT(ISERROR(SEARCH(("DI"),(BM7))))</formula>
    </cfRule>
  </conditionalFormatting>
  <conditionalFormatting sqref="BH14 BH21 BH28 BH35 BH7">
    <cfRule type="containsText" dxfId="31" priority="36" operator="containsText" text="SA">
      <formula>NOT(ISERROR(SEARCH(("SA"),(BM7))))</formula>
    </cfRule>
  </conditionalFormatting>
  <conditionalFormatting sqref="BH33:BH37 BH19:BH25">
    <cfRule type="containsText" dxfId="30" priority="35" operator="containsText" text="DI">
      <formula>NOT(ISERROR(SEARCH(("DI"),(CI19))))</formula>
    </cfRule>
  </conditionalFormatting>
  <conditionalFormatting sqref="BH33:BH37 BH19:BH25">
    <cfRule type="containsText" dxfId="29" priority="34" operator="containsText" text="SA">
      <formula>NOT(ISERROR(SEARCH(("SA"),(CI19))))</formula>
    </cfRule>
  </conditionalFormatting>
  <conditionalFormatting sqref="B7:C37 G7:H35 L7:M37 Q7:R36 V7:W37 AA7:AB36 AF7:AG37 AK7:AL37 AP7:AQ36 AU7:AV37 AZ7:BA36 BE7:BF37">
    <cfRule type="expression" dxfId="28" priority="32">
      <formula>WEEKDAY(B7,2)&gt;5</formula>
    </cfRule>
    <cfRule type="expression" dxfId="27" priority="15">
      <formula>B7=TODAY()</formula>
    </cfRule>
  </conditionalFormatting>
  <conditionalFormatting sqref="D7:E37">
    <cfRule type="expression" dxfId="26" priority="7">
      <formula>OR(AND($C$1="Paire",ISEVEN(_xlfn.ISOWEEKNUM($B7-WEEKDAY($B7,3))),WEEKDAY($B7,2)&lt;=5),AND($C$1="Paire",ISODD(_xlfn.ISOWEEKNUM($B7-WEEKDAY($B7,3))),WEEKDAY($B7,2)&gt;5))</formula>
    </cfRule>
    <cfRule type="expression" dxfId="25" priority="6">
      <formula>OR(AND($C$1="Paire",ISODD(_xlfn.ISOWEEKNUM($B7-WEEKDAY($B7,3))),WEEKDAY($B7,2)&lt;=5),AND($C$1="Paire",ISEVEN(_xlfn.ISOWEEKNUM($B7-WEEKDAY($B7,3))),WEEKDAY($B7,2)&gt;5))</formula>
    </cfRule>
  </conditionalFormatting>
  <conditionalFormatting sqref="I7:J35">
    <cfRule type="expression" dxfId="2" priority="8">
      <formula>OR(AND($C$1="Paire",ISEVEN(_xlfn.ISOWEEKNUM($G7-WEEKDAY($G7,3))),WEEKDAY($G7,2)&lt;=5),AND($C$1="Paire",ISODD(_xlfn.ISOWEEKNUM($G7-WEEKDAY($G7,3))),WEEKDAY($G7,2)&gt;5))</formula>
    </cfRule>
    <cfRule type="expression" dxfId="1" priority="1">
      <formula>OR(AND($C$1="Paire",ISODD(_xlfn.ISOWEEKNUM($G7-WEEKDAY($G7,3))),WEEKDAY($G7,2)&lt;=5),AND($C$1="Paire",ISEVEN(_xlfn.ISOWEEKNUM($G7-WEEKDAY($G7,3))),WEEKDAY($G7,2)&gt;5))</formula>
    </cfRule>
  </conditionalFormatting>
  <conditionalFormatting sqref="N7:O37">
    <cfRule type="expression" dxfId="24" priority="20">
      <formula>IF($C$1="Paire",ISODD($O7),ISEVEN($O7))</formula>
    </cfRule>
  </conditionalFormatting>
  <conditionalFormatting sqref="S7:T36">
    <cfRule type="expression" dxfId="23" priority="30">
      <formula>IF($C$1="Paire",ISODD($T7),ISEVEN($T7))</formula>
    </cfRule>
    <cfRule type="expression" dxfId="22" priority="19">
      <formula>IF($C$1="Paire",ISEVEN($T7),ISODD($T7))</formula>
    </cfRule>
  </conditionalFormatting>
  <conditionalFormatting sqref="X7:Y37">
    <cfRule type="expression" dxfId="21" priority="29">
      <formula>IF($C$1="Paire",ISODD($Y7),ISEVEN($Y7))</formula>
    </cfRule>
    <cfRule type="expression" dxfId="20" priority="18">
      <formula>IF($C$1="Paire",ISEVEN($Y7),ISODD($Y7))</formula>
    </cfRule>
  </conditionalFormatting>
  <conditionalFormatting sqref="AC7:AD36">
    <cfRule type="expression" dxfId="19" priority="27">
      <formula>IF($C$1="Paire",ISODD($AD7),ISEVEN($AD7))</formula>
    </cfRule>
    <cfRule type="expression" dxfId="18" priority="17">
      <formula>IF($C$1="Paire",ISEVEN($AD7),ISODD($AD7))</formula>
    </cfRule>
  </conditionalFormatting>
  <conditionalFormatting sqref="AH7:AI37">
    <cfRule type="expression" dxfId="17" priority="26">
      <formula>IF($C$1="Paire",ISODD($AI7),ISEVEN($AI7))</formula>
    </cfRule>
    <cfRule type="expression" dxfId="16" priority="16">
      <formula>IF($C$1="Paire",ISEVEN($AI7),ISODD($AI7))</formula>
    </cfRule>
  </conditionalFormatting>
  <conditionalFormatting sqref="AM7:AN37">
    <cfRule type="expression" dxfId="15" priority="25">
      <formula>IF($C$1="Paire",ISODD($AN7),ISEVEN($AN7))</formula>
    </cfRule>
    <cfRule type="expression" dxfId="14" priority="14">
      <formula>IF($C$1="Paire",ISEVEN($AN7),ISODD($AN7))</formula>
    </cfRule>
  </conditionalFormatting>
  <conditionalFormatting sqref="AR7:AS36">
    <cfRule type="expression" dxfId="13" priority="24">
      <formula>IF($C$1="Paire",ISODD($AS7),ISEVEN($AS7))</formula>
    </cfRule>
    <cfRule type="expression" dxfId="12" priority="13">
      <formula>IF($C$1="Paire",ISEVEN($AS7),ISODD($AS7))</formula>
    </cfRule>
  </conditionalFormatting>
  <conditionalFormatting sqref="AW7:AX37">
    <cfRule type="expression" dxfId="11" priority="23">
      <formula>IF($C$1="Paire",ISODD($AX7),ISEVEN($AX7))</formula>
    </cfRule>
    <cfRule type="expression" dxfId="10" priority="11">
      <formula>IF($C$1="Paire",ISEVEN($AX7),ISODD($AX7))</formula>
    </cfRule>
  </conditionalFormatting>
  <conditionalFormatting sqref="BB7:BC36">
    <cfRule type="expression" dxfId="9" priority="22">
      <formula>IF($C$1="Paire",ISODD($BC7),ISEVEN($BC7))</formula>
    </cfRule>
    <cfRule type="expression" dxfId="8" priority="10">
      <formula>IF($C$1="Paire",ISEVEN($BC7),ISODD($BC7))</formula>
    </cfRule>
  </conditionalFormatting>
  <conditionalFormatting sqref="BG7:BH37">
    <cfRule type="expression" dxfId="7" priority="21">
      <formula>IF($C$1="Paire",ISODD($BH7),ISEVEN($BH7))</formula>
    </cfRule>
    <cfRule type="expression" dxfId="6" priority="9">
      <formula>IF($C$1="Paire",ISEVEN($BH7),ISODD($BH7))</formula>
    </cfRule>
  </conditionalFormatting>
  <conditionalFormatting sqref="E7:E37 J7:J35 O7:O37 T7:T36 Y7:Y37 AD7:AD36 AI7:AI37 AN7:AN37 AS7:AS36 AX7:AX37 BC7:BC36 BH7:BH37">
    <cfRule type="expression" dxfId="5" priority="4">
      <formula>(E7=INT(MOD(INT((NOW()-2)/7)+0.6,52+5/28))+1)</formula>
    </cfRule>
  </conditionalFormatting>
  <conditionalFormatting sqref="B7:BH37">
    <cfRule type="expression" dxfId="4" priority="3">
      <formula>COUNTIF($BO$10:$BO$22,B7)</formula>
    </cfRule>
    <cfRule type="expression" dxfId="3" priority="2">
      <formula>B7="FÉRIÉ"</formula>
    </cfRule>
  </conditionalFormatting>
  <dataValidations disablePrompts="1" count="2">
    <dataValidation type="list" allowBlank="1" showInputMessage="1" showErrorMessage="1" sqref="A1:B2">
      <formula1>"2021,2022,2023,2024,2025,2026,2027,2028,2029,2030"</formula1>
    </dataValidation>
    <dataValidation type="list" allowBlank="1" showInputMessage="1" showErrorMessage="1" sqref="C1:D2">
      <formula1>"Paire,Impair"</formula1>
    </dataValidation>
  </dataValidations>
  <pageMargins left="0.23622047244094491" right="0.23622047244094491" top="0.74803149606299213" bottom="0.74803149606299213" header="0" footer="0"/>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2020</vt:lpstr>
      <vt:lpstr>2021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Noël D</dc:creator>
  <cp:lastModifiedBy>Noël D</cp:lastModifiedBy>
  <dcterms:created xsi:type="dcterms:W3CDTF">2020-06-08T16:59:37Z</dcterms:created>
  <dcterms:modified xsi:type="dcterms:W3CDTF">2021-03-12T09:46:45Z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0x010100E022D8A49BC95C42B9C245D4249DAD8C</vt:lpwstr>
  </property>
</Properties>
</file>