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L1" i="1" l="1"/>
  <c r="E2" i="1" l="1"/>
  <c r="B3" i="1" l="1"/>
  <c r="E3" i="1" s="1"/>
  <c r="B4" i="1" s="1"/>
  <c r="E4" i="1" s="1"/>
  <c r="B5" i="1" s="1"/>
  <c r="E5" i="1" s="1"/>
  <c r="B6" i="1" s="1"/>
  <c r="E6" i="1" s="1"/>
  <c r="B7" i="1" s="1"/>
  <c r="E7" i="1" s="1"/>
  <c r="B8" i="1" s="1"/>
  <c r="E8" i="1" s="1"/>
  <c r="B9" i="1" s="1"/>
  <c r="E9" i="1" s="1"/>
  <c r="B10" i="1" s="1"/>
  <c r="E10" i="1" s="1"/>
  <c r="B11" i="1" s="1"/>
  <c r="E11" i="1" s="1"/>
  <c r="L2" i="1" l="1"/>
  <c r="G9" i="1" l="1"/>
  <c r="G11" i="1"/>
  <c r="G6" i="1"/>
  <c r="G7" i="1"/>
  <c r="G2" i="1"/>
  <c r="G10" i="1"/>
  <c r="G5" i="1"/>
  <c r="G4" i="1"/>
  <c r="G8" i="1"/>
  <c r="G3" i="1"/>
</calcChain>
</file>

<file path=xl/sharedStrings.xml><?xml version="1.0" encoding="utf-8"?>
<sst xmlns="http://schemas.openxmlformats.org/spreadsheetml/2006/main" count="19" uniqueCount="19">
  <si>
    <t>Tache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</si>
  <si>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</si>
  <si>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</si>
  <si>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</si>
  <si>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</si>
  <si>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</si>
  <si>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</si>
  <si>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</si>
  <si>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</si>
  <si>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</si>
  <si>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</si>
  <si>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Date début</t>
  </si>
  <si>
    <t>Durée réelle</t>
  </si>
  <si>
    <t>Durée prévue</t>
  </si>
  <si>
    <t>Date de fin</t>
  </si>
  <si>
    <t>auj</t>
  </si>
  <si>
    <t>fin</t>
  </si>
  <si>
    <t>Auj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</si>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</sst>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29E-E04B-BC8D-61B466C50E5B}"/>
            </c:ext>
          </c:extLst>
        </c:ser>
        <c:ser>
          <c:idx val="1"/>
          <c:order val="1"/>
          <c:tx>
            <c:v>Durée</c:v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Feuil1!$C$2:$C$11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7</c:v>
                </c:pt>
                <c:pt idx="7">
                  <c:v>9</c:v>
                </c:pt>
                <c:pt idx="8">
                  <c:v>10</c:v>
                </c:pt>
                <c:pt idx="9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29E-E04B-BC8D-61B466C50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40018288"/>
        <c:axId val="40028080"/>
      </c:barChart>
      <c:barChart>
        <c:barDir val="bar"/>
        <c:grouping val="stacked"/>
        <c:varyColors val="0"/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F19-5544-8AE6-689448E47567}"/>
            </c:ext>
          </c:extLst>
        </c:ser>
        <c:ser>
          <c:idx val="3"/>
          <c:order val="3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Feuil1!$D$2:$D$11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5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F19-5544-8AE6-689448E47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8"/>
        <c:overlap val="100"/>
        <c:axId val="40021008"/>
        <c:axId val="40018832"/>
      </c:barChart>
      <c:catAx>
        <c:axId val="400182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028080"/>
        <c:crosses val="autoZero"/>
        <c:auto val="1"/>
        <c:lblAlgn val="ctr"/>
        <c:lblOffset val="100"/>
        <c:noMultiLvlLbl val="0"/>
      </c:catAx>
      <c:valAx>
        <c:axId val="40028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018288"/>
        <c:crosses val="autoZero"/>
        <c:crossBetween val="between"/>
      </c:valAx>
      <c:valAx>
        <c:axId val="40018832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40021008"/>
        <c:crosses val="max"/>
        <c:crossBetween val="between"/>
      </c:valAx>
      <c:catAx>
        <c:axId val="4002100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00188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Auj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stdErr"/>
            <c:noEndCap val="0"/>
            <c:spPr>
              <a:noFill/>
              <a:ln w="15875" cap="flat" cmpd="sng" algn="ctr">
                <a:solidFill>
                  <a:srgbClr val="0070C0"/>
                </a:solidFill>
                <a:round/>
              </a:ln>
              <a:effectLst/>
            </c:spPr>
          </c:errBars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Feuil1!$F$2:$F$11</c:f>
              <c:numCache>
                <c:formatCode>m/d/yyyy</c:formatCode>
                <c:ptCount val="10"/>
                <c:pt idx="0">
                  <c:v>44174</c:v>
                </c:pt>
                <c:pt idx="1">
                  <c:v>44174</c:v>
                </c:pt>
                <c:pt idx="2">
                  <c:v>44174</c:v>
                </c:pt>
                <c:pt idx="3">
                  <c:v>44174</c:v>
                </c:pt>
                <c:pt idx="4">
                  <c:v>44174</c:v>
                </c:pt>
                <c:pt idx="5">
                  <c:v>44174</c:v>
                </c:pt>
                <c:pt idx="6">
                  <c:v>44174</c:v>
                </c:pt>
                <c:pt idx="7">
                  <c:v>44174</c:v>
                </c:pt>
                <c:pt idx="8">
                  <c:v>44174</c:v>
                </c:pt>
                <c:pt idx="9">
                  <c:v>44174</c:v>
                </c:pt>
              </c:numCache>
            </c:numRef>
          </c:val>
        </c:ser>
        <c:ser>
          <c:idx val="1"/>
          <c:order val="1"/>
          <c:tx>
            <c:strRef>
              <c:f>Feuil1!$F$1</c:f>
              <c:strCache>
                <c:ptCount val="1"/>
                <c:pt idx="0">
                  <c:v>Auj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stdErr"/>
            <c:noEndCap val="0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noFill/>
              <a:ln w="15875" cap="flat" cmpd="sng" algn="ctr">
                <a:solidFill>
                  <a:srgbClr val="0070C0"/>
                </a:solidFill>
                <a:round/>
              </a:ln>
              <a:effectLst/>
            </c:spPr>
          </c:errBars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Feuil1!$F$2:$F$11</c:f>
              <c:numCache>
                <c:formatCode>m/d/yyyy</c:formatCode>
                <c:ptCount val="10"/>
                <c:pt idx="0">
                  <c:v>44174</c:v>
                </c:pt>
                <c:pt idx="1">
                  <c:v>44174</c:v>
                </c:pt>
                <c:pt idx="2">
                  <c:v>44174</c:v>
                </c:pt>
                <c:pt idx="3">
                  <c:v>44174</c:v>
                </c:pt>
                <c:pt idx="4">
                  <c:v>44174</c:v>
                </c:pt>
                <c:pt idx="5">
                  <c:v>44174</c:v>
                </c:pt>
                <c:pt idx="6">
                  <c:v>44174</c:v>
                </c:pt>
                <c:pt idx="7">
                  <c:v>44174</c:v>
                </c:pt>
                <c:pt idx="8">
                  <c:v>44174</c:v>
                </c:pt>
                <c:pt idx="9">
                  <c:v>44174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5335152"/>
        <c:axId val="25332976"/>
      </c:barChart>
      <c:catAx>
        <c:axId val="25335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32976"/>
        <c:crosses val="autoZero"/>
        <c:auto val="1"/>
        <c:lblAlgn val="ctr"/>
        <c:lblOffset val="100"/>
        <c:noMultiLvlLbl val="0"/>
      </c:catAx>
      <c:valAx>
        <c:axId val="25332976"/>
        <c:scaling>
          <c:orientation val="minMax"/>
          <c:max val="44200"/>
          <c:min val="44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3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Feuil1!$G$1</c:f>
              <c:strCache>
                <c:ptCount val="1"/>
                <c:pt idx="0">
                  <c:v>Fin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stdErr"/>
            <c:noEndCap val="0"/>
            <c:spPr>
              <a:noFill/>
              <a:ln w="15875" cap="flat" cmpd="sng" algn="ctr">
                <a:solidFill>
                  <a:srgbClr val="FF0000"/>
                </a:solidFill>
                <a:round/>
              </a:ln>
              <a:effectLst/>
            </c:spPr>
          </c:errBars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Feuil1!$G$2:$G$11</c:f>
              <c:numCache>
                <c:formatCode>m/d/yyyy</c:formatCode>
                <c:ptCount val="10"/>
                <c:pt idx="0">
                  <c:v>44195</c:v>
                </c:pt>
                <c:pt idx="1">
                  <c:v>44195</c:v>
                </c:pt>
                <c:pt idx="2">
                  <c:v>44195</c:v>
                </c:pt>
                <c:pt idx="3">
                  <c:v>44195</c:v>
                </c:pt>
                <c:pt idx="4">
                  <c:v>44195</c:v>
                </c:pt>
                <c:pt idx="5">
                  <c:v>44195</c:v>
                </c:pt>
                <c:pt idx="6">
                  <c:v>44195</c:v>
                </c:pt>
                <c:pt idx="7">
                  <c:v>44195</c:v>
                </c:pt>
                <c:pt idx="8">
                  <c:v>44195</c:v>
                </c:pt>
                <c:pt idx="9">
                  <c:v>44195</c:v>
                </c:pt>
              </c:numCache>
            </c:numRef>
          </c:val>
        </c:ser>
        <c:ser>
          <c:idx val="1"/>
          <c:order val="1"/>
          <c:tx>
            <c:strRef>
              <c:f>Feuil1!$G$1</c:f>
              <c:strCache>
                <c:ptCount val="1"/>
                <c:pt idx="0">
                  <c:v>Fin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stdErr"/>
            <c:noEndCap val="0"/>
            <c:spPr>
              <a:noFill/>
              <a:ln w="15875" cap="flat" cmpd="sng" algn="ctr">
                <a:solidFill>
                  <a:srgbClr val="FF0000"/>
                </a:solidFill>
                <a:round/>
              </a:ln>
              <a:effectLst/>
            </c:spPr>
          </c:errBars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Feuil1!$G$2:$G$11</c:f>
              <c:numCache>
                <c:formatCode>m/d/yyyy</c:formatCode>
                <c:ptCount val="10"/>
                <c:pt idx="0">
                  <c:v>44195</c:v>
                </c:pt>
                <c:pt idx="1">
                  <c:v>44195</c:v>
                </c:pt>
                <c:pt idx="2">
                  <c:v>44195</c:v>
                </c:pt>
                <c:pt idx="3">
                  <c:v>44195</c:v>
                </c:pt>
                <c:pt idx="4">
                  <c:v>44195</c:v>
                </c:pt>
                <c:pt idx="5">
                  <c:v>44195</c:v>
                </c:pt>
                <c:pt idx="6">
                  <c:v>44195</c:v>
                </c:pt>
                <c:pt idx="7">
                  <c:v>44195</c:v>
                </c:pt>
                <c:pt idx="8">
                  <c:v>44195</c:v>
                </c:pt>
                <c:pt idx="9">
                  <c:v>44195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5353104"/>
        <c:axId val="25356368"/>
      </c:barChart>
      <c:catAx>
        <c:axId val="25353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56368"/>
        <c:crosses val="autoZero"/>
        <c:auto val="1"/>
        <c:lblAlgn val="ctr"/>
        <c:lblOffset val="100"/>
        <c:noMultiLvlLbl val="0"/>
      </c:catAx>
      <c:valAx>
        <c:axId val="25356368"/>
        <c:scaling>
          <c:orientation val="minMax"/>
          <c:max val="44200"/>
          <c:min val="44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53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396875</xdr:colOff>
      <xdr:row>12</xdr:row>
      <xdr:rowOff>184150</xdr:rowOff>
    </xdr:from>
    <xdr:to>
      <xdr:col>12</xdr:col>
      <xdr:colOff>606425</xdr:colOff>
      <xdr:row>30</xdr:row>
      <xdr:rowOff>69850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1E9A15BB-BF0D-8742-AE0C-D683BB4F95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400050</xdr:colOff>
      <xdr:row>12</xdr:row>
      <xdr:rowOff>185736</xdr:rowOff>
    </xdr:from>
    <xdr:to>
      <xdr:col>12</xdr:col>
      <xdr:colOff>610350</xdr:colOff>
      <xdr:row>30</xdr:row>
      <xdr:rowOff>70086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400050</xdr:colOff>
      <xdr:row>12</xdr:row>
      <xdr:rowOff>185736</xdr:rowOff>
    </xdr:from>
    <xdr:to>
      <xdr:col>12</xdr:col>
      <xdr:colOff>610350</xdr:colOff>
      <xdr:row>30</xdr:row>
      <xdr:rowOff>70086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G11" totalsRowShown="0">
  <autoFilter ref="A1:G11"/>
  <tableColumns count="7">
    <tableColumn id="1" name="Tache"/>
    <tableColumn id="2" name="Date début" dataDxfId="3">
      <calculatedColumnFormula>E1</calculatedColumnFormula>
    </tableColumn>
    <tableColumn id="3" name="Durée prévue"/>
    <tableColumn id="4" name="Durée réelle"/>
    <tableColumn id="5" name="Date de fin" dataDxfId="2">
      <calculatedColumnFormula>IF(D2&lt;&gt;"",B2+D2,B2+C2)</calculatedColumnFormula>
    </tableColumn>
    <tableColumn id="6" name="Auj" dataDxfId="1">
      <calculatedColumnFormula>TODAY()</calculatedColumnFormula>
    </tableColumn>
    <tableColumn id="7" name="Fin" dataDxfId="0">
      <calculatedColumnFormula>Tableau1[[#This Row],[Auj]]+$L$2-Tableau1[[#This Row],[Auj]]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"/>
  <sheetViews>
    <sheetView showGridLines="0" tabSelected="1" topLeftCell="B1" workbookViewId="0">
      <selection activeCell="K9" sqref="K9"/>
    </sheetView>
  </sheetViews>
  <sheetFormatPr baseColWidth="10" defaultRowHeight="15.75" x14ac:dyDescent="0.25"/>
  <cols>
    <col min="2" max="3" width="13.625" customWidth="1"/>
    <col min="4" max="4" width="14.625" customWidth="1"/>
    <col min="5" max="5" width="13.625" customWidth="1"/>
  </cols>
  <sheetData>
    <row r="1" spans="1:12" x14ac:dyDescent="0.25">
      <c r="A1" t="s">
        <v>0</v>
      </c>
      <c r="B1" t="s">
        <v>11</v>
      </c>
      <c r="C1" t="s">
        <v>13</v>
      </c>
      <c r="D1" t="s">
        <v>12</v>
      </c>
      <c r="E1" t="s">
        <v>14</v>
      </c>
      <c r="F1" t="s">
        <v>17</v>
      </c>
      <c r="G1" t="s">
        <v>18</v>
      </c>
      <c r="K1" t="s">
        <v>15</v>
      </c>
      <c r="L1" s="1">
        <f ca="1">TODAY()</f>
        <v>44174</v>
      </c>
    </row>
    <row r="2" spans="1:12" x14ac:dyDescent="0.25">
      <c r="A2" t="s">
        <v>1</v>
      </c>
      <c r="B2" s="1">
        <v>44136</v>
      </c>
      <c r="C2">
        <v>10</v>
      </c>
      <c r="D2">
        <v>10</v>
      </c>
      <c r="E2" s="1">
        <f>IF(D2&lt;&gt;"",B2+D2,B2+C2)</f>
        <v>44146</v>
      </c>
      <c r="F2" s="1">
        <f t="shared" ref="F2:F11" ca="1" si="0">TODAY()</f>
        <v>44174</v>
      </c>
      <c r="G2" s="1">
        <f ca="1">Tableau1[[#This Row],[Auj]]+$L$2-Tableau1[[#This Row],[Auj]]</f>
        <v>44195</v>
      </c>
      <c r="K2" t="s">
        <v>16</v>
      </c>
      <c r="L2" s="1">
        <f>MAX(Tableau1[Date de fin])</f>
        <v>44195</v>
      </c>
    </row>
    <row r="3" spans="1:12" x14ac:dyDescent="0.25">
      <c r="A3" t="s">
        <v>2</v>
      </c>
      <c r="B3" s="1">
        <f>E2</f>
        <v>44146</v>
      </c>
      <c r="C3">
        <v>2</v>
      </c>
      <c r="D3">
        <v>2</v>
      </c>
      <c r="E3" s="1">
        <f t="shared" ref="E3:E11" si="1">IF(D3&lt;&gt;"",B3+D3,B3+C3)</f>
        <v>44148</v>
      </c>
      <c r="F3" s="1">
        <f t="shared" ca="1" si="0"/>
        <v>44174</v>
      </c>
      <c r="G3" s="1">
        <f ca="1">Tableau1[[#This Row],[Auj]]+$L$2-Tableau1[[#This Row],[Auj]]</f>
        <v>44195</v>
      </c>
    </row>
    <row r="4" spans="1:12" x14ac:dyDescent="0.25">
      <c r="A4" t="s">
        <v>3</v>
      </c>
      <c r="B4" s="1">
        <f t="shared" ref="B4:B11" si="2">E3</f>
        <v>44148</v>
      </c>
      <c r="C4">
        <v>10</v>
      </c>
      <c r="D4">
        <v>10</v>
      </c>
      <c r="E4" s="1">
        <f t="shared" si="1"/>
        <v>44158</v>
      </c>
      <c r="F4" s="1">
        <f t="shared" ca="1" si="0"/>
        <v>44174</v>
      </c>
      <c r="G4" s="1">
        <f ca="1">Tableau1[[#This Row],[Auj]]+$L$2-Tableau1[[#This Row],[Auj]]</f>
        <v>44195</v>
      </c>
    </row>
    <row r="5" spans="1:12" x14ac:dyDescent="0.25">
      <c r="A5" t="s">
        <v>4</v>
      </c>
      <c r="B5" s="1">
        <f t="shared" si="2"/>
        <v>44158</v>
      </c>
      <c r="C5">
        <v>2</v>
      </c>
      <c r="D5">
        <v>5</v>
      </c>
      <c r="E5" s="1">
        <f t="shared" si="1"/>
        <v>44163</v>
      </c>
      <c r="F5" s="1">
        <f t="shared" ca="1" si="0"/>
        <v>44174</v>
      </c>
      <c r="G5" s="1">
        <f ca="1">Tableau1[[#This Row],[Auj]]+$L$2-Tableau1[[#This Row],[Auj]]</f>
        <v>44195</v>
      </c>
    </row>
    <row r="6" spans="1:12" x14ac:dyDescent="0.25">
      <c r="A6" t="s">
        <v>5</v>
      </c>
      <c r="B6" s="1">
        <f t="shared" si="2"/>
        <v>44163</v>
      </c>
      <c r="C6">
        <v>2</v>
      </c>
      <c r="D6">
        <v>2</v>
      </c>
      <c r="E6" s="1">
        <f t="shared" si="1"/>
        <v>44165</v>
      </c>
      <c r="F6" s="1">
        <f t="shared" ca="1" si="0"/>
        <v>44174</v>
      </c>
      <c r="G6" s="1">
        <f ca="1">Tableau1[[#This Row],[Auj]]+$L$2-Tableau1[[#This Row],[Auj]]</f>
        <v>44195</v>
      </c>
    </row>
    <row r="7" spans="1:12" x14ac:dyDescent="0.25">
      <c r="A7" t="s">
        <v>6</v>
      </c>
      <c r="B7" s="1">
        <f t="shared" si="2"/>
        <v>44165</v>
      </c>
      <c r="C7">
        <v>2</v>
      </c>
      <c r="E7" s="1">
        <f t="shared" si="1"/>
        <v>44167</v>
      </c>
      <c r="F7" s="1">
        <f t="shared" ca="1" si="0"/>
        <v>44174</v>
      </c>
      <c r="G7" s="1">
        <f ca="1">Tableau1[[#This Row],[Auj]]+$L$2-Tableau1[[#This Row],[Auj]]</f>
        <v>44195</v>
      </c>
    </row>
    <row r="8" spans="1:12" x14ac:dyDescent="0.25">
      <c r="A8" t="s">
        <v>7</v>
      </c>
      <c r="B8" s="1">
        <f t="shared" si="2"/>
        <v>44167</v>
      </c>
      <c r="C8">
        <v>7</v>
      </c>
      <c r="E8" s="1">
        <f t="shared" si="1"/>
        <v>44174</v>
      </c>
      <c r="F8" s="1">
        <f t="shared" ca="1" si="0"/>
        <v>44174</v>
      </c>
      <c r="G8" s="1">
        <f ca="1">Tableau1[[#This Row],[Auj]]+$L$2-Tableau1[[#This Row],[Auj]]</f>
        <v>44195</v>
      </c>
    </row>
    <row r="9" spans="1:12" x14ac:dyDescent="0.25">
      <c r="A9" t="s">
        <v>8</v>
      </c>
      <c r="B9" s="1">
        <f t="shared" si="2"/>
        <v>44174</v>
      </c>
      <c r="C9">
        <v>9</v>
      </c>
      <c r="E9" s="1">
        <f t="shared" si="1"/>
        <v>44183</v>
      </c>
      <c r="F9" s="1">
        <f t="shared" ca="1" si="0"/>
        <v>44174</v>
      </c>
      <c r="G9" s="1">
        <f ca="1">Tableau1[[#This Row],[Auj]]+$L$2-Tableau1[[#This Row],[Auj]]</f>
        <v>44195</v>
      </c>
    </row>
    <row r="10" spans="1:12" x14ac:dyDescent="0.25">
      <c r="A10" t="s">
        <v>9</v>
      </c>
      <c r="B10" s="1">
        <f t="shared" si="2"/>
        <v>44183</v>
      </c>
      <c r="C10">
        <v>10</v>
      </c>
      <c r="E10" s="1">
        <f t="shared" si="1"/>
        <v>44193</v>
      </c>
      <c r="F10" s="1">
        <f t="shared" ca="1" si="0"/>
        <v>44174</v>
      </c>
      <c r="G10" s="1">
        <f ca="1">Tableau1[[#This Row],[Auj]]+$L$2-Tableau1[[#This Row],[Auj]]</f>
        <v>44195</v>
      </c>
    </row>
    <row r="11" spans="1:12" x14ac:dyDescent="0.25">
      <c r="A11" t="s">
        <v>10</v>
      </c>
      <c r="B11" s="1">
        <f t="shared" si="2"/>
        <v>44193</v>
      </c>
      <c r="C11">
        <v>2</v>
      </c>
      <c r="E11" s="1">
        <f t="shared" si="1"/>
        <v>44195</v>
      </c>
      <c r="F11" s="1">
        <f t="shared" ca="1" si="0"/>
        <v>44174</v>
      </c>
      <c r="G11" s="1">
        <f ca="1">Tableau1[[#This Row],[Auj]]+$L$2-Tableau1[[#This Row],[Auj]]</f>
        <v>44195</v>
      </c>
    </row>
    <row r="13" spans="1:12" x14ac:dyDescent="0.25">
      <c r="A13" s="2">
        <v>44100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le-berre</dc:creator>
  <cp:lastModifiedBy>Noël D</cp:lastModifiedBy>
  <dcterms:created xsi:type="dcterms:W3CDTF">2020-12-09T12:49:16Z</dcterms:created>
  <dcterms:modified xsi:type="dcterms:W3CDTF">2020-12-09T16:01:51Z</dcterms:modified>
</cp:coreProperties>
</file>