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24000" windowHeight="9735" activeTab="1"/>
  </bookViews>
  <sheets>
    <sheet name="données" sheetId="2" r:id="rId1"/>
    <sheet name="datas" sheetId="1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2" i="1"/>
  <c r="B8" i="1" l="1"/>
  <c r="B7" i="1" l="1"/>
  <c r="B6" i="1" l="1"/>
  <c r="B5" i="1"/>
  <c r="B4" i="1"/>
  <c r="B3" i="1"/>
  <c r="B2" i="1"/>
</calcChain>
</file>

<file path=xl/sharedStrings.xml><?xml version="1.0" encoding="utf-8"?>
<sst xmlns="http://schemas.openxmlformats.org/spreadsheetml/2006/main" count="8" uniqueCount="8">
  <si>
    <t>Date d'immatriculation (I)</t>
  </si>
  <si>
    <t>Date de 1ere mise en circulation (B)</t>
  </si>
  <si>
    <t>Taux de CO2 (v7 sur carte grise)</t>
  </si>
  <si>
    <t>Taux taxation Co2</t>
  </si>
  <si>
    <t>Co2</t>
  </si>
  <si>
    <t>Tarif pour véhicule NEDC (DMEC &gt; 01/06/2004, possédés ou loués depuis 01/01/2006)</t>
  </si>
  <si>
    <t>avant ou apres 01/03/2020</t>
  </si>
  <si>
    <t>Tarif pour véhicule WLTP (A partir de 01/03/2020)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</si>
</sst>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_([$€]* #,##0.00_);_([$€]* \(#,##0.00\);_([$€]* &quot;-&quot;??_);_(@_)"/>
    <numFmt numFmtId="166" formatCode="dd/mm/yy;@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rgb="FF4F595F"/>
      <name val="Courier New"/>
      <family val="3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9">
    <xf numFmtId="0" fontId="0" fillId="0" borderId="0"/>
    <xf numFmtId="0" fontId="2" fillId="0" borderId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1" fillId="0" borderId="0"/>
  </cellStyleXfs>
  <cellXfs count="30">
    <xf numFmtId="0" fontId="0" fillId="0" borderId="0" xfId="0"/>
    <xf numFmtId="0" fontId="2" fillId="3" borderId="0" xfId="1" applyFont="1" applyFill="1" applyBorder="1" applyAlignment="1">
      <alignment horizontal="center" vertical="center" wrapText="1"/>
    </xf>
    <xf numFmtId="166" fontId="2" fillId="2" borderId="0" xfId="1" applyNumberFormat="1" applyFont="1" applyFill="1" applyBorder="1" applyAlignment="1">
      <alignment horizontal="center" vertical="center" wrapText="1"/>
    </xf>
    <xf numFmtId="166" fontId="2" fillId="4" borderId="0" xfId="1" applyNumberFormat="1" applyFont="1" applyFill="1" applyBorder="1" applyAlignment="1">
      <alignment horizontal="center" vertical="center" wrapText="1"/>
    </xf>
    <xf numFmtId="0" fontId="2" fillId="4" borderId="0" xfId="1" applyFont="1" applyFill="1" applyBorder="1" applyAlignment="1">
      <alignment horizontal="center" textRotation="76" wrapText="1"/>
    </xf>
    <xf numFmtId="0" fontId="2" fillId="0" borderId="1" xfId="5" applyBorder="1" applyAlignment="1">
      <alignment horizontal="center" vertical="center" wrapText="1"/>
    </xf>
    <xf numFmtId="0" fontId="2" fillId="0" borderId="2" xfId="5" applyBorder="1" applyAlignment="1">
      <alignment horizontal="center" vertical="center" wrapText="1"/>
    </xf>
    <xf numFmtId="0" fontId="2" fillId="0" borderId="5" xfId="5" applyBorder="1" applyAlignment="1">
      <alignment horizontal="center" vertical="center" wrapText="1"/>
    </xf>
    <xf numFmtId="0" fontId="2" fillId="0" borderId="3" xfId="5" applyBorder="1" applyAlignment="1">
      <alignment horizontal="center" vertical="center" wrapText="1"/>
    </xf>
    <xf numFmtId="166" fontId="2" fillId="0" borderId="0" xfId="5" applyNumberFormat="1" applyFont="1" applyBorder="1"/>
    <xf numFmtId="166" fontId="2" fillId="2" borderId="0" xfId="5" applyNumberFormat="1" applyFont="1" applyFill="1" applyBorder="1" applyAlignment="1">
      <alignment horizontal="center"/>
    </xf>
    <xf numFmtId="0" fontId="2" fillId="2" borderId="0" xfId="5" applyFont="1" applyFill="1" applyBorder="1" applyAlignment="1">
      <alignment horizontal="center"/>
    </xf>
    <xf numFmtId="0" fontId="2" fillId="0" borderId="0" xfId="5"/>
    <xf numFmtId="0" fontId="2" fillId="0" borderId="0" xfId="5" applyAlignment="1">
      <alignment horizontal="center" vertical="center" wrapText="1"/>
    </xf>
    <xf numFmtId="0" fontId="2" fillId="0" borderId="0" xfId="5" applyAlignment="1">
      <alignment horizontal="center"/>
    </xf>
    <xf numFmtId="166" fontId="2" fillId="0" borderId="0" xfId="5" applyNumberFormat="1" applyFont="1" applyBorder="1"/>
    <xf numFmtId="166" fontId="2" fillId="2" borderId="0" xfId="5" applyNumberFormat="1" applyFont="1" applyFill="1" applyBorder="1" applyAlignment="1">
      <alignment horizontal="center"/>
    </xf>
    <xf numFmtId="0" fontId="2" fillId="2" borderId="0" xfId="5" applyFont="1" applyFill="1" applyBorder="1" applyAlignment="1">
      <alignment horizontal="center"/>
    </xf>
    <xf numFmtId="0" fontId="2" fillId="0" borderId="4" xfId="5" applyBorder="1" applyAlignment="1">
      <alignment horizontal="center" vertical="center" wrapText="1"/>
    </xf>
    <xf numFmtId="0" fontId="2" fillId="0" borderId="6" xfId="5" applyBorder="1" applyAlignment="1">
      <alignment horizontal="center" vertical="center" wrapText="1"/>
    </xf>
    <xf numFmtId="0" fontId="3" fillId="0" borderId="0" xfId="5" applyFont="1" applyAlignment="1">
      <alignment horizontal="left" vertical="center"/>
    </xf>
    <xf numFmtId="0" fontId="2" fillId="0" borderId="0" xfId="5" applyBorder="1" applyAlignment="1">
      <alignment horizontal="center" vertical="center" wrapText="1"/>
    </xf>
    <xf numFmtId="0" fontId="2" fillId="0" borderId="8" xfId="5" applyBorder="1" applyAlignment="1">
      <alignment horizontal="center" vertical="center" wrapText="1"/>
    </xf>
    <xf numFmtId="0" fontId="2" fillId="0" borderId="9" xfId="5" applyBorder="1" applyAlignment="1">
      <alignment horizontal="center" vertical="center" wrapText="1"/>
    </xf>
    <xf numFmtId="0" fontId="2" fillId="0" borderId="7" xfId="5" applyBorder="1" applyAlignment="1">
      <alignment horizontal="center" vertical="center" wrapText="1"/>
    </xf>
    <xf numFmtId="0" fontId="2" fillId="0" borderId="10" xfId="5" applyBorder="1" applyAlignment="1">
      <alignment horizontal="center" vertical="center" wrapText="1"/>
    </xf>
    <xf numFmtId="0" fontId="2" fillId="0" borderId="11" xfId="5" applyBorder="1" applyAlignment="1">
      <alignment horizontal="center" vertical="center" wrapText="1"/>
    </xf>
    <xf numFmtId="0" fontId="0" fillId="0" borderId="0" xfId="8" applyFont="1"/>
    <xf numFmtId="0" fontId="4" fillId="0" borderId="0" xfId="0" applyFont="1"/>
    <xf numFmtId="0" fontId="2" fillId="0" borderId="12" xfId="5" applyBorder="1" applyAlignment="1">
      <alignment horizontal="center" vertical="center" wrapText="1"/>
    </xf>
  </cellXfs>
  <cellStyles count="9">
    <cellStyle name="Euro" xfId="2"/>
    <cellStyle name="Euro 2" xfId="6"/>
    <cellStyle name="Milliers 2" xfId="3"/>
    <cellStyle name="Normal" xfId="0" builtinId="0"/>
    <cellStyle name="Normal 2" xfId="5"/>
    <cellStyle name="Normal 3" xfId="7"/>
    <cellStyle name="Normal 4" xfId="8"/>
    <cellStyle name="Normal 5" xfId="1"/>
    <cellStyle name="Pourcentage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workbookViewId="0">
      <selection activeCell="A18" sqref="A18"/>
    </sheetView>
  </sheetViews>
  <sheetFormatPr baseColWidth="10" defaultRowHeight="15" x14ac:dyDescent="0.25"/>
  <cols>
    <col min="4" max="4" width="4.85546875" customWidth="1"/>
  </cols>
  <sheetData>
    <row r="1" spans="1:4" ht="114.75" x14ac:dyDescent="0.25">
      <c r="A1" s="24" t="s">
        <v>4</v>
      </c>
      <c r="B1" s="25" t="s">
        <v>7</v>
      </c>
      <c r="C1" s="26" t="s">
        <v>5</v>
      </c>
      <c r="D1" s="13"/>
    </row>
    <row r="2" spans="1:4" x14ac:dyDescent="0.25">
      <c r="A2" s="22">
        <v>0</v>
      </c>
      <c r="B2" s="29">
        <v>-1</v>
      </c>
      <c r="C2" s="6">
        <v>133</v>
      </c>
      <c r="D2" s="13"/>
    </row>
    <row r="3" spans="1:4" x14ac:dyDescent="0.25">
      <c r="A3" s="22">
        <v>20</v>
      </c>
      <c r="B3" s="5">
        <v>1</v>
      </c>
      <c r="C3" s="6">
        <v>16</v>
      </c>
      <c r="D3" s="12"/>
    </row>
    <row r="4" spans="1:4" x14ac:dyDescent="0.25">
      <c r="A4" s="22">
        <v>50</v>
      </c>
      <c r="B4" s="8">
        <v>2</v>
      </c>
      <c r="C4" s="18">
        <v>17</v>
      </c>
      <c r="D4" s="12"/>
    </row>
    <row r="5" spans="1:4" x14ac:dyDescent="0.25">
      <c r="A5" s="22">
        <v>60</v>
      </c>
      <c r="B5" s="8">
        <v>3</v>
      </c>
      <c r="C5" s="18">
        <v>18</v>
      </c>
      <c r="D5" s="12"/>
    </row>
    <row r="6" spans="1:4" x14ac:dyDescent="0.25">
      <c r="A6" s="22">
        <v>100</v>
      </c>
      <c r="B6" s="8">
        <v>4</v>
      </c>
      <c r="C6" s="18">
        <v>19</v>
      </c>
      <c r="D6" s="12"/>
    </row>
    <row r="7" spans="1:4" x14ac:dyDescent="0.25">
      <c r="A7" s="22">
        <v>120</v>
      </c>
      <c r="B7" s="8">
        <v>5</v>
      </c>
      <c r="C7" s="18">
        <v>20</v>
      </c>
      <c r="D7" s="12"/>
    </row>
    <row r="8" spans="1:4" x14ac:dyDescent="0.25">
      <c r="A8" s="22">
        <v>140</v>
      </c>
      <c r="B8" s="8">
        <v>6</v>
      </c>
      <c r="C8" s="18">
        <v>21</v>
      </c>
      <c r="D8" s="12"/>
    </row>
    <row r="9" spans="1:4" x14ac:dyDescent="0.25">
      <c r="A9" s="22">
        <v>150</v>
      </c>
      <c r="B9" s="8">
        <v>7</v>
      </c>
      <c r="C9" s="18">
        <v>22</v>
      </c>
      <c r="D9" s="12"/>
    </row>
    <row r="10" spans="1:4" x14ac:dyDescent="0.25">
      <c r="A10" s="22">
        <v>160</v>
      </c>
      <c r="B10" s="8">
        <v>8</v>
      </c>
      <c r="C10" s="18">
        <v>23</v>
      </c>
      <c r="D10" s="12"/>
    </row>
    <row r="11" spans="1:4" x14ac:dyDescent="0.25">
      <c r="A11" s="22">
        <v>170</v>
      </c>
      <c r="B11" s="8">
        <v>9</v>
      </c>
      <c r="C11" s="18">
        <v>24</v>
      </c>
      <c r="D11" s="12"/>
    </row>
    <row r="12" spans="1:4" x14ac:dyDescent="0.25">
      <c r="A12" s="22">
        <v>190</v>
      </c>
      <c r="B12" s="8">
        <v>10</v>
      </c>
      <c r="C12" s="18">
        <v>25</v>
      </c>
      <c r="D12" s="12"/>
    </row>
    <row r="13" spans="1:4" x14ac:dyDescent="0.25">
      <c r="A13" s="22">
        <v>200</v>
      </c>
      <c r="B13" s="8">
        <v>11</v>
      </c>
      <c r="C13" s="18">
        <v>26</v>
      </c>
      <c r="D13" s="12"/>
    </row>
    <row r="14" spans="1:4" x14ac:dyDescent="0.25">
      <c r="A14" s="22">
        <v>230</v>
      </c>
      <c r="B14" s="8">
        <v>12</v>
      </c>
      <c r="C14" s="18">
        <v>27</v>
      </c>
      <c r="D14" s="12"/>
    </row>
    <row r="15" spans="1:4" x14ac:dyDescent="0.25">
      <c r="A15" s="22">
        <v>250</v>
      </c>
      <c r="B15" s="8">
        <v>13</v>
      </c>
      <c r="C15" s="18">
        <v>28</v>
      </c>
      <c r="D15" s="12"/>
    </row>
    <row r="16" spans="1:4" x14ac:dyDescent="0.25">
      <c r="A16" s="22">
        <v>270</v>
      </c>
      <c r="B16" s="8">
        <v>14</v>
      </c>
      <c r="C16" s="18">
        <v>29</v>
      </c>
      <c r="D16" s="12"/>
    </row>
    <row r="17" spans="1:4" x14ac:dyDescent="0.25">
      <c r="A17" s="23">
        <v>271</v>
      </c>
      <c r="B17" s="7">
        <v>15</v>
      </c>
      <c r="C17" s="19">
        <v>30</v>
      </c>
      <c r="D17" s="12"/>
    </row>
    <row r="18" spans="1:4" x14ac:dyDescent="0.25">
      <c r="A18" s="21"/>
      <c r="B18" s="21"/>
      <c r="C18" s="21"/>
      <c r="D18" s="12"/>
    </row>
    <row r="19" spans="1:4" x14ac:dyDescent="0.25">
      <c r="A19" s="21"/>
      <c r="B19" s="21"/>
      <c r="C19" s="21"/>
      <c r="D19" s="12"/>
    </row>
    <row r="20" spans="1:4" x14ac:dyDescent="0.25">
      <c r="A20" s="21"/>
      <c r="B20" s="21"/>
      <c r="C20" s="21"/>
      <c r="D20" s="12"/>
    </row>
    <row r="21" spans="1:4" x14ac:dyDescent="0.25">
      <c r="A21" s="21"/>
      <c r="B21" s="21"/>
      <c r="C21" s="21"/>
      <c r="D21" s="12"/>
    </row>
    <row r="22" spans="1:4" x14ac:dyDescent="0.25">
      <c r="A22" s="21"/>
      <c r="B22" s="21"/>
      <c r="C22" s="21"/>
      <c r="D22" s="12"/>
    </row>
    <row r="23" spans="1:4" x14ac:dyDescent="0.25">
      <c r="A23" s="12"/>
      <c r="B23" s="12"/>
      <c r="C23" s="12"/>
      <c r="D23" s="12"/>
    </row>
    <row r="24" spans="1:4" x14ac:dyDescent="0.25">
      <c r="A24" s="20"/>
      <c r="B24" s="20"/>
      <c r="C24" s="13"/>
      <c r="D24" s="12"/>
    </row>
    <row r="25" spans="1:4" x14ac:dyDescent="0.25">
      <c r="A25" s="13"/>
      <c r="B25" s="13"/>
      <c r="C25" s="12"/>
      <c r="D25" s="12"/>
    </row>
    <row r="26" spans="1:4" x14ac:dyDescent="0.25">
      <c r="A26" s="14"/>
      <c r="B26" s="14"/>
      <c r="C26" s="12"/>
      <c r="D26" s="12"/>
    </row>
    <row r="27" spans="1:4" x14ac:dyDescent="0.25">
      <c r="A27" s="14"/>
      <c r="B27" s="14"/>
      <c r="C27" s="12"/>
      <c r="D27" s="12"/>
    </row>
    <row r="28" spans="1:4" x14ac:dyDescent="0.25">
      <c r="A28" s="14"/>
      <c r="B28" s="14"/>
      <c r="C28" s="12"/>
      <c r="D28" s="12"/>
    </row>
    <row r="29" spans="1:4" x14ac:dyDescent="0.25">
      <c r="A29" s="14"/>
      <c r="B29" s="14"/>
      <c r="C29" s="12"/>
      <c r="D29" s="12"/>
    </row>
    <row r="30" spans="1:4" x14ac:dyDescent="0.25">
      <c r="A30" s="14"/>
      <c r="B30" s="14"/>
      <c r="C30" s="12"/>
      <c r="D30" s="12"/>
    </row>
    <row r="31" spans="1:4" x14ac:dyDescent="0.25">
      <c r="A31" s="14"/>
      <c r="B31" s="14"/>
      <c r="C31" s="12"/>
      <c r="D31" s="12"/>
    </row>
    <row r="32" spans="1:4" x14ac:dyDescent="0.25">
      <c r="A32" s="14"/>
      <c r="B32" s="14"/>
      <c r="C32" s="12"/>
      <c r="D32" s="1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G8" sqref="G8"/>
    </sheetView>
  </sheetViews>
  <sheetFormatPr baseColWidth="10" defaultRowHeight="15" x14ac:dyDescent="0.25"/>
  <cols>
    <col min="4" max="4" width="13" bestFit="1" customWidth="1"/>
  </cols>
  <sheetData>
    <row r="1" spans="1:5" ht="63.75" x14ac:dyDescent="0.25">
      <c r="A1" s="3" t="s">
        <v>0</v>
      </c>
      <c r="B1" s="3" t="s">
        <v>6</v>
      </c>
      <c r="C1" s="2" t="s">
        <v>1</v>
      </c>
      <c r="D1" s="4" t="s">
        <v>2</v>
      </c>
      <c r="E1" s="1" t="s">
        <v>3</v>
      </c>
    </row>
    <row r="2" spans="1:5" x14ac:dyDescent="0.25">
      <c r="A2" s="9">
        <v>43922</v>
      </c>
      <c r="B2" t="str">
        <f>IF(A2&gt;DATE(2020,3,1),"vrai",FALSE)</f>
        <v>vrai</v>
      </c>
      <c r="C2" s="10">
        <v>42485</v>
      </c>
      <c r="D2" s="11">
        <v>10</v>
      </c>
      <c r="E2" s="28">
        <f>IF(B2="VRAI",VLOOKUP(D2,données!$A$2:$C$17,2,TRUE),VLOOKUP(D2,données!$A$2:$C$17,3,TRUE))</f>
        <v>-1</v>
      </c>
    </row>
    <row r="3" spans="1:5" x14ac:dyDescent="0.25">
      <c r="A3" s="15">
        <v>43905</v>
      </c>
      <c r="B3" t="str">
        <f>IF(A3&gt;DATE(2020,3,1),"VRAI",FALSE)</f>
        <v>VRAI</v>
      </c>
      <c r="D3">
        <v>20</v>
      </c>
      <c r="E3" s="28">
        <f>IF(B3="VRAI",VLOOKUP(D3,données!$A$2:$C$17,2,TRUE),VLOOKUP(D3,données!$A$2:$C$17,3,TRUE))</f>
        <v>1</v>
      </c>
    </row>
    <row r="4" spans="1:5" x14ac:dyDescent="0.25">
      <c r="A4" s="15">
        <v>40178</v>
      </c>
      <c r="B4" t="b">
        <f>IF(A4&gt;DATE(2020,3,1),"vrai",FALSE)</f>
        <v>0</v>
      </c>
      <c r="C4" s="16">
        <v>42485</v>
      </c>
      <c r="D4" s="17">
        <v>20</v>
      </c>
      <c r="E4" s="28">
        <f>IF(B4="VRAI",VLOOKUP(D4,données!$A$2:$C$17,2,TRUE),VLOOKUP(D4,données!$A$2:$C$17,3,TRUE))</f>
        <v>16</v>
      </c>
    </row>
    <row r="5" spans="1:5" x14ac:dyDescent="0.25">
      <c r="A5" s="15">
        <v>43905</v>
      </c>
      <c r="B5" t="str">
        <f>IF(A5&gt;DATE(2020,3,1),"VRAI",FALSE)</f>
        <v>VRAI</v>
      </c>
      <c r="D5">
        <v>20</v>
      </c>
      <c r="E5" s="28">
        <f>IF(B5="VRAI",VLOOKUP(D5,données!$A$2:$C$17,2,TRUE),VLOOKUP(D5,données!$A$2:$C$17,3,TRUE))</f>
        <v>1</v>
      </c>
    </row>
    <row r="6" spans="1:5" x14ac:dyDescent="0.25">
      <c r="A6" s="15">
        <v>43905</v>
      </c>
      <c r="B6" t="str">
        <f>IF(A6&gt;DATE(2020,3,1),"VRAI",FALSE)</f>
        <v>VRAI</v>
      </c>
      <c r="D6">
        <v>45</v>
      </c>
      <c r="E6" s="28">
        <f>IF(B6="VRAI",VLOOKUP(D6,données!$A$2:$C$17,2,TRUE),VLOOKUP(D6,données!$A$2:$C$17,3,TRUE))</f>
        <v>1</v>
      </c>
    </row>
    <row r="7" spans="1:5" x14ac:dyDescent="0.25">
      <c r="A7" s="15">
        <v>43905</v>
      </c>
      <c r="B7" t="str">
        <f>IF(A7&gt;DATE(2020,3,1),"VRAI",FALSE)</f>
        <v>VRAI</v>
      </c>
      <c r="D7">
        <v>45</v>
      </c>
      <c r="E7" s="28">
        <f>IF(B7="VRAI",VLOOKUP(D7,données!$A$2:$C$17,2,TRUE),VLOOKUP(D7,données!$A$2:$C$17,3,TRUE))</f>
        <v>1</v>
      </c>
    </row>
    <row r="8" spans="1:5" x14ac:dyDescent="0.25">
      <c r="A8" s="15">
        <v>40178</v>
      </c>
      <c r="B8" t="b">
        <f>IF(A8&gt;DATE(2020,3,1),"vrai",FALSE)</f>
        <v>0</v>
      </c>
      <c r="C8" s="16">
        <v>42485</v>
      </c>
      <c r="D8" s="17">
        <v>20</v>
      </c>
      <c r="E8" s="28">
        <f>IF(B8="VRAI",VLOOKUP(D8,données!$A$2:$C$17,2,TRUE),VLOOKUP(D8,données!$A$2:$C$17,3,TRUE))</f>
        <v>16</v>
      </c>
    </row>
    <row r="9" spans="1:5" x14ac:dyDescent="0.25">
      <c r="A9" s="15"/>
      <c r="E9" s="27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datas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DELOBEL Anne-laure</dc:creator>
  <cp:lastModifiedBy>Noël D</cp:lastModifiedBy>
  <dcterms:created xsi:type="dcterms:W3CDTF">2020-11-26T10:59:24Z</dcterms:created>
  <dcterms:modified xsi:type="dcterms:W3CDTF">2020-11-26T15:33:20Z</dcterms:modified>
</cp:coreProperties>
</file>