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Noël\AppData\Local\Temp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B5" i="2"/>
  <c r="D3" i="1"/>
  <c r="E3" i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C3" i="1"/>
  <c r="B3" i="2" l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2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7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5" i="1"/>
  <c r="C3" i="2" l="1"/>
  <c r="D3" i="2" l="1"/>
  <c r="E3" i="2" s="1"/>
  <c r="F3" i="2" s="1"/>
  <c r="G3" i="2" s="1"/>
</calcChain>
</file>

<file path=xl/sharedStrings.xml><?xml version="1.0" encoding="utf-8"?>
<sst xmlns="http://schemas.openxmlformats.org/spreadsheetml/2006/main" count="48" uniqueCount="29">
  <si>
    <t>Ventes prévisionnelles</t>
  </si>
  <si>
    <t>Ventes Œufs</t>
  </si>
  <si>
    <t>Ventes Poules réformées</t>
  </si>
  <si>
    <t>Total ventes Prévisionnelles</t>
  </si>
  <si>
    <t>Décaissements</t>
  </si>
  <si>
    <t>Charges exploitation</t>
  </si>
  <si>
    <t>Achat Poussins</t>
  </si>
  <si>
    <t>litière</t>
  </si>
  <si>
    <t>Produits Vétérinaires</t>
  </si>
  <si>
    <t>Aliments</t>
  </si>
  <si>
    <t>Petit Materiel &amp; Outillage</t>
  </si>
  <si>
    <t>Mobilier de Bureaux</t>
  </si>
  <si>
    <t>Fournitures de bureaux</t>
  </si>
  <si>
    <t>Travaux</t>
  </si>
  <si>
    <t>Carburant &amp; Maintenance</t>
  </si>
  <si>
    <t>Transport</t>
  </si>
  <si>
    <t>Salaires</t>
  </si>
  <si>
    <t>Charges salariales</t>
  </si>
  <si>
    <t>Frais Bancaires</t>
  </si>
  <si>
    <t>Amortissement</t>
  </si>
  <si>
    <t>Charges financières ( intérêt emprunt)</t>
  </si>
  <si>
    <t>Impôt</t>
  </si>
  <si>
    <t>Assurances</t>
  </si>
  <si>
    <t>Total Charges D'exploitation</t>
  </si>
  <si>
    <t>Total</t>
  </si>
  <si>
    <t xml:space="preserve"> </t>
  </si>
  <si>
    <t>I- Chiffre D'affaires (CA)</t>
  </si>
  <si>
    <t xml:space="preserve"> Total CA</t>
  </si>
  <si>
    <t>II - Charges d'exploitation (CE)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</si>
</sst>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J27"/>
  <sheetViews>
    <sheetView zoomScaleNormal="60" zoomScaleSheetLayoutView="100" workbookViewId="0">
      <selection activeCell="B5" sqref="B5"/>
    </sheetView>
  </sheetViews>
  <sheetFormatPr baseColWidth="10" defaultColWidth="9.140625" defaultRowHeight="15" x14ac:dyDescent="0.25"/>
  <cols>
    <col min="1" max="1" width="33.28515625" bestFit="1" customWidth="1"/>
    <col min="2" max="2" width="9.7109375" bestFit="1" customWidth="1"/>
    <col min="3" max="5" width="11" bestFit="1" customWidth="1"/>
    <col min="6" max="6" width="9.5703125" bestFit="1" customWidth="1"/>
    <col min="7" max="19" width="11" bestFit="1" customWidth="1"/>
    <col min="20" max="20" width="12.140625" bestFit="1" customWidth="1"/>
    <col min="21" max="36" width="11" bestFit="1" customWidth="1"/>
    <col min="37" max="37" width="12.140625" bestFit="1" customWidth="1"/>
    <col min="38" max="42" width="11" bestFit="1" customWidth="1"/>
    <col min="43" max="43" width="12.140625" bestFit="1" customWidth="1"/>
    <col min="44" max="53" width="11" bestFit="1" customWidth="1"/>
    <col min="54" max="54" width="12.140625" bestFit="1" customWidth="1"/>
    <col min="55" max="58" width="11" bestFit="1" customWidth="1"/>
    <col min="62" max="62" width="13.28515625" style="4" bestFit="1" customWidth="1"/>
  </cols>
  <sheetData>
    <row r="3" spans="1:62" x14ac:dyDescent="0.25">
      <c r="B3" s="2">
        <v>44075</v>
      </c>
      <c r="C3" s="2">
        <f>EDATE(B3,1)</f>
        <v>44105</v>
      </c>
      <c r="D3" s="2">
        <f t="shared" ref="D3:BI3" si="0">EDATE(C3,1)</f>
        <v>44136</v>
      </c>
      <c r="E3" s="2">
        <f t="shared" si="0"/>
        <v>44166</v>
      </c>
      <c r="F3" s="2">
        <f t="shared" si="0"/>
        <v>44197</v>
      </c>
      <c r="G3" s="2">
        <f t="shared" si="0"/>
        <v>44228</v>
      </c>
      <c r="H3" s="2">
        <f t="shared" si="0"/>
        <v>44256</v>
      </c>
      <c r="I3" s="2">
        <f t="shared" si="0"/>
        <v>44287</v>
      </c>
      <c r="J3" s="2">
        <f t="shared" si="0"/>
        <v>44317</v>
      </c>
      <c r="K3" s="2">
        <f t="shared" si="0"/>
        <v>44348</v>
      </c>
      <c r="L3" s="2">
        <f t="shared" si="0"/>
        <v>44378</v>
      </c>
      <c r="M3" s="2">
        <f t="shared" si="0"/>
        <v>44409</v>
      </c>
      <c r="N3" s="2">
        <f t="shared" si="0"/>
        <v>44440</v>
      </c>
      <c r="O3" s="2">
        <f t="shared" si="0"/>
        <v>44470</v>
      </c>
      <c r="P3" s="2">
        <f t="shared" si="0"/>
        <v>44501</v>
      </c>
      <c r="Q3" s="2">
        <f t="shared" si="0"/>
        <v>44531</v>
      </c>
      <c r="R3" s="2">
        <f t="shared" si="0"/>
        <v>44562</v>
      </c>
      <c r="S3" s="2">
        <f t="shared" si="0"/>
        <v>44593</v>
      </c>
      <c r="T3" s="2">
        <f t="shared" si="0"/>
        <v>44621</v>
      </c>
      <c r="U3" s="2">
        <f t="shared" si="0"/>
        <v>44652</v>
      </c>
      <c r="V3" s="2">
        <f t="shared" si="0"/>
        <v>44682</v>
      </c>
      <c r="W3" s="2">
        <f t="shared" si="0"/>
        <v>44713</v>
      </c>
      <c r="X3" s="2">
        <f t="shared" si="0"/>
        <v>44743</v>
      </c>
      <c r="Y3" s="2">
        <f t="shared" si="0"/>
        <v>44774</v>
      </c>
      <c r="Z3" s="2">
        <f t="shared" si="0"/>
        <v>44805</v>
      </c>
      <c r="AA3" s="2">
        <f t="shared" si="0"/>
        <v>44835</v>
      </c>
      <c r="AB3" s="2">
        <f t="shared" si="0"/>
        <v>44866</v>
      </c>
      <c r="AC3" s="2">
        <f t="shared" si="0"/>
        <v>44896</v>
      </c>
      <c r="AD3" s="2">
        <f t="shared" si="0"/>
        <v>44927</v>
      </c>
      <c r="AE3" s="2">
        <f t="shared" si="0"/>
        <v>44958</v>
      </c>
      <c r="AF3" s="2">
        <f t="shared" si="0"/>
        <v>44986</v>
      </c>
      <c r="AG3" s="2">
        <f t="shared" si="0"/>
        <v>45017</v>
      </c>
      <c r="AH3" s="2">
        <f t="shared" si="0"/>
        <v>45047</v>
      </c>
      <c r="AI3" s="2">
        <f t="shared" si="0"/>
        <v>45078</v>
      </c>
      <c r="AJ3" s="2">
        <f t="shared" si="0"/>
        <v>45108</v>
      </c>
      <c r="AK3" s="2">
        <f t="shared" si="0"/>
        <v>45139</v>
      </c>
      <c r="AL3" s="2">
        <f t="shared" si="0"/>
        <v>45170</v>
      </c>
      <c r="AM3" s="2">
        <f t="shared" si="0"/>
        <v>45200</v>
      </c>
      <c r="AN3" s="2">
        <f t="shared" si="0"/>
        <v>45231</v>
      </c>
      <c r="AO3" s="2">
        <f t="shared" si="0"/>
        <v>45261</v>
      </c>
      <c r="AP3" s="2">
        <f t="shared" si="0"/>
        <v>45292</v>
      </c>
      <c r="AQ3" s="2">
        <f t="shared" si="0"/>
        <v>45323</v>
      </c>
      <c r="AR3" s="2">
        <f t="shared" si="0"/>
        <v>45352</v>
      </c>
      <c r="AS3" s="2">
        <f t="shared" si="0"/>
        <v>45383</v>
      </c>
      <c r="AT3" s="2">
        <f t="shared" si="0"/>
        <v>45413</v>
      </c>
      <c r="AU3" s="2">
        <f t="shared" si="0"/>
        <v>45444</v>
      </c>
      <c r="AV3" s="2">
        <f t="shared" si="0"/>
        <v>45474</v>
      </c>
      <c r="AW3" s="2">
        <f t="shared" si="0"/>
        <v>45505</v>
      </c>
      <c r="AX3" s="2">
        <f t="shared" si="0"/>
        <v>45536</v>
      </c>
      <c r="AY3" s="2">
        <f t="shared" si="0"/>
        <v>45566</v>
      </c>
      <c r="AZ3" s="2">
        <f t="shared" si="0"/>
        <v>45597</v>
      </c>
      <c r="BA3" s="2">
        <f t="shared" si="0"/>
        <v>45627</v>
      </c>
      <c r="BB3" s="2">
        <f t="shared" si="0"/>
        <v>45658</v>
      </c>
      <c r="BC3" s="2">
        <f t="shared" si="0"/>
        <v>45689</v>
      </c>
      <c r="BD3" s="2">
        <f t="shared" si="0"/>
        <v>45717</v>
      </c>
      <c r="BE3" s="2">
        <f t="shared" si="0"/>
        <v>45748</v>
      </c>
      <c r="BF3" s="2">
        <f t="shared" si="0"/>
        <v>45778</v>
      </c>
      <c r="BG3" s="2">
        <f t="shared" si="0"/>
        <v>45809</v>
      </c>
      <c r="BH3" s="2">
        <f t="shared" si="0"/>
        <v>45839</v>
      </c>
      <c r="BI3" s="2">
        <f t="shared" si="0"/>
        <v>45870</v>
      </c>
      <c r="BJ3" s="3" t="s">
        <v>24</v>
      </c>
    </row>
    <row r="4" spans="1:62" x14ac:dyDescent="0.25">
      <c r="A4" s="4" t="s">
        <v>0</v>
      </c>
      <c r="BJ4" s="4" t="s">
        <v>25</v>
      </c>
    </row>
    <row r="5" spans="1:62" x14ac:dyDescent="0.25">
      <c r="A5" t="s">
        <v>1</v>
      </c>
      <c r="B5" s="1"/>
      <c r="C5" s="1"/>
      <c r="D5" s="1"/>
      <c r="E5" s="1"/>
      <c r="F5" s="1"/>
      <c r="G5" s="1"/>
      <c r="H5" s="1">
        <v>2405700</v>
      </c>
      <c r="I5" s="1">
        <v>3207600</v>
      </c>
      <c r="J5" s="1">
        <v>3207600</v>
      </c>
      <c r="K5" s="1">
        <v>4009500</v>
      </c>
      <c r="L5" s="1">
        <v>5613300</v>
      </c>
      <c r="M5" s="1">
        <v>8019000</v>
      </c>
      <c r="N5" s="1">
        <v>6415200</v>
      </c>
      <c r="O5" s="1">
        <v>6415200</v>
      </c>
      <c r="P5" s="1">
        <v>8019000</v>
      </c>
      <c r="Q5" s="1">
        <v>6415200</v>
      </c>
      <c r="R5" s="1">
        <v>6415200</v>
      </c>
      <c r="S5" s="1">
        <v>6415200</v>
      </c>
      <c r="T5" s="1">
        <v>5613300</v>
      </c>
      <c r="U5" s="1">
        <v>3207600</v>
      </c>
      <c r="V5" s="1">
        <v>4009500</v>
      </c>
      <c r="W5" s="1">
        <v>3207600</v>
      </c>
      <c r="X5" s="1">
        <v>801900</v>
      </c>
      <c r="Y5" s="1">
        <v>2405700</v>
      </c>
      <c r="Z5" s="1">
        <v>3207600</v>
      </c>
      <c r="AA5" s="1">
        <v>3207600</v>
      </c>
      <c r="AB5" s="1">
        <v>4009500</v>
      </c>
      <c r="AC5" s="1">
        <v>5613300</v>
      </c>
      <c r="AD5" s="1">
        <v>8019000</v>
      </c>
      <c r="AE5" s="1">
        <v>6415200</v>
      </c>
      <c r="AF5" s="1">
        <v>6415200</v>
      </c>
      <c r="AG5" s="1">
        <v>6415200</v>
      </c>
      <c r="AH5" s="1">
        <v>8019000</v>
      </c>
      <c r="AI5" s="1">
        <v>6415200</v>
      </c>
      <c r="AJ5" s="1">
        <v>6415200</v>
      </c>
      <c r="AK5" s="1">
        <v>5613300</v>
      </c>
      <c r="AL5" s="1">
        <v>3207600</v>
      </c>
      <c r="AM5" s="1">
        <v>4009500</v>
      </c>
      <c r="AN5" s="1">
        <v>3207600</v>
      </c>
      <c r="AO5" s="1">
        <v>801900</v>
      </c>
      <c r="AP5" s="1">
        <v>1603800</v>
      </c>
      <c r="AQ5" s="1">
        <v>3207600</v>
      </c>
      <c r="AR5" s="1">
        <v>3207600</v>
      </c>
      <c r="AS5" s="1">
        <v>6415200</v>
      </c>
      <c r="AT5" s="1">
        <v>6415200</v>
      </c>
      <c r="AU5" s="1">
        <v>6415200</v>
      </c>
      <c r="AV5" s="1">
        <v>8019000</v>
      </c>
      <c r="AW5" s="1">
        <v>6415200</v>
      </c>
      <c r="AX5" s="1">
        <v>6415200</v>
      </c>
      <c r="AY5" s="1">
        <v>8019000</v>
      </c>
      <c r="AZ5" s="1">
        <v>6415200</v>
      </c>
      <c r="BA5" s="1">
        <v>8019000</v>
      </c>
      <c r="BB5" s="1">
        <v>4811400</v>
      </c>
      <c r="BC5" s="1">
        <v>3207600</v>
      </c>
      <c r="BD5" s="1">
        <v>3207600</v>
      </c>
      <c r="BE5" s="1">
        <v>1603800</v>
      </c>
      <c r="BF5" s="1"/>
      <c r="BG5" s="1"/>
      <c r="BH5" s="1"/>
      <c r="BI5" s="1"/>
      <c r="BJ5" s="5">
        <f>SUM(B5:BI5)</f>
        <v>250192800</v>
      </c>
    </row>
    <row r="6" spans="1:62" x14ac:dyDescent="0.25">
      <c r="A6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6750000</v>
      </c>
      <c r="U6" s="1"/>
      <c r="V6" s="1"/>
      <c r="W6" s="1"/>
      <c r="X6" s="1">
        <v>6750000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>
        <v>6750000</v>
      </c>
      <c r="AL6" s="1"/>
      <c r="AM6" s="1"/>
      <c r="AN6" s="1"/>
      <c r="AO6" s="1">
        <v>6750000</v>
      </c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>
        <v>6750000</v>
      </c>
      <c r="BC6" s="1"/>
      <c r="BD6" s="1"/>
      <c r="BE6" s="1"/>
      <c r="BF6" s="1">
        <v>6750000</v>
      </c>
      <c r="BG6" s="1"/>
      <c r="BH6" s="1"/>
      <c r="BI6" s="1"/>
      <c r="BJ6" s="5">
        <f t="shared" ref="BJ6:BJ26" si="1">SUM(B6:BI6)</f>
        <v>40500000</v>
      </c>
    </row>
    <row r="7" spans="1:62" s="4" customFormat="1" x14ac:dyDescent="0.25">
      <c r="A7" s="4" t="s">
        <v>3</v>
      </c>
      <c r="B7" s="5">
        <f>SUM(B5:B6)</f>
        <v>0</v>
      </c>
      <c r="C7" s="5">
        <f t="shared" ref="C7:BI7" si="2">SUM(C5:C6)</f>
        <v>0</v>
      </c>
      <c r="D7" s="5">
        <f t="shared" si="2"/>
        <v>0</v>
      </c>
      <c r="E7" s="5">
        <f t="shared" si="2"/>
        <v>0</v>
      </c>
      <c r="F7" s="5">
        <f t="shared" si="2"/>
        <v>0</v>
      </c>
      <c r="G7" s="5">
        <f t="shared" si="2"/>
        <v>0</v>
      </c>
      <c r="H7" s="5">
        <f t="shared" si="2"/>
        <v>2405700</v>
      </c>
      <c r="I7" s="5">
        <f t="shared" si="2"/>
        <v>3207600</v>
      </c>
      <c r="J7" s="5">
        <f t="shared" si="2"/>
        <v>3207600</v>
      </c>
      <c r="K7" s="5">
        <f t="shared" si="2"/>
        <v>4009500</v>
      </c>
      <c r="L7" s="5">
        <f t="shared" si="2"/>
        <v>5613300</v>
      </c>
      <c r="M7" s="5">
        <f t="shared" si="2"/>
        <v>8019000</v>
      </c>
      <c r="N7" s="5">
        <f t="shared" si="2"/>
        <v>6415200</v>
      </c>
      <c r="O7" s="5">
        <f t="shared" si="2"/>
        <v>6415200</v>
      </c>
      <c r="P7" s="5">
        <f t="shared" si="2"/>
        <v>8019000</v>
      </c>
      <c r="Q7" s="5">
        <f t="shared" si="2"/>
        <v>6415200</v>
      </c>
      <c r="R7" s="5">
        <f t="shared" si="2"/>
        <v>6415200</v>
      </c>
      <c r="S7" s="5">
        <f t="shared" si="2"/>
        <v>6415200</v>
      </c>
      <c r="T7" s="5">
        <f t="shared" si="2"/>
        <v>12363300</v>
      </c>
      <c r="U7" s="5">
        <f t="shared" si="2"/>
        <v>3207600</v>
      </c>
      <c r="V7" s="5">
        <f t="shared" si="2"/>
        <v>4009500</v>
      </c>
      <c r="W7" s="5">
        <f t="shared" si="2"/>
        <v>3207600</v>
      </c>
      <c r="X7" s="5">
        <f t="shared" si="2"/>
        <v>7551900</v>
      </c>
      <c r="Y7" s="5">
        <f t="shared" si="2"/>
        <v>2405700</v>
      </c>
      <c r="Z7" s="5">
        <f t="shared" si="2"/>
        <v>3207600</v>
      </c>
      <c r="AA7" s="5">
        <f t="shared" si="2"/>
        <v>3207600</v>
      </c>
      <c r="AB7" s="5">
        <f t="shared" si="2"/>
        <v>4009500</v>
      </c>
      <c r="AC7" s="5">
        <f t="shared" si="2"/>
        <v>5613300</v>
      </c>
      <c r="AD7" s="5">
        <f t="shared" si="2"/>
        <v>8019000</v>
      </c>
      <c r="AE7" s="5">
        <f t="shared" si="2"/>
        <v>6415200</v>
      </c>
      <c r="AF7" s="5">
        <f t="shared" si="2"/>
        <v>6415200</v>
      </c>
      <c r="AG7" s="5">
        <f t="shared" si="2"/>
        <v>6415200</v>
      </c>
      <c r="AH7" s="5">
        <f t="shared" si="2"/>
        <v>8019000</v>
      </c>
      <c r="AI7" s="5">
        <f t="shared" si="2"/>
        <v>6415200</v>
      </c>
      <c r="AJ7" s="5">
        <f t="shared" si="2"/>
        <v>6415200</v>
      </c>
      <c r="AK7" s="5">
        <f t="shared" si="2"/>
        <v>12363300</v>
      </c>
      <c r="AL7" s="5">
        <f t="shared" si="2"/>
        <v>3207600</v>
      </c>
      <c r="AM7" s="5">
        <f t="shared" si="2"/>
        <v>4009500</v>
      </c>
      <c r="AN7" s="5">
        <f t="shared" si="2"/>
        <v>3207600</v>
      </c>
      <c r="AO7" s="5">
        <f t="shared" si="2"/>
        <v>7551900</v>
      </c>
      <c r="AP7" s="5">
        <f t="shared" si="2"/>
        <v>1603800</v>
      </c>
      <c r="AQ7" s="5">
        <f t="shared" si="2"/>
        <v>3207600</v>
      </c>
      <c r="AR7" s="5">
        <f t="shared" si="2"/>
        <v>3207600</v>
      </c>
      <c r="AS7" s="5">
        <f t="shared" si="2"/>
        <v>6415200</v>
      </c>
      <c r="AT7" s="5">
        <f t="shared" si="2"/>
        <v>6415200</v>
      </c>
      <c r="AU7" s="5">
        <f t="shared" si="2"/>
        <v>6415200</v>
      </c>
      <c r="AV7" s="5">
        <f t="shared" si="2"/>
        <v>8019000</v>
      </c>
      <c r="AW7" s="5">
        <f t="shared" si="2"/>
        <v>6415200</v>
      </c>
      <c r="AX7" s="5">
        <f t="shared" si="2"/>
        <v>6415200</v>
      </c>
      <c r="AY7" s="5">
        <f t="shared" si="2"/>
        <v>8019000</v>
      </c>
      <c r="AZ7" s="5">
        <f t="shared" si="2"/>
        <v>6415200</v>
      </c>
      <c r="BA7" s="5">
        <f t="shared" si="2"/>
        <v>8019000</v>
      </c>
      <c r="BB7" s="5">
        <f t="shared" si="2"/>
        <v>11561400</v>
      </c>
      <c r="BC7" s="5">
        <f t="shared" si="2"/>
        <v>3207600</v>
      </c>
      <c r="BD7" s="5">
        <f t="shared" si="2"/>
        <v>3207600</v>
      </c>
      <c r="BE7" s="5">
        <f t="shared" si="2"/>
        <v>1603800</v>
      </c>
      <c r="BF7" s="5">
        <f t="shared" si="2"/>
        <v>6750000</v>
      </c>
      <c r="BG7" s="5">
        <f t="shared" si="2"/>
        <v>0</v>
      </c>
      <c r="BH7" s="5">
        <f t="shared" si="2"/>
        <v>0</v>
      </c>
      <c r="BI7" s="5">
        <f t="shared" si="2"/>
        <v>0</v>
      </c>
      <c r="BJ7" s="5">
        <f t="shared" si="1"/>
        <v>290692800</v>
      </c>
    </row>
    <row r="8" spans="1:62" x14ac:dyDescent="0.25">
      <c r="A8" s="4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5">
        <f t="shared" si="1"/>
        <v>0</v>
      </c>
    </row>
    <row r="9" spans="1:62" x14ac:dyDescent="0.25">
      <c r="A9" s="4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5">
        <f t="shared" si="1"/>
        <v>0</v>
      </c>
    </row>
    <row r="10" spans="1:62" x14ac:dyDescent="0.25">
      <c r="A10" t="s">
        <v>6</v>
      </c>
      <c r="B10" s="1"/>
      <c r="C10" s="1">
        <v>1750000</v>
      </c>
      <c r="D10" s="1"/>
      <c r="E10" s="1"/>
      <c r="F10" s="1"/>
      <c r="G10" s="1">
        <v>1750000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>
        <v>1750000</v>
      </c>
      <c r="U10" s="1"/>
      <c r="V10" s="1"/>
      <c r="W10" s="1"/>
      <c r="X10" s="1">
        <v>1750000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>
        <v>1750000</v>
      </c>
      <c r="AL10" s="1"/>
      <c r="AM10" s="1"/>
      <c r="AN10" s="1"/>
      <c r="AO10" s="1"/>
      <c r="AP10" s="1">
        <v>1750000</v>
      </c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5">
        <f t="shared" si="1"/>
        <v>10500000</v>
      </c>
    </row>
    <row r="11" spans="1:62" x14ac:dyDescent="0.25">
      <c r="A11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5">
        <f t="shared" si="1"/>
        <v>0</v>
      </c>
    </row>
    <row r="12" spans="1:62" x14ac:dyDescent="0.25">
      <c r="A12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5">
        <f t="shared" si="1"/>
        <v>0</v>
      </c>
    </row>
    <row r="13" spans="1:62" x14ac:dyDescent="0.25">
      <c r="A13" t="s">
        <v>9</v>
      </c>
      <c r="B13" s="1"/>
      <c r="C13" s="1"/>
      <c r="D13" s="1">
        <v>750000</v>
      </c>
      <c r="E13" s="1">
        <v>2400000</v>
      </c>
      <c r="F13" s="1">
        <v>937500</v>
      </c>
      <c r="G13" s="1"/>
      <c r="H13" s="1">
        <v>6375000</v>
      </c>
      <c r="I13" s="1">
        <v>9900000</v>
      </c>
      <c r="J13" s="1">
        <v>8437500</v>
      </c>
      <c r="K13" s="1">
        <v>1875000</v>
      </c>
      <c r="L13" s="1">
        <v>7500000</v>
      </c>
      <c r="M13" s="1">
        <v>9375000</v>
      </c>
      <c r="N13" s="1">
        <v>5625000</v>
      </c>
      <c r="O13" s="1"/>
      <c r="P13" s="1"/>
      <c r="Q13" s="1"/>
      <c r="R13" s="1"/>
      <c r="S13" s="1"/>
      <c r="T13" s="1"/>
      <c r="U13" s="1">
        <v>750000</v>
      </c>
      <c r="V13" s="1">
        <v>2400000</v>
      </c>
      <c r="W13" s="1">
        <v>937500</v>
      </c>
      <c r="X13" s="1"/>
      <c r="Y13" s="1">
        <v>6375000</v>
      </c>
      <c r="Z13" s="1">
        <v>9900000</v>
      </c>
      <c r="AA13" s="1">
        <v>8437500</v>
      </c>
      <c r="AB13" s="1">
        <v>1875000</v>
      </c>
      <c r="AC13" s="1">
        <v>7500000</v>
      </c>
      <c r="AD13" s="1">
        <v>9375000</v>
      </c>
      <c r="AE13" s="1">
        <v>5625000</v>
      </c>
      <c r="AF13" s="1"/>
      <c r="AG13" s="1"/>
      <c r="AH13" s="1"/>
      <c r="AI13" s="1"/>
      <c r="AJ13" s="1"/>
      <c r="AK13" s="1"/>
      <c r="AL13" s="1">
        <v>750000</v>
      </c>
      <c r="AM13" s="1">
        <v>2400000</v>
      </c>
      <c r="AN13" s="1">
        <v>937500</v>
      </c>
      <c r="AO13" s="1"/>
      <c r="AP13" s="1">
        <v>6375000</v>
      </c>
      <c r="AQ13" s="1">
        <v>9900000</v>
      </c>
      <c r="AR13" s="1">
        <v>8437500</v>
      </c>
      <c r="AS13" s="1">
        <v>1875000</v>
      </c>
      <c r="AT13" s="1">
        <v>5625000</v>
      </c>
      <c r="AU13" s="1">
        <v>7500000</v>
      </c>
      <c r="AV13" s="1">
        <v>9375000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5">
        <f t="shared" si="1"/>
        <v>159525000</v>
      </c>
    </row>
    <row r="14" spans="1:62" x14ac:dyDescent="0.25">
      <c r="A14" t="s">
        <v>10</v>
      </c>
      <c r="B14" s="1"/>
      <c r="C14" s="1"/>
      <c r="D14" s="1">
        <v>2675500</v>
      </c>
      <c r="E14" s="1"/>
      <c r="F14" s="1"/>
      <c r="G14" s="1">
        <v>2515500</v>
      </c>
      <c r="H14" s="1">
        <v>113000</v>
      </c>
      <c r="I14" s="1"/>
      <c r="J14" s="1"/>
      <c r="K14" s="1"/>
      <c r="L14" s="1"/>
      <c r="M14" s="1"/>
      <c r="N14" s="1"/>
      <c r="O14" s="1"/>
      <c r="P14" s="1">
        <v>103000</v>
      </c>
      <c r="Q14" s="1"/>
      <c r="R14" s="1"/>
      <c r="S14" s="1">
        <v>103000</v>
      </c>
      <c r="T14" s="1"/>
      <c r="U14" s="1">
        <v>213000</v>
      </c>
      <c r="V14" s="1"/>
      <c r="W14" s="1"/>
      <c r="X14" s="1"/>
      <c r="Y14" s="1">
        <v>213000</v>
      </c>
      <c r="Z14" s="1"/>
      <c r="AA14" s="1"/>
      <c r="AB14" s="1">
        <v>103000</v>
      </c>
      <c r="AC14" s="1"/>
      <c r="AD14" s="1"/>
      <c r="AE14" s="1">
        <v>103000</v>
      </c>
      <c r="AF14" s="1"/>
      <c r="AG14" s="1"/>
      <c r="AH14" s="1"/>
      <c r="AI14" s="1"/>
      <c r="AJ14" s="1"/>
      <c r="AK14" s="1"/>
      <c r="AL14" s="1">
        <v>213000</v>
      </c>
      <c r="AM14" s="1"/>
      <c r="AN14" s="1">
        <v>103000</v>
      </c>
      <c r="AO14" s="1"/>
      <c r="AP14" s="1">
        <v>213000</v>
      </c>
      <c r="AQ14" s="1">
        <v>103000</v>
      </c>
      <c r="AR14" s="1"/>
      <c r="AS14" s="1"/>
      <c r="AT14" s="1"/>
      <c r="AU14" s="1"/>
      <c r="AV14" s="1"/>
      <c r="AW14" s="1"/>
      <c r="AX14" s="1"/>
      <c r="AY14" s="1"/>
      <c r="AZ14" s="1">
        <v>103000</v>
      </c>
      <c r="BA14" s="1"/>
      <c r="BB14" s="1"/>
      <c r="BC14" s="1"/>
      <c r="BD14" s="1"/>
      <c r="BE14" s="1"/>
      <c r="BF14" s="1"/>
      <c r="BG14" s="1"/>
      <c r="BH14" s="1"/>
      <c r="BI14" s="1"/>
      <c r="BJ14" s="5">
        <f t="shared" si="1"/>
        <v>6877000</v>
      </c>
    </row>
    <row r="15" spans="1:62" x14ac:dyDescent="0.25">
      <c r="A15" t="s">
        <v>11</v>
      </c>
      <c r="B15" s="1"/>
      <c r="C15" s="1"/>
      <c r="D15" s="1">
        <v>128000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5">
        <f t="shared" si="1"/>
        <v>128000</v>
      </c>
    </row>
    <row r="16" spans="1:62" x14ac:dyDescent="0.25">
      <c r="A16" t="s">
        <v>12</v>
      </c>
      <c r="B16" s="1"/>
      <c r="C16" s="1"/>
      <c r="D16" s="1">
        <v>57500</v>
      </c>
      <c r="E16" s="1">
        <v>17500</v>
      </c>
      <c r="F16" s="1">
        <v>32500</v>
      </c>
      <c r="G16" s="1">
        <v>17500</v>
      </c>
      <c r="H16" s="1">
        <v>32500</v>
      </c>
      <c r="I16" s="1">
        <v>17500</v>
      </c>
      <c r="J16" s="1">
        <v>32500</v>
      </c>
      <c r="K16" s="1">
        <v>17500</v>
      </c>
      <c r="L16" s="1">
        <v>32500</v>
      </c>
      <c r="M16" s="1">
        <v>17500</v>
      </c>
      <c r="N16" s="1">
        <v>32500</v>
      </c>
      <c r="O16" s="1">
        <v>17500</v>
      </c>
      <c r="P16" s="1">
        <v>32500</v>
      </c>
      <c r="Q16" s="1">
        <v>17500</v>
      </c>
      <c r="R16" s="1">
        <v>32500</v>
      </c>
      <c r="S16" s="1">
        <v>32500</v>
      </c>
      <c r="T16" s="1">
        <v>17500</v>
      </c>
      <c r="U16" s="1">
        <v>32500</v>
      </c>
      <c r="V16" s="1">
        <v>32500</v>
      </c>
      <c r="W16" s="1">
        <v>17500</v>
      </c>
      <c r="X16" s="1">
        <v>32500</v>
      </c>
      <c r="Y16" s="1">
        <v>32500</v>
      </c>
      <c r="Z16" s="1">
        <v>17500</v>
      </c>
      <c r="AA16" s="1">
        <v>32500</v>
      </c>
      <c r="AB16" s="1">
        <v>17500</v>
      </c>
      <c r="AC16" s="1">
        <v>32500</v>
      </c>
      <c r="AD16" s="1">
        <v>32500</v>
      </c>
      <c r="AE16" s="1">
        <v>32500</v>
      </c>
      <c r="AF16" s="1">
        <v>32500</v>
      </c>
      <c r="AG16" s="1">
        <v>32500</v>
      </c>
      <c r="AH16" s="1">
        <v>32500</v>
      </c>
      <c r="AI16" s="1">
        <v>32500</v>
      </c>
      <c r="AJ16" s="1">
        <v>32500</v>
      </c>
      <c r="AK16" s="1">
        <v>32500</v>
      </c>
      <c r="AL16" s="1">
        <v>32500</v>
      </c>
      <c r="AM16" s="1">
        <v>32500</v>
      </c>
      <c r="AN16" s="1">
        <v>32500</v>
      </c>
      <c r="AO16" s="1">
        <v>32500</v>
      </c>
      <c r="AP16" s="1">
        <v>32500</v>
      </c>
      <c r="AQ16" s="1">
        <v>32500</v>
      </c>
      <c r="AR16" s="1">
        <v>32500</v>
      </c>
      <c r="AS16" s="1">
        <v>32500</v>
      </c>
      <c r="AT16" s="1">
        <v>32500</v>
      </c>
      <c r="AU16" s="1">
        <v>32500</v>
      </c>
      <c r="AV16" s="1">
        <v>32500</v>
      </c>
      <c r="AW16" s="1">
        <v>32500</v>
      </c>
      <c r="AX16" s="1">
        <v>32500</v>
      </c>
      <c r="AY16" s="1">
        <v>32500</v>
      </c>
      <c r="AZ16" s="1">
        <v>32500</v>
      </c>
      <c r="BA16" s="1">
        <v>32500</v>
      </c>
      <c r="BB16" s="1">
        <v>32500</v>
      </c>
      <c r="BC16" s="1">
        <v>32500</v>
      </c>
      <c r="BD16" s="1">
        <v>32500</v>
      </c>
      <c r="BE16" s="1">
        <v>32500</v>
      </c>
      <c r="BF16" s="1">
        <v>32500</v>
      </c>
      <c r="BG16" s="1">
        <v>32500</v>
      </c>
      <c r="BH16" s="1">
        <v>32500</v>
      </c>
      <c r="BI16" s="1">
        <v>32500</v>
      </c>
      <c r="BJ16" s="5">
        <f t="shared" si="1"/>
        <v>1745000</v>
      </c>
    </row>
    <row r="17" spans="1:62" x14ac:dyDescent="0.25">
      <c r="A17" t="s">
        <v>13</v>
      </c>
      <c r="B17" s="1">
        <v>300000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5">
        <f t="shared" si="1"/>
        <v>300000</v>
      </c>
    </row>
    <row r="18" spans="1:62" x14ac:dyDescent="0.25">
      <c r="A18" t="s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5">
        <f t="shared" si="1"/>
        <v>0</v>
      </c>
    </row>
    <row r="19" spans="1:62" x14ac:dyDescent="0.25">
      <c r="A19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5">
        <f t="shared" si="1"/>
        <v>0</v>
      </c>
    </row>
    <row r="20" spans="1:62" x14ac:dyDescent="0.25">
      <c r="A20" t="s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5">
        <f t="shared" si="1"/>
        <v>0</v>
      </c>
    </row>
    <row r="21" spans="1:62" x14ac:dyDescent="0.25">
      <c r="A21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5">
        <f t="shared" si="1"/>
        <v>0</v>
      </c>
    </row>
    <row r="22" spans="1:62" x14ac:dyDescent="0.25">
      <c r="A22" t="s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5">
        <f t="shared" si="1"/>
        <v>0</v>
      </c>
    </row>
    <row r="23" spans="1:62" x14ac:dyDescent="0.25">
      <c r="A23" t="s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5">
        <f t="shared" si="1"/>
        <v>0</v>
      </c>
    </row>
    <row r="24" spans="1:62" x14ac:dyDescent="0.25">
      <c r="A24" t="s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5">
        <f t="shared" si="1"/>
        <v>0</v>
      </c>
    </row>
    <row r="25" spans="1:62" x14ac:dyDescent="0.25">
      <c r="A25" t="s">
        <v>21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5">
        <f t="shared" si="1"/>
        <v>0</v>
      </c>
    </row>
    <row r="26" spans="1:62" x14ac:dyDescent="0.25">
      <c r="A26" t="s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5">
        <f t="shared" si="1"/>
        <v>0</v>
      </c>
    </row>
    <row r="27" spans="1:62" s="4" customFormat="1" x14ac:dyDescent="0.25">
      <c r="A27" s="4" t="s">
        <v>23</v>
      </c>
      <c r="B27" s="5">
        <f>SUM(B10:B26)</f>
        <v>300000</v>
      </c>
      <c r="C27" s="5">
        <f t="shared" ref="C27:BJ27" si="3">SUM(C10:C26)</f>
        <v>1750000</v>
      </c>
      <c r="D27" s="5">
        <f t="shared" si="3"/>
        <v>3611000</v>
      </c>
      <c r="E27" s="5">
        <f t="shared" si="3"/>
        <v>2417500</v>
      </c>
      <c r="F27" s="5">
        <f t="shared" si="3"/>
        <v>970000</v>
      </c>
      <c r="G27" s="5">
        <f t="shared" si="3"/>
        <v>4283000</v>
      </c>
      <c r="H27" s="5">
        <f t="shared" si="3"/>
        <v>6520500</v>
      </c>
      <c r="I27" s="5">
        <f t="shared" si="3"/>
        <v>9917500</v>
      </c>
      <c r="J27" s="5">
        <f t="shared" si="3"/>
        <v>8470000</v>
      </c>
      <c r="K27" s="5">
        <f t="shared" si="3"/>
        <v>1892500</v>
      </c>
      <c r="L27" s="5">
        <f t="shared" si="3"/>
        <v>7532500</v>
      </c>
      <c r="M27" s="5">
        <f t="shared" si="3"/>
        <v>9392500</v>
      </c>
      <c r="N27" s="5">
        <f t="shared" si="3"/>
        <v>5657500</v>
      </c>
      <c r="O27" s="5">
        <f t="shared" si="3"/>
        <v>17500</v>
      </c>
      <c r="P27" s="5">
        <f t="shared" si="3"/>
        <v>135500</v>
      </c>
      <c r="Q27" s="5">
        <f t="shared" si="3"/>
        <v>17500</v>
      </c>
      <c r="R27" s="5">
        <f t="shared" si="3"/>
        <v>32500</v>
      </c>
      <c r="S27" s="5">
        <f t="shared" si="3"/>
        <v>135500</v>
      </c>
      <c r="T27" s="5">
        <f t="shared" si="3"/>
        <v>1767500</v>
      </c>
      <c r="U27" s="5">
        <f t="shared" si="3"/>
        <v>995500</v>
      </c>
      <c r="V27" s="5">
        <f t="shared" si="3"/>
        <v>2432500</v>
      </c>
      <c r="W27" s="5">
        <f t="shared" si="3"/>
        <v>955000</v>
      </c>
      <c r="X27" s="5">
        <f t="shared" si="3"/>
        <v>1782500</v>
      </c>
      <c r="Y27" s="5">
        <f t="shared" si="3"/>
        <v>6620500</v>
      </c>
      <c r="Z27" s="5">
        <f t="shared" si="3"/>
        <v>9917500</v>
      </c>
      <c r="AA27" s="5">
        <f t="shared" si="3"/>
        <v>8470000</v>
      </c>
      <c r="AB27" s="5">
        <f t="shared" si="3"/>
        <v>1995500</v>
      </c>
      <c r="AC27" s="5">
        <f t="shared" si="3"/>
        <v>7532500</v>
      </c>
      <c r="AD27" s="5">
        <f t="shared" si="3"/>
        <v>9407500</v>
      </c>
      <c r="AE27" s="5">
        <f t="shared" si="3"/>
        <v>5760500</v>
      </c>
      <c r="AF27" s="5">
        <f t="shared" si="3"/>
        <v>32500</v>
      </c>
      <c r="AG27" s="5">
        <f t="shared" si="3"/>
        <v>32500</v>
      </c>
      <c r="AH27" s="5">
        <f t="shared" si="3"/>
        <v>32500</v>
      </c>
      <c r="AI27" s="5">
        <f t="shared" si="3"/>
        <v>32500</v>
      </c>
      <c r="AJ27" s="5">
        <f t="shared" si="3"/>
        <v>32500</v>
      </c>
      <c r="AK27" s="5">
        <f t="shared" si="3"/>
        <v>1782500</v>
      </c>
      <c r="AL27" s="5">
        <f t="shared" si="3"/>
        <v>995500</v>
      </c>
      <c r="AM27" s="5">
        <f t="shared" si="3"/>
        <v>2432500</v>
      </c>
      <c r="AN27" s="5">
        <f t="shared" si="3"/>
        <v>1073000</v>
      </c>
      <c r="AO27" s="5">
        <f t="shared" si="3"/>
        <v>32500</v>
      </c>
      <c r="AP27" s="5">
        <f t="shared" si="3"/>
        <v>8370500</v>
      </c>
      <c r="AQ27" s="5">
        <f t="shared" si="3"/>
        <v>10035500</v>
      </c>
      <c r="AR27" s="5">
        <f t="shared" si="3"/>
        <v>8470000</v>
      </c>
      <c r="AS27" s="5">
        <f t="shared" si="3"/>
        <v>1907500</v>
      </c>
      <c r="AT27" s="5">
        <f t="shared" si="3"/>
        <v>5657500</v>
      </c>
      <c r="AU27" s="5">
        <f t="shared" si="3"/>
        <v>7532500</v>
      </c>
      <c r="AV27" s="5">
        <f t="shared" si="3"/>
        <v>9407500</v>
      </c>
      <c r="AW27" s="5">
        <f t="shared" si="3"/>
        <v>32500</v>
      </c>
      <c r="AX27" s="5">
        <f t="shared" si="3"/>
        <v>32500</v>
      </c>
      <c r="AY27" s="5">
        <f t="shared" si="3"/>
        <v>32500</v>
      </c>
      <c r="AZ27" s="5">
        <f t="shared" si="3"/>
        <v>135500</v>
      </c>
      <c r="BA27" s="5">
        <f t="shared" si="3"/>
        <v>32500</v>
      </c>
      <c r="BB27" s="5">
        <f t="shared" si="3"/>
        <v>32500</v>
      </c>
      <c r="BC27" s="5">
        <f t="shared" si="3"/>
        <v>32500</v>
      </c>
      <c r="BD27" s="5">
        <f t="shared" si="3"/>
        <v>32500</v>
      </c>
      <c r="BE27" s="5">
        <f t="shared" si="3"/>
        <v>32500</v>
      </c>
      <c r="BF27" s="5">
        <f t="shared" si="3"/>
        <v>32500</v>
      </c>
      <c r="BG27" s="5">
        <f t="shared" si="3"/>
        <v>32500</v>
      </c>
      <c r="BH27" s="5">
        <f t="shared" si="3"/>
        <v>32500</v>
      </c>
      <c r="BI27" s="5">
        <f t="shared" si="3"/>
        <v>32500</v>
      </c>
      <c r="BJ27" s="5">
        <f t="shared" si="3"/>
        <v>179075000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5"/>
  <sheetViews>
    <sheetView tabSelected="1" zoomScaleNormal="60" zoomScaleSheetLayoutView="100" workbookViewId="0">
      <selection activeCell="B5" sqref="B5"/>
    </sheetView>
  </sheetViews>
  <sheetFormatPr baseColWidth="10" defaultColWidth="9.140625" defaultRowHeight="15" x14ac:dyDescent="0.25"/>
  <cols>
    <col min="1" max="1" width="33.28515625" bestFit="1" customWidth="1"/>
    <col min="2" max="2" width="9.5703125" bestFit="1" customWidth="1"/>
    <col min="3" max="7" width="11.28515625" bestFit="1" customWidth="1"/>
  </cols>
  <sheetData>
    <row r="3" spans="1:7" x14ac:dyDescent="0.25">
      <c r="B3" s="3">
        <f>YEAR(Feuil1!B3)</f>
        <v>2020</v>
      </c>
      <c r="C3" s="3">
        <f>B3+1</f>
        <v>2021</v>
      </c>
      <c r="D3" s="3">
        <f t="shared" ref="D3:G3" si="0">C3+1</f>
        <v>2022</v>
      </c>
      <c r="E3" s="3">
        <f t="shared" si="0"/>
        <v>2023</v>
      </c>
      <c r="F3" s="3">
        <f t="shared" si="0"/>
        <v>2024</v>
      </c>
      <c r="G3" s="3">
        <f t="shared" si="0"/>
        <v>2025</v>
      </c>
    </row>
    <row r="4" spans="1:7" x14ac:dyDescent="0.25">
      <c r="A4" s="4" t="s">
        <v>26</v>
      </c>
    </row>
    <row r="5" spans="1:7" x14ac:dyDescent="0.25">
      <c r="A5" t="s">
        <v>1</v>
      </c>
      <c r="B5" s="1">
        <f ca="1">SUMPRODUCT((YEAR(Feuil1!$B$3:$BI$3)=B$3)*(OFFSET(Feuil1!$B$4,MATCH($A$5,Feuil1!$A$5:$A$48,0),,,60)))</f>
        <v>0</v>
      </c>
      <c r="C5" s="1">
        <f ca="1">SUMPRODUCT((YEAR(Feuil1!$B$3:$BI$3)=C$3)*(OFFSET(Feuil1!$B$4,MATCH($A$5,Feuil1!$A$5:$A$48,0),,,60)))</f>
        <v>53727300</v>
      </c>
      <c r="D5" s="1">
        <f ca="1">SUMPRODUCT((YEAR(Feuil1!$B$3:$BI$3)=D$3)*(OFFSET(Feuil1!$B$4,MATCH($A$5,Feuil1!$A$5:$A$48,0),,,60)))</f>
        <v>48114000</v>
      </c>
      <c r="E5" s="1">
        <f ca="1">SUMPRODUCT((YEAR(Feuil1!$B$3:$BI$3)=E$3)*(OFFSET(Feuil1!$B$4,MATCH($A$5,Feuil1!$A$5:$A$48,0),,,60)))</f>
        <v>64953900</v>
      </c>
      <c r="F5" s="1">
        <f ca="1">SUMPRODUCT((YEAR(Feuil1!$B$3:$BI$3)=F$3)*(OFFSET(Feuil1!$B$4,MATCH($A$5,Feuil1!$A$5:$A$48,0),,,60)))</f>
        <v>70567200</v>
      </c>
      <c r="G5" s="1">
        <f ca="1">SUMPRODUCT((YEAR(Feuil1!$B$3:$BI$3)=G$3)*(OFFSET(Feuil1!$B$4,MATCH($A$5,Feuil1!$A$5:$A$48,0),,,60)))</f>
        <v>12830400</v>
      </c>
    </row>
    <row r="6" spans="1:7" x14ac:dyDescent="0.25">
      <c r="A6" t="s">
        <v>2</v>
      </c>
    </row>
    <row r="7" spans="1:7" x14ac:dyDescent="0.25">
      <c r="A7" s="4" t="s">
        <v>27</v>
      </c>
    </row>
    <row r="8" spans="1:7" x14ac:dyDescent="0.25">
      <c r="A8" s="4" t="s">
        <v>28</v>
      </c>
    </row>
    <row r="9" spans="1:7" x14ac:dyDescent="0.25">
      <c r="A9" t="s">
        <v>6</v>
      </c>
    </row>
    <row r="10" spans="1:7" x14ac:dyDescent="0.25">
      <c r="A10" t="s">
        <v>7</v>
      </c>
    </row>
    <row r="11" spans="1:7" x14ac:dyDescent="0.25">
      <c r="A11" t="s">
        <v>8</v>
      </c>
    </row>
    <row r="12" spans="1:7" x14ac:dyDescent="0.25">
      <c r="A12" t="s">
        <v>9</v>
      </c>
    </row>
    <row r="13" spans="1:7" x14ac:dyDescent="0.25">
      <c r="A13" t="s">
        <v>10</v>
      </c>
    </row>
    <row r="14" spans="1:7" x14ac:dyDescent="0.25">
      <c r="A14" t="s">
        <v>11</v>
      </c>
    </row>
    <row r="15" spans="1:7" x14ac:dyDescent="0.25">
      <c r="A15" t="s">
        <v>12</v>
      </c>
    </row>
    <row r="16" spans="1:7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OFFI</dc:creator>
  <cp:lastModifiedBy>Noël D</cp:lastModifiedBy>
  <dcterms:created xsi:type="dcterms:W3CDTF">2020-07-14T11:50:42Z</dcterms:created>
  <dcterms:modified xsi:type="dcterms:W3CDTF">2020-07-14T13:02:07Z</dcterms:modified>
</cp:coreProperties>
</file>