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BDD" sheetId="1" r:id="rId1"/>
    <sheet name="TCD" sheetId="2" r:id="rId2"/>
  </sheets>
  <definedNames>
    <definedName name="Segment_Besoin_de_transport">#N/A</definedName>
    <definedName name="Segment_Créneau__h">#N/A</definedName>
    <definedName name="Segment_Date_d_arrivée">#N/A</definedName>
    <definedName name="Segment_Dest__2">#N/A</definedName>
  </definedNames>
  <calcPr calcId="152511"/>
  <pivotCaches>
    <pivotCache cacheId="2" r:id="rId3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  <x14:slicerCache r:id="rId6"/>
        <x14:slicerCache r:id="rId7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6" i="1" l="1"/>
  <c r="G8" i="1" l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</calcChain>
</file>

<file path=xl/sharedStrings.xml><?xml version="1.0" encoding="utf-8"?>
<sst xmlns="http://schemas.openxmlformats.org/spreadsheetml/2006/main" count="216" uniqueCount="88">
  <si>
    <t>Groupe/Pays</t>
  </si>
  <si>
    <t>Personnes / Compléments d'infos</t>
  </si>
  <si>
    <t>Date d'arrivée</t>
  </si>
  <si>
    <t>N° Vol arrivée</t>
  </si>
  <si>
    <t>Heure d'arrivée</t>
  </si>
  <si>
    <t>Provenance</t>
  </si>
  <si>
    <t>Destination</t>
  </si>
  <si>
    <t>Besoin de transport</t>
  </si>
  <si>
    <t>TRANSPORTEUR</t>
  </si>
  <si>
    <t>REMARQUES</t>
  </si>
  <si>
    <t>Angleterre</t>
  </si>
  <si>
    <t>Espagne</t>
  </si>
  <si>
    <t>Brésil</t>
  </si>
  <si>
    <t>Japon</t>
  </si>
  <si>
    <t>A A</t>
  </si>
  <si>
    <t>E E</t>
  </si>
  <si>
    <t>B B</t>
  </si>
  <si>
    <t>A B</t>
  </si>
  <si>
    <t>A C</t>
  </si>
  <si>
    <t>A D</t>
  </si>
  <si>
    <t>A E</t>
  </si>
  <si>
    <t>E A</t>
  </si>
  <si>
    <t>E B</t>
  </si>
  <si>
    <t>E C</t>
  </si>
  <si>
    <t>E D</t>
  </si>
  <si>
    <t>E F</t>
  </si>
  <si>
    <t>B A</t>
  </si>
  <si>
    <t>B C</t>
  </si>
  <si>
    <t>B D</t>
  </si>
  <si>
    <t>B E</t>
  </si>
  <si>
    <t>B F</t>
  </si>
  <si>
    <t>B G</t>
  </si>
  <si>
    <t>B H</t>
  </si>
  <si>
    <t>B I</t>
  </si>
  <si>
    <t>J A</t>
  </si>
  <si>
    <t>J B</t>
  </si>
  <si>
    <t>J C</t>
  </si>
  <si>
    <t>J D</t>
  </si>
  <si>
    <t>HOTEL CAT A</t>
  </si>
  <si>
    <t>HOTEL CAT B</t>
  </si>
  <si>
    <t>HOTEL CAT C</t>
  </si>
  <si>
    <t>AF 1000</t>
  </si>
  <si>
    <t>AF 1010</t>
  </si>
  <si>
    <t>AF 1510</t>
  </si>
  <si>
    <t>VY 0020</t>
  </si>
  <si>
    <t>VY 5310</t>
  </si>
  <si>
    <t>AF 3015</t>
  </si>
  <si>
    <t>AF 4050</t>
  </si>
  <si>
    <t>AF 2510</t>
  </si>
  <si>
    <t>LONDRES</t>
  </si>
  <si>
    <t>MADRID</t>
  </si>
  <si>
    <t>VALENCIA</t>
  </si>
  <si>
    <t>RIO DE JANEIRO</t>
  </si>
  <si>
    <t>BRASILIA</t>
  </si>
  <si>
    <t>TOKYO</t>
  </si>
  <si>
    <t>CDG Airport [T1]</t>
  </si>
  <si>
    <t>CDG Airport [T2A]</t>
  </si>
  <si>
    <t>CDG Airport [T2B]</t>
  </si>
  <si>
    <t>CDG Airport [T2C]</t>
  </si>
  <si>
    <t>CDG Airport [T2D]</t>
  </si>
  <si>
    <t>CDG Airport [T2E]</t>
  </si>
  <si>
    <t>CDG Airport [T2F]</t>
  </si>
  <si>
    <t>CDG Airport [T2G]</t>
  </si>
  <si>
    <t>CDG Airport [T3]</t>
  </si>
  <si>
    <t>ORLY Airport [T1]</t>
  </si>
  <si>
    <t>ORLY Airport [T2]</t>
  </si>
  <si>
    <t>ORLY Airport [T3]</t>
  </si>
  <si>
    <t>ORLY Airport [T4]</t>
  </si>
  <si>
    <t>Gare du Nord</t>
  </si>
  <si>
    <t>Gare de l'Est</t>
  </si>
  <si>
    <t>Gare de Lyon</t>
  </si>
  <si>
    <t>Car or Bus</t>
  </si>
  <si>
    <t>Yes</t>
  </si>
  <si>
    <t>Hôtel</t>
  </si>
  <si>
    <t>Créneau (h)</t>
  </si>
  <si>
    <t>Dest (2)</t>
  </si>
  <si>
    <t>Nombre de Personnes</t>
  </si>
  <si>
    <t>Étiquettes de lignes</t>
  </si>
  <si>
    <t>Total général</t>
  </si>
  <si>
    <t xml:space="preserve">CDG Airport </t>
  </si>
  <si>
    <t xml:space="preserve">ORLY Airport </t>
  </si>
  <si>
    <t>Étiquettes de colonnes</t>
  </si>
  <si>
    <t>6 - 8 heures</t>
  </si>
  <si>
    <t>10 - 12 heures</t>
  </si>
  <si>
    <t>14 - 16 heures</t>
  </si>
  <si>
    <t>8 - 10 heures</t>
  </si>
  <si>
    <t>12 - 14 heures</t>
  </si>
  <si>
    <t>20 - 22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</si>
</sst>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h:mm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11"/>
      <color rgb="FFFF0000"/>
      <name val="Calibri"/>
      <family val="2"/>
      <scheme val="minor"/>
    </font>
    <font>
      <b/>
      <sz val="11"/>
      <color rgb="FFFF0000"/>
      <name val="Calibri Light"/>
      <family val="2"/>
      <scheme val="major"/>
    </font>
    <font>
      <sz val="11"/>
      <color rgb="FFFF0000"/>
      <name val="Calibri Light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NumberFormat="1"/>
    <xf numFmtId="0" fontId="2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4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164" fontId="2" fillId="0" borderId="0" xfId="0" applyNumberFormat="1" applyFont="1" applyFill="1" applyBorder="1" applyAlignment="1">
      <alignment horizontal="center" vertical="center"/>
    </xf>
    <xf numFmtId="165" fontId="2" fillId="0" borderId="0" xfId="0" applyNumberFormat="1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3" fillId="0" borderId="0" xfId="0" applyNumberFormat="1" applyFont="1" applyFill="1" applyBorder="1"/>
    <xf numFmtId="0" fontId="4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4" fontId="0" fillId="0" borderId="0" xfId="0" applyNumberFormat="1"/>
    <xf numFmtId="0" fontId="0" fillId="2" borderId="0" xfId="0" applyFill="1" applyBorder="1"/>
  </cellXfs>
  <cellStyles count="1"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 Light"/>
        <scheme val="maj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1" tint="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2" tint="-0.499984740745262"/>
        </left>
        <right style="thin">
          <color theme="2" tint="-0.499984740745262"/>
        </right>
        <top/>
        <bottom/>
      </border>
    </dxf>
  </dxfs>
  <tableStyles count="0" defaultTableStyle="TableStyleMedium2" defaultPivotStyle="PivotStyleLight16"/>
  <colors>
    <mruColors>
      <color rgb="FFFCAAA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calcChain" Target="calcChain.xml"/><Relationship Id="rId5" Type="http://schemas.microsoft.com/office/2007/relationships/slicerCache" Target="slicerCaches/slicerCache2.xml"/><Relationship Id="rId10" Type="http://schemas.openxmlformats.org/officeDocument/2006/relationships/sharedStrings" Target="sharedStrings.xml"/><Relationship Id="rId4" Type="http://schemas.microsoft.com/office/2007/relationships/slicerCache" Target="slicerCaches/slicerCache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1</xdr:col>
      <xdr:colOff>2238375</xdr:colOff>
      <xdr:row>4</xdr:row>
      <xdr:rowOff>152400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Créneau (h)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éneau (h)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0"/>
              <a:ext cx="3295650" cy="9144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381000</xdr:colOff>
      <xdr:row>0</xdr:row>
      <xdr:rowOff>0</xdr:rowOff>
    </xdr:from>
    <xdr:to>
      <xdr:col>5</xdr:col>
      <xdr:colOff>685800</xdr:colOff>
      <xdr:row>4</xdr:row>
      <xdr:rowOff>152400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Dest (2)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t (2)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095875" y="0"/>
              <a:ext cx="2552700" cy="9144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5</xdr:col>
      <xdr:colOff>676275</xdr:colOff>
      <xdr:row>0</xdr:row>
      <xdr:rowOff>0</xdr:rowOff>
    </xdr:from>
    <xdr:to>
      <xdr:col>7</xdr:col>
      <xdr:colOff>38100</xdr:colOff>
      <xdr:row>4</xdr:row>
      <xdr:rowOff>152400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4" name="Besoin de transpor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esoin de transpor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639050" y="0"/>
              <a:ext cx="1552575" cy="9144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2228850</xdr:colOff>
      <xdr:row>0</xdr:row>
      <xdr:rowOff>0</xdr:rowOff>
    </xdr:from>
    <xdr:to>
      <xdr:col>3</xdr:col>
      <xdr:colOff>400050</xdr:colOff>
      <xdr:row>4</xdr:row>
      <xdr:rowOff>152400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5" name="Date d'arrivé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d'arriv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86125" y="0"/>
              <a:ext cx="1828800" cy="9144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connu" refreshedDate="44014.432527893521" createdVersion="4" refreshedVersion="4" minRefreshableVersion="3" recordCount="24">
  <cacheSource type="worksheet">
    <worksheetSource name="Tableau1"/>
  </cacheSource>
  <cacheFields count="13">
    <cacheField name="Groupe/Pays" numFmtId="0">
      <sharedItems/>
    </cacheField>
    <cacheField name="Personnes / Compléments d'infos" numFmtId="0">
      <sharedItems/>
    </cacheField>
    <cacheField name="Hôtel" numFmtId="0">
      <sharedItems/>
    </cacheField>
    <cacheField name="Date d'arrivée" numFmtId="164">
      <sharedItems containsSemiMixedTypes="0" containsNonDate="0" containsDate="1" containsString="0" minDate="2021-02-02T00:00:00" maxDate="2021-02-07T00:00:00" count="5">
        <d v="2021-02-02T00:00:00"/>
        <d v="2021-02-04T00:00:00"/>
        <d v="2021-02-05T00:00:00"/>
        <d v="2021-02-03T00:00:00"/>
        <d v="2021-02-06T00:00:00"/>
      </sharedItems>
    </cacheField>
    <cacheField name="N° Vol arrivée" numFmtId="0">
      <sharedItems/>
    </cacheField>
    <cacheField name="Heure d'arrivée" numFmtId="165">
      <sharedItems containsSemiMixedTypes="0" containsNonDate="0" containsDate="1" containsString="0" minDate="1899-12-30T06:00:00" maxDate="1899-12-30T20:35:00"/>
    </cacheField>
    <cacheField name="Créneau (h)" numFmtId="0">
      <sharedItems containsMixedTypes="1" containsNumber="1" containsInteger="1" minValue="6" maxValue="20" count="12">
        <s v="6 - 8 heures"/>
        <s v="10 - 12 heures"/>
        <s v="14 - 16 heures"/>
        <s v="8 - 10 heures"/>
        <s v="12 - 14 heures"/>
        <s v="20 - 22 heures"/>
        <n v="14" u="1"/>
        <n v="6" u="1"/>
        <n v="20" u="1"/>
        <n v="8" u="1"/>
        <n v="10" u="1"/>
        <n v="12" u="1"/>
      </sharedItems>
    </cacheField>
    <cacheField name="Provenance" numFmtId="0">
      <sharedItems/>
    </cacheField>
    <cacheField name="Destination" numFmtId="0">
      <sharedItems/>
    </cacheField>
    <cacheField name="Dest (2)" numFmtId="0">
      <sharedItems count="4">
        <s v="CDG Airport "/>
        <s v="Gare du Nord"/>
        <s v="ORLY Airport "/>
        <s v="Gare de Lyon"/>
      </sharedItems>
    </cacheField>
    <cacheField name="Besoin de transport" numFmtId="0">
      <sharedItems/>
    </cacheField>
    <cacheField name="TRANSPORTEUR" numFmtId="0">
      <sharedItems containsNonDate="0" containsString="0" containsBlank="1"/>
    </cacheField>
    <cacheField name="REMARQU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s v="Angleterre"/>
    <s v="A A"/>
    <s v="HOTEL CAT A"/>
    <x v="0"/>
    <s v="AF 1000"/>
    <d v="1899-12-30T06:00:00"/>
    <x v="0"/>
    <s v="LONDRES"/>
    <s v="CDG Airport [T2C]"/>
    <x v="0"/>
    <s v="Yes"/>
    <m/>
    <m/>
  </r>
  <r>
    <s v="Angleterre"/>
    <s v="A B"/>
    <s v="HOTEL CAT A"/>
    <x v="1"/>
    <s v="AF 1010"/>
    <d v="1899-12-30T11:15:00"/>
    <x v="1"/>
    <s v="LONDRES"/>
    <s v="CDG Airport [T2C]"/>
    <x v="0"/>
    <s v="Yes"/>
    <m/>
    <m/>
  </r>
  <r>
    <s v="Angleterre"/>
    <s v="A C"/>
    <s v="HOTEL CAT A"/>
    <x v="1"/>
    <s v="AF 1010"/>
    <d v="1899-12-30T11:15:00"/>
    <x v="1"/>
    <s v="LONDRES"/>
    <s v="CDG Airport [T2C]"/>
    <x v="0"/>
    <s v="Yes"/>
    <m/>
    <m/>
  </r>
  <r>
    <s v="Angleterre"/>
    <s v="A D"/>
    <s v="HOTEL CAT A"/>
    <x v="1"/>
    <s v="AF 1010"/>
    <d v="1899-12-30T11:15:00"/>
    <x v="1"/>
    <s v="LONDRES"/>
    <s v="CDG Airport [T2C]"/>
    <x v="0"/>
    <s v="Yes"/>
    <m/>
    <m/>
  </r>
  <r>
    <s v="Angleterre"/>
    <s v="A E"/>
    <s v="HOTEL CAT A"/>
    <x v="2"/>
    <s v="AF 1510"/>
    <d v="1899-12-30T15:35:00"/>
    <x v="2"/>
    <s v="LONDRES"/>
    <s v="Gare du Nord"/>
    <x v="1"/>
    <s v="Yes"/>
    <m/>
    <m/>
  </r>
  <r>
    <s v="Espagne"/>
    <s v="E A"/>
    <s v="HOTEL CAT C"/>
    <x v="3"/>
    <s v="VY 0020"/>
    <d v="1899-12-30T09:45:00"/>
    <x v="3"/>
    <s v="MADRID"/>
    <s v="ORLY Airport [T2]"/>
    <x v="2"/>
    <s v="Yes"/>
    <m/>
    <m/>
  </r>
  <r>
    <s v="Espagne"/>
    <s v="E B"/>
    <s v="HOTEL CAT C"/>
    <x v="3"/>
    <s v="VY 0020"/>
    <d v="1899-12-30T09:45:00"/>
    <x v="3"/>
    <s v="MADRID"/>
    <s v="ORLY Airport [T2]"/>
    <x v="2"/>
    <s v="Yes"/>
    <m/>
    <m/>
  </r>
  <r>
    <s v="Espagne"/>
    <s v="E C"/>
    <s v="HOTEL CAT C"/>
    <x v="3"/>
    <s v="VY 0020"/>
    <d v="1899-12-30T09:45:00"/>
    <x v="3"/>
    <s v="MADRID"/>
    <s v="ORLY Airport [T2]"/>
    <x v="2"/>
    <s v="Yes"/>
    <m/>
    <m/>
  </r>
  <r>
    <s v="Espagne"/>
    <s v="E D"/>
    <s v="HOTEL CAT C"/>
    <x v="3"/>
    <s v="VY 0020"/>
    <d v="1899-12-30T09:45:00"/>
    <x v="3"/>
    <s v="MADRID"/>
    <s v="ORLY Airport [T2]"/>
    <x v="2"/>
    <s v="Yes"/>
    <m/>
    <m/>
  </r>
  <r>
    <s v="Espagne"/>
    <s v="E E"/>
    <s v="HOTEL CAT C"/>
    <x v="2"/>
    <s v="VY 5310"/>
    <d v="1899-12-30T12:40:00"/>
    <x v="4"/>
    <s v="VALENCIA"/>
    <s v="Gare de Lyon"/>
    <x v="3"/>
    <s v="Yes"/>
    <m/>
    <m/>
  </r>
  <r>
    <s v="Espagne"/>
    <s v="E F"/>
    <s v="HOTEL CAT C"/>
    <x v="2"/>
    <s v="VY 5310"/>
    <d v="1899-12-30T12:40:00"/>
    <x v="4"/>
    <s v="VALENCIA"/>
    <s v="Gare de Lyon"/>
    <x v="3"/>
    <s v="Yes"/>
    <m/>
    <m/>
  </r>
  <r>
    <s v="Brésil"/>
    <s v="B A"/>
    <s v="HOTEL CAT B"/>
    <x v="1"/>
    <s v="AF 3015"/>
    <d v="1899-12-30T14:50:00"/>
    <x v="2"/>
    <s v="RIO DE JANEIRO"/>
    <s v="CDG Airport [T1]"/>
    <x v="0"/>
    <s v="Yes"/>
    <m/>
    <m/>
  </r>
  <r>
    <s v="Brésil"/>
    <s v="B B"/>
    <s v="HOTEL CAT B"/>
    <x v="1"/>
    <s v="AF 3015"/>
    <d v="1899-12-30T14:50:00"/>
    <x v="2"/>
    <s v="RIO DE JANEIRO"/>
    <s v="CDG Airport [T1]"/>
    <x v="0"/>
    <s v="Yes"/>
    <m/>
    <m/>
  </r>
  <r>
    <s v="Brésil"/>
    <s v="B C"/>
    <s v="HOTEL CAT B"/>
    <x v="1"/>
    <s v="AF 3015"/>
    <d v="1899-12-30T14:50:00"/>
    <x v="2"/>
    <s v="RIO DE JANEIRO"/>
    <s v="CDG Airport [T1]"/>
    <x v="0"/>
    <s v="Yes"/>
    <m/>
    <m/>
  </r>
  <r>
    <s v="Brésil"/>
    <s v="B D"/>
    <s v="HOTEL CAT B"/>
    <x v="1"/>
    <s v="AF 3015"/>
    <d v="1899-12-30T14:50:00"/>
    <x v="2"/>
    <s v="RIO DE JANEIRO"/>
    <s v="CDG Airport [T1]"/>
    <x v="0"/>
    <s v="Yes"/>
    <m/>
    <m/>
  </r>
  <r>
    <s v="Brésil"/>
    <s v="B E"/>
    <s v="HOTEL CAT B"/>
    <x v="2"/>
    <s v="AF 3015"/>
    <d v="1899-12-30T14:50:00"/>
    <x v="2"/>
    <s v="RIO DE JANEIRO"/>
    <s v="CDG Airport [T1]"/>
    <x v="0"/>
    <s v="Yes"/>
    <m/>
    <m/>
  </r>
  <r>
    <s v="Brésil"/>
    <s v="B F"/>
    <s v="HOTEL CAT B"/>
    <x v="2"/>
    <s v="AF 3015"/>
    <d v="1899-12-30T14:50:00"/>
    <x v="2"/>
    <s v="RIO DE JANEIRO"/>
    <s v="CDG Airport [T1]"/>
    <x v="0"/>
    <s v="Yes"/>
    <m/>
    <m/>
  </r>
  <r>
    <s v="Brésil"/>
    <s v="B G"/>
    <s v="HOTEL CAT B"/>
    <x v="2"/>
    <s v="AF 3015"/>
    <d v="1899-12-30T14:50:00"/>
    <x v="2"/>
    <s v="RIO DE JANEIRO"/>
    <s v="CDG Airport [T1]"/>
    <x v="0"/>
    <s v="Yes"/>
    <m/>
    <m/>
  </r>
  <r>
    <s v="Brésil"/>
    <s v="B H"/>
    <s v="HOTEL CAT B"/>
    <x v="4"/>
    <s v="AF 4050"/>
    <d v="1899-12-30T20:35:00"/>
    <x v="5"/>
    <s v="BRASILIA"/>
    <s v="CDG Airport [T2D]"/>
    <x v="0"/>
    <s v="Yes"/>
    <m/>
    <m/>
  </r>
  <r>
    <s v="Brésil"/>
    <s v="B I"/>
    <s v="HOTEL CAT B"/>
    <x v="4"/>
    <s v="AF 4050"/>
    <d v="1899-12-30T20:35:00"/>
    <x v="5"/>
    <s v="BRASILIA"/>
    <s v="CDG Airport [T2D]"/>
    <x v="0"/>
    <s v="Yes"/>
    <m/>
    <m/>
  </r>
  <r>
    <s v="Japon"/>
    <s v="J A"/>
    <s v="HOTEL CAT A"/>
    <x v="3"/>
    <s v="AF 2510"/>
    <d v="1899-12-30T07:45:00"/>
    <x v="0"/>
    <s v="TOKYO"/>
    <s v="CDG Airport [T2E]"/>
    <x v="0"/>
    <s v="Yes"/>
    <m/>
    <m/>
  </r>
  <r>
    <s v="Japon"/>
    <s v="J B"/>
    <s v="HOTEL CAT A"/>
    <x v="3"/>
    <s v="AF 2510"/>
    <d v="1899-12-30T07:45:00"/>
    <x v="0"/>
    <s v="TOKYO"/>
    <s v="CDG Airport [T2E]"/>
    <x v="0"/>
    <s v="Yes"/>
    <m/>
    <m/>
  </r>
  <r>
    <s v="Japon"/>
    <s v="J C"/>
    <s v="HOTEL CAT A"/>
    <x v="3"/>
    <s v="AF 2510"/>
    <d v="1899-12-30T07:45:00"/>
    <x v="0"/>
    <s v="TOKYO"/>
    <s v="CDG Airport [T2E]"/>
    <x v="0"/>
    <s v="Yes"/>
    <m/>
    <m/>
  </r>
  <r>
    <s v="Japon"/>
    <s v="J D"/>
    <s v="HOTEL CAT A"/>
    <x v="3"/>
    <s v="AF 2510"/>
    <d v="1899-12-30T07:45:00"/>
    <x v="0"/>
    <s v="TOKYO"/>
    <s v="CDG Airport [T2E]"/>
    <x v="0"/>
    <s v="Yes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G18" firstHeaderRow="1" firstDataRow="2" firstDataCol="1"/>
  <pivotFields count="13">
    <pivotField showAll="0"/>
    <pivotField dataField="1" showAll="0"/>
    <pivotField showAll="0"/>
    <pivotField axis="axisCol" numFmtId="164" showAll="0" defaultSubtotal="0">
      <items count="5">
        <item x="0"/>
        <item x="3"/>
        <item x="1"/>
        <item x="2"/>
        <item x="4"/>
      </items>
    </pivotField>
    <pivotField showAll="0"/>
    <pivotField numFmtId="165" showAll="0"/>
    <pivotField axis="axisRow" showAll="0">
      <items count="13">
        <item m="1" x="7"/>
        <item m="1" x="9"/>
        <item m="1" x="10"/>
        <item m="1" x="11"/>
        <item m="1" x="6"/>
        <item m="1" x="8"/>
        <item x="0"/>
        <item x="1"/>
        <item x="2"/>
        <item x="3"/>
        <item x="4"/>
        <item x="5"/>
        <item t="default"/>
      </items>
    </pivotField>
    <pivotField showAll="0"/>
    <pivotField showAll="0"/>
    <pivotField axis="axisRow" showAll="0">
      <items count="5">
        <item x="0"/>
        <item x="3"/>
        <item x="1"/>
        <item x="2"/>
        <item t="default"/>
      </items>
    </pivotField>
    <pivotField showAll="0"/>
    <pivotField showAll="0"/>
    <pivotField showAll="0"/>
  </pivotFields>
  <rowFields count="2">
    <field x="6"/>
    <field x="9"/>
  </rowFields>
  <rowItems count="14">
    <i>
      <x v="6"/>
    </i>
    <i r="1">
      <x/>
    </i>
    <i>
      <x v="7"/>
    </i>
    <i r="1">
      <x/>
    </i>
    <i>
      <x v="8"/>
    </i>
    <i r="1">
      <x/>
    </i>
    <i r="1">
      <x v="2"/>
    </i>
    <i>
      <x v="9"/>
    </i>
    <i r="1">
      <x v="3"/>
    </i>
    <i>
      <x v="10"/>
    </i>
    <i r="1">
      <x v="1"/>
    </i>
    <i>
      <x v="11"/>
    </i>
    <i r="1">
      <x/>
    </i>
    <i t="grand">
      <x/>
    </i>
  </rowItems>
  <colFields count="1">
    <field x="3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ombre de Personnes" fld="1" subtotal="count" baseField="1" baseItem="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réneau__h" sourceName="Créneau (h)">
  <extLst>
    <x:ext xmlns:x15="http://schemas.microsoft.com/office/spreadsheetml/2010/11/main" uri="{2F2917AC-EB37-4324-AD4E-5DD8C200BD13}">
      <x15:tableSlicerCache tableId="1" column="7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est__2" sourceName="Dest (2)">
  <extLst>
    <x:ext xmlns:x15="http://schemas.microsoft.com/office/spreadsheetml/2010/11/main" uri="{2F2917AC-EB37-4324-AD4E-5DD8C200BD13}">
      <x15:tableSlicerCache tableId="1" column="13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Besoin_de_transport" sourceName="Besoin de transport">
  <extLst>
    <x:ext xmlns:x15="http://schemas.microsoft.com/office/spreadsheetml/2010/11/main" uri="{2F2917AC-EB37-4324-AD4E-5DD8C200BD13}">
      <x15:tableSlicerCache tableId="1" column="10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_d_arrivée" sourceName="Date d'arrivée">
  <extLst>
    <x:ext xmlns:x15="http://schemas.microsoft.com/office/spreadsheetml/2010/11/main" uri="{2F2917AC-EB37-4324-AD4E-5DD8C200BD13}">
      <x15:tableSlicerCache tableId="1" column="4">
        <x15:extLst>
          <ext xmlns="http://schemas.openxmlformats.org/spreadsheetml/2006/main" xmlns:xcalcf="http://schemas.microsoft.com/office/spreadsheetml/2018/calcfeatures" uri="{B58B0392-4F1F-4190-BB64-5DF3571DCE5F}">
            <xcalcf:calcFeatures>
              <xcalcf:feature name="microsoft.com:RD"/>
              <xcalcf:feature name="microsoft.com:Single"/>
              <xcalcf:feature name="microsoft.com:FV"/>
              <xcalcf:feature name="microsoft.com:CNMTM"/>
            </xcalcf:calcFeatures>
          </ext>
        </x15:extLst>
      </x15:tableSlicerCache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réneau (h)" cache="Segment_Créneau__h" caption="Créneau (h)" columnCount="3" rowHeight="241300"/>
  <slicer name="Dest (2)" cache="Segment_Dest__2" caption="Dest (2)" rowHeight="241300"/>
  <slicer name="Besoin de transport" cache="Segment_Besoin_de_transport" caption="Besoin de transport" rowHeight="241300"/>
  <slicer name="Date d'arrivée" cache="Segment_Date_d_arrivée" caption="Date d'arrivée" rowHeight="241300"/>
</slicers>
</file>

<file path=xl/tables/table1.xml><?xml version="1.0" encoding="utf-8"?>
<table xmlns="http://schemas.openxmlformats.org/spreadsheetml/2006/main" id="1" name="Tableau1" displayName="Tableau1" ref="A7:M31" totalsRowShown="0" headerRowDxfId="15" dataDxfId="14" tableBorderDxfId="13">
  <autoFilter ref="A7:M31">
    <filterColumn colId="3">
      <filters>
        <dateGroupItem year="2021" month="2" day="3" dateTimeGrouping="day"/>
      </filters>
    </filterColumn>
    <filterColumn colId="9">
      <filters>
        <filter val="CDG Airport"/>
      </filters>
    </filterColumn>
  </autoFilter>
  <tableColumns count="13">
    <tableColumn id="1" name="Groupe/Pays" dataDxfId="12"/>
    <tableColumn id="2" name="Personnes / Compléments d'infos" dataDxfId="11"/>
    <tableColumn id="3" name="Hôtel" dataDxfId="10"/>
    <tableColumn id="4" name="Date d'arrivée" dataDxfId="9"/>
    <tableColumn id="5" name="N° Vol arrivée" dataDxfId="8"/>
    <tableColumn id="6" name="Heure d'arrivée" dataDxfId="7"/>
    <tableColumn id="7" name="Créneau (h)" dataDxfId="6">
      <calculatedColumnFormula>INT(F8/2*24)*2&amp;" - "&amp;INT(F8/2*24)*2+2&amp;" heures"</calculatedColumnFormula>
    </tableColumn>
    <tableColumn id="8" name="Provenance" dataDxfId="5"/>
    <tableColumn id="9" name="Destination" dataDxfId="4"/>
    <tableColumn id="13" name="Dest (2)" dataDxfId="3">
      <calculatedColumnFormula>LEFT(Tableau1[[#This Row],[Destination]],IFERROR(FIND("[",Tableau1[[#This Row],[Destination]])-1,LEN(Tableau1[[#This Row],[Destination]])))</calculatedColumnFormula>
    </tableColumn>
    <tableColumn id="10" name="Besoin de transport" dataDxfId="2"/>
    <tableColumn id="11" name="TRANSPORTEUR" dataDxfId="1"/>
    <tableColumn id="12" name="REMARQU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AA45"/>
  <sheetViews>
    <sheetView tabSelected="1" workbookViewId="0">
      <selection activeCell="C34" sqref="C34"/>
    </sheetView>
  </sheetViews>
  <sheetFormatPr baseColWidth="10" defaultRowHeight="15" x14ac:dyDescent="0.25"/>
  <cols>
    <col min="1" max="1" width="15.85546875" style="5" customWidth="1"/>
    <col min="2" max="2" width="36.28515625" style="5" customWidth="1"/>
    <col min="3" max="3" width="18.5703125" style="5" customWidth="1"/>
    <col min="4" max="4" width="17" style="5" customWidth="1"/>
    <col min="5" max="5" width="16.7109375" style="5" customWidth="1"/>
    <col min="6" max="6" width="18.28515625" style="5" customWidth="1"/>
    <col min="7" max="7" width="14.5703125" style="10" customWidth="1"/>
    <col min="8" max="8" width="14.7109375" style="5" bestFit="1" customWidth="1"/>
    <col min="9" max="9" width="19.28515625" style="5" customWidth="1"/>
    <col min="10" max="10" width="19.28515625" style="14" customWidth="1"/>
    <col min="11" max="11" width="22.7109375" style="5" customWidth="1"/>
    <col min="12" max="12" width="22.140625" style="5" customWidth="1"/>
    <col min="13" max="13" width="17.42578125" style="5" customWidth="1"/>
    <col min="14" max="26" width="11.42578125" style="5"/>
    <col min="27" max="27" width="16.28515625" style="5" bestFit="1" customWidth="1"/>
    <col min="28" max="16384" width="11.42578125" style="5"/>
  </cols>
  <sheetData>
    <row r="6" spans="1:27" x14ac:dyDescent="0.25">
      <c r="B6" s="19">
        <f>SUBTOTAL(3,Tableau1[Personnes / Compléments d''infos])</f>
        <v>4</v>
      </c>
    </row>
    <row r="7" spans="1:27" x14ac:dyDescent="0.25">
      <c r="A7" s="3" t="s">
        <v>0</v>
      </c>
      <c r="B7" s="3" t="s">
        <v>1</v>
      </c>
      <c r="C7" s="3" t="s">
        <v>73</v>
      </c>
      <c r="D7" s="3" t="s">
        <v>2</v>
      </c>
      <c r="E7" s="3" t="s">
        <v>3</v>
      </c>
      <c r="F7" s="3" t="s">
        <v>4</v>
      </c>
      <c r="G7" s="4" t="s">
        <v>74</v>
      </c>
      <c r="H7" s="3" t="s">
        <v>5</v>
      </c>
      <c r="I7" s="3" t="s">
        <v>6</v>
      </c>
      <c r="J7" s="11" t="s">
        <v>75</v>
      </c>
      <c r="K7" s="3" t="s">
        <v>7</v>
      </c>
      <c r="L7" s="3" t="s">
        <v>8</v>
      </c>
      <c r="M7" s="3" t="s">
        <v>9</v>
      </c>
    </row>
    <row r="8" spans="1:27" hidden="1" x14ac:dyDescent="0.25">
      <c r="A8" s="2" t="s">
        <v>10</v>
      </c>
      <c r="B8" s="2" t="s">
        <v>14</v>
      </c>
      <c r="C8" s="2" t="s">
        <v>38</v>
      </c>
      <c r="D8" s="6">
        <v>44229</v>
      </c>
      <c r="E8" s="2" t="s">
        <v>41</v>
      </c>
      <c r="F8" s="7">
        <v>0.25</v>
      </c>
      <c r="G8" s="8" t="str">
        <f>INT(F8/2*24)*2&amp;" - "&amp;INT(F8/2*24)*2+2&amp;" heures"</f>
        <v>6 - 8 heures</v>
      </c>
      <c r="H8" s="2" t="s">
        <v>49</v>
      </c>
      <c r="I8" s="2" t="s">
        <v>58</v>
      </c>
      <c r="J8" s="12" t="str">
        <f>LEFT(Tableau1[[#This Row],[Destination]],IFERROR(FIND("[",Tableau1[[#This Row],[Destination]])-1,LEN(Tableau1[[#This Row],[Destination]])))</f>
        <v xml:space="preserve">CDG Airport </v>
      </c>
      <c r="K8" s="2" t="s">
        <v>72</v>
      </c>
      <c r="L8" s="2"/>
      <c r="M8" s="2"/>
      <c r="AA8" s="2" t="s">
        <v>55</v>
      </c>
    </row>
    <row r="9" spans="1:27" hidden="1" x14ac:dyDescent="0.25">
      <c r="A9" s="2" t="s">
        <v>10</v>
      </c>
      <c r="B9" s="2" t="s">
        <v>17</v>
      </c>
      <c r="C9" s="2" t="s">
        <v>38</v>
      </c>
      <c r="D9" s="6">
        <v>44231</v>
      </c>
      <c r="E9" s="2" t="s">
        <v>42</v>
      </c>
      <c r="F9" s="7">
        <v>0.46875</v>
      </c>
      <c r="G9" s="8" t="str">
        <f t="shared" ref="G9:G31" si="0">INT(F9/2*24)*2&amp;" - "&amp;INT(F9/2*24)*2+2&amp;" heures"</f>
        <v>10 - 12 heures</v>
      </c>
      <c r="H9" s="2" t="s">
        <v>49</v>
      </c>
      <c r="I9" s="2" t="s">
        <v>58</v>
      </c>
      <c r="J9" s="12" t="str">
        <f>LEFT(Tableau1[[#This Row],[Destination]],IFERROR(FIND("[",Tableau1[[#This Row],[Destination]])-1,LEN(Tableau1[[#This Row],[Destination]])))</f>
        <v xml:space="preserve">CDG Airport </v>
      </c>
      <c r="K9" s="2" t="s">
        <v>72</v>
      </c>
      <c r="L9" s="2"/>
      <c r="M9" s="2"/>
      <c r="AA9" s="2" t="s">
        <v>56</v>
      </c>
    </row>
    <row r="10" spans="1:27" hidden="1" x14ac:dyDescent="0.25">
      <c r="A10" s="2" t="s">
        <v>10</v>
      </c>
      <c r="B10" s="2" t="s">
        <v>18</v>
      </c>
      <c r="C10" s="2" t="s">
        <v>38</v>
      </c>
      <c r="D10" s="6">
        <v>44231</v>
      </c>
      <c r="E10" s="2" t="s">
        <v>42</v>
      </c>
      <c r="F10" s="7">
        <v>0.46875</v>
      </c>
      <c r="G10" s="8" t="str">
        <f t="shared" si="0"/>
        <v>10 - 12 heures</v>
      </c>
      <c r="H10" s="2" t="s">
        <v>49</v>
      </c>
      <c r="I10" s="2" t="s">
        <v>58</v>
      </c>
      <c r="J10" s="12" t="str">
        <f>LEFT(Tableau1[[#This Row],[Destination]],IFERROR(FIND("[",Tableau1[[#This Row],[Destination]])-1,LEN(Tableau1[[#This Row],[Destination]])))</f>
        <v xml:space="preserve">CDG Airport </v>
      </c>
      <c r="K10" s="2" t="s">
        <v>72</v>
      </c>
      <c r="L10" s="2"/>
      <c r="M10" s="2"/>
      <c r="AA10" s="2" t="s">
        <v>57</v>
      </c>
    </row>
    <row r="11" spans="1:27" hidden="1" x14ac:dyDescent="0.25">
      <c r="A11" s="2" t="s">
        <v>10</v>
      </c>
      <c r="B11" s="2" t="s">
        <v>19</v>
      </c>
      <c r="C11" s="2" t="s">
        <v>38</v>
      </c>
      <c r="D11" s="6">
        <v>44231</v>
      </c>
      <c r="E11" s="2" t="s">
        <v>42</v>
      </c>
      <c r="F11" s="7">
        <v>0.46875</v>
      </c>
      <c r="G11" s="8" t="str">
        <f t="shared" si="0"/>
        <v>10 - 12 heures</v>
      </c>
      <c r="H11" s="2" t="s">
        <v>49</v>
      </c>
      <c r="I11" s="2" t="s">
        <v>58</v>
      </c>
      <c r="J11" s="12" t="str">
        <f>LEFT(Tableau1[[#This Row],[Destination]],IFERROR(FIND("[",Tableau1[[#This Row],[Destination]])-1,LEN(Tableau1[[#This Row],[Destination]])))</f>
        <v xml:space="preserve">CDG Airport </v>
      </c>
      <c r="K11" s="2" t="s">
        <v>72</v>
      </c>
      <c r="L11" s="2"/>
      <c r="M11" s="2"/>
      <c r="AA11" s="2" t="s">
        <v>58</v>
      </c>
    </row>
    <row r="12" spans="1:27" hidden="1" x14ac:dyDescent="0.25">
      <c r="A12" s="2" t="s">
        <v>10</v>
      </c>
      <c r="B12" s="2" t="s">
        <v>20</v>
      </c>
      <c r="C12" s="2" t="s">
        <v>38</v>
      </c>
      <c r="D12" s="6">
        <v>44232</v>
      </c>
      <c r="E12" s="2" t="s">
        <v>43</v>
      </c>
      <c r="F12" s="7">
        <v>0.64930555555555558</v>
      </c>
      <c r="G12" s="8" t="str">
        <f t="shared" si="0"/>
        <v>14 - 16 heures</v>
      </c>
      <c r="H12" s="2" t="s">
        <v>49</v>
      </c>
      <c r="I12" s="2" t="s">
        <v>68</v>
      </c>
      <c r="J12" s="12" t="str">
        <f>LEFT(Tableau1[[#This Row],[Destination]],IFERROR(FIND("[",Tableau1[[#This Row],[Destination]])-1,LEN(Tableau1[[#This Row],[Destination]])))</f>
        <v>Gare du Nord</v>
      </c>
      <c r="K12" s="2" t="s">
        <v>72</v>
      </c>
      <c r="L12" s="2"/>
      <c r="M12" s="2"/>
      <c r="AA12" s="2" t="s">
        <v>59</v>
      </c>
    </row>
    <row r="13" spans="1:27" hidden="1" x14ac:dyDescent="0.25">
      <c r="A13" s="2" t="s">
        <v>11</v>
      </c>
      <c r="B13" s="2" t="s">
        <v>21</v>
      </c>
      <c r="C13" s="2" t="s">
        <v>40</v>
      </c>
      <c r="D13" s="6">
        <v>44230</v>
      </c>
      <c r="E13" s="2" t="s">
        <v>44</v>
      </c>
      <c r="F13" s="7">
        <v>0.40625</v>
      </c>
      <c r="G13" s="8" t="str">
        <f t="shared" si="0"/>
        <v>8 - 10 heures</v>
      </c>
      <c r="H13" s="2" t="s">
        <v>50</v>
      </c>
      <c r="I13" s="2" t="s">
        <v>65</v>
      </c>
      <c r="J13" s="12" t="str">
        <f>LEFT(Tableau1[[#This Row],[Destination]],IFERROR(FIND("[",Tableau1[[#This Row],[Destination]])-1,LEN(Tableau1[[#This Row],[Destination]])))</f>
        <v xml:space="preserve">ORLY Airport </v>
      </c>
      <c r="K13" s="2" t="s">
        <v>72</v>
      </c>
      <c r="L13" s="2"/>
      <c r="M13" s="2"/>
      <c r="AA13" s="2" t="s">
        <v>60</v>
      </c>
    </row>
    <row r="14" spans="1:27" hidden="1" x14ac:dyDescent="0.25">
      <c r="A14" s="2" t="s">
        <v>11</v>
      </c>
      <c r="B14" s="2" t="s">
        <v>22</v>
      </c>
      <c r="C14" s="2" t="s">
        <v>40</v>
      </c>
      <c r="D14" s="6">
        <v>44230</v>
      </c>
      <c r="E14" s="2" t="s">
        <v>44</v>
      </c>
      <c r="F14" s="7">
        <v>0.40625</v>
      </c>
      <c r="G14" s="8" t="str">
        <f t="shared" si="0"/>
        <v>8 - 10 heures</v>
      </c>
      <c r="H14" s="2" t="s">
        <v>50</v>
      </c>
      <c r="I14" s="2" t="s">
        <v>65</v>
      </c>
      <c r="J14" s="12" t="str">
        <f>LEFT(Tableau1[[#This Row],[Destination]],IFERROR(FIND("[",Tableau1[[#This Row],[Destination]])-1,LEN(Tableau1[[#This Row],[Destination]])))</f>
        <v xml:space="preserve">ORLY Airport </v>
      </c>
      <c r="K14" s="2" t="s">
        <v>72</v>
      </c>
      <c r="L14" s="2"/>
      <c r="M14" s="2"/>
      <c r="AA14" s="2" t="s">
        <v>61</v>
      </c>
    </row>
    <row r="15" spans="1:27" hidden="1" x14ac:dyDescent="0.25">
      <c r="A15" s="2" t="s">
        <v>11</v>
      </c>
      <c r="B15" s="2" t="s">
        <v>23</v>
      </c>
      <c r="C15" s="2" t="s">
        <v>40</v>
      </c>
      <c r="D15" s="6">
        <v>44230</v>
      </c>
      <c r="E15" s="2" t="s">
        <v>44</v>
      </c>
      <c r="F15" s="7">
        <v>0.40625</v>
      </c>
      <c r="G15" s="8" t="str">
        <f t="shared" si="0"/>
        <v>8 - 10 heures</v>
      </c>
      <c r="H15" s="2" t="s">
        <v>50</v>
      </c>
      <c r="I15" s="2" t="s">
        <v>65</v>
      </c>
      <c r="J15" s="12" t="str">
        <f>LEFT(Tableau1[[#This Row],[Destination]],IFERROR(FIND("[",Tableau1[[#This Row],[Destination]])-1,LEN(Tableau1[[#This Row],[Destination]])))</f>
        <v xml:space="preserve">ORLY Airport </v>
      </c>
      <c r="K15" s="2" t="s">
        <v>72</v>
      </c>
      <c r="L15" s="2"/>
      <c r="M15" s="2"/>
      <c r="AA15" s="2" t="s">
        <v>62</v>
      </c>
    </row>
    <row r="16" spans="1:27" hidden="1" x14ac:dyDescent="0.25">
      <c r="A16" s="2" t="s">
        <v>11</v>
      </c>
      <c r="B16" s="2" t="s">
        <v>24</v>
      </c>
      <c r="C16" s="2" t="s">
        <v>40</v>
      </c>
      <c r="D16" s="6">
        <v>44230</v>
      </c>
      <c r="E16" s="2" t="s">
        <v>44</v>
      </c>
      <c r="F16" s="7">
        <v>0.40625</v>
      </c>
      <c r="G16" s="8" t="str">
        <f t="shared" si="0"/>
        <v>8 - 10 heures</v>
      </c>
      <c r="H16" s="2" t="s">
        <v>50</v>
      </c>
      <c r="I16" s="2" t="s">
        <v>65</v>
      </c>
      <c r="J16" s="12" t="str">
        <f>LEFT(Tableau1[[#This Row],[Destination]],IFERROR(FIND("[",Tableau1[[#This Row],[Destination]])-1,LEN(Tableau1[[#This Row],[Destination]])))</f>
        <v xml:space="preserve">ORLY Airport </v>
      </c>
      <c r="K16" s="2" t="s">
        <v>72</v>
      </c>
      <c r="L16" s="2"/>
      <c r="M16" s="2"/>
      <c r="AA16" s="2" t="s">
        <v>63</v>
      </c>
    </row>
    <row r="17" spans="1:27" hidden="1" x14ac:dyDescent="0.25">
      <c r="A17" s="2" t="s">
        <v>11</v>
      </c>
      <c r="B17" s="2" t="s">
        <v>15</v>
      </c>
      <c r="C17" s="2" t="s">
        <v>40</v>
      </c>
      <c r="D17" s="6">
        <v>44232</v>
      </c>
      <c r="E17" s="2" t="s">
        <v>45</v>
      </c>
      <c r="F17" s="7">
        <v>0.52777777777777779</v>
      </c>
      <c r="G17" s="8" t="str">
        <f t="shared" si="0"/>
        <v>12 - 14 heures</v>
      </c>
      <c r="H17" s="2" t="s">
        <v>51</v>
      </c>
      <c r="I17" s="2" t="s">
        <v>70</v>
      </c>
      <c r="J17" s="12" t="str">
        <f>LEFT(Tableau1[[#This Row],[Destination]],IFERROR(FIND("[",Tableau1[[#This Row],[Destination]])-1,LEN(Tableau1[[#This Row],[Destination]])))</f>
        <v>Gare de Lyon</v>
      </c>
      <c r="K17" s="2" t="s">
        <v>72</v>
      </c>
      <c r="L17" s="2"/>
      <c r="M17" s="2"/>
      <c r="AA17" s="2" t="s">
        <v>64</v>
      </c>
    </row>
    <row r="18" spans="1:27" hidden="1" x14ac:dyDescent="0.25">
      <c r="A18" s="2" t="s">
        <v>11</v>
      </c>
      <c r="B18" s="2" t="s">
        <v>25</v>
      </c>
      <c r="C18" s="2" t="s">
        <v>40</v>
      </c>
      <c r="D18" s="6">
        <v>44232</v>
      </c>
      <c r="E18" s="2" t="s">
        <v>45</v>
      </c>
      <c r="F18" s="7">
        <v>0.52777777777777779</v>
      </c>
      <c r="G18" s="8" t="str">
        <f t="shared" si="0"/>
        <v>12 - 14 heures</v>
      </c>
      <c r="H18" s="2" t="s">
        <v>51</v>
      </c>
      <c r="I18" s="2" t="s">
        <v>70</v>
      </c>
      <c r="J18" s="12" t="str">
        <f>LEFT(Tableau1[[#This Row],[Destination]],IFERROR(FIND("[",Tableau1[[#This Row],[Destination]])-1,LEN(Tableau1[[#This Row],[Destination]])))</f>
        <v>Gare de Lyon</v>
      </c>
      <c r="K18" s="2" t="s">
        <v>72</v>
      </c>
      <c r="L18" s="2"/>
      <c r="M18" s="2"/>
      <c r="AA18" s="2" t="s">
        <v>65</v>
      </c>
    </row>
    <row r="19" spans="1:27" hidden="1" x14ac:dyDescent="0.25">
      <c r="A19" s="2" t="s">
        <v>12</v>
      </c>
      <c r="B19" s="2" t="s">
        <v>26</v>
      </c>
      <c r="C19" s="2" t="s">
        <v>39</v>
      </c>
      <c r="D19" s="6">
        <v>44231</v>
      </c>
      <c r="E19" s="2" t="s">
        <v>46</v>
      </c>
      <c r="F19" s="7">
        <v>0.61805555555555558</v>
      </c>
      <c r="G19" s="8" t="str">
        <f t="shared" si="0"/>
        <v>14 - 16 heures</v>
      </c>
      <c r="H19" s="2" t="s">
        <v>52</v>
      </c>
      <c r="I19" s="2" t="s">
        <v>55</v>
      </c>
      <c r="J19" s="12" t="str">
        <f>LEFT(Tableau1[[#This Row],[Destination]],IFERROR(FIND("[",Tableau1[[#This Row],[Destination]])-1,LEN(Tableau1[[#This Row],[Destination]])))</f>
        <v xml:space="preserve">CDG Airport </v>
      </c>
      <c r="K19" s="2" t="s">
        <v>72</v>
      </c>
      <c r="L19" s="2"/>
      <c r="M19" s="2"/>
      <c r="AA19" s="2" t="s">
        <v>66</v>
      </c>
    </row>
    <row r="20" spans="1:27" hidden="1" x14ac:dyDescent="0.25">
      <c r="A20" s="2" t="s">
        <v>12</v>
      </c>
      <c r="B20" s="2" t="s">
        <v>16</v>
      </c>
      <c r="C20" s="2" t="s">
        <v>39</v>
      </c>
      <c r="D20" s="6">
        <v>44231</v>
      </c>
      <c r="E20" s="2" t="s">
        <v>46</v>
      </c>
      <c r="F20" s="7">
        <v>0.61805555555555558</v>
      </c>
      <c r="G20" s="8" t="str">
        <f t="shared" si="0"/>
        <v>14 - 16 heures</v>
      </c>
      <c r="H20" s="2" t="s">
        <v>52</v>
      </c>
      <c r="I20" s="2" t="s">
        <v>55</v>
      </c>
      <c r="J20" s="12" t="str">
        <f>LEFT(Tableau1[[#This Row],[Destination]],IFERROR(FIND("[",Tableau1[[#This Row],[Destination]])-1,LEN(Tableau1[[#This Row],[Destination]])))</f>
        <v xml:space="preserve">CDG Airport </v>
      </c>
      <c r="K20" s="2" t="s">
        <v>72</v>
      </c>
      <c r="L20" s="2"/>
      <c r="M20" s="2"/>
      <c r="AA20" s="2" t="s">
        <v>67</v>
      </c>
    </row>
    <row r="21" spans="1:27" hidden="1" x14ac:dyDescent="0.25">
      <c r="A21" s="2" t="s">
        <v>12</v>
      </c>
      <c r="B21" s="2" t="s">
        <v>27</v>
      </c>
      <c r="C21" s="2" t="s">
        <v>39</v>
      </c>
      <c r="D21" s="6">
        <v>44231</v>
      </c>
      <c r="E21" s="2" t="s">
        <v>46</v>
      </c>
      <c r="F21" s="7">
        <v>0.61805555555555558</v>
      </c>
      <c r="G21" s="8" t="str">
        <f t="shared" si="0"/>
        <v>14 - 16 heures</v>
      </c>
      <c r="H21" s="2" t="s">
        <v>52</v>
      </c>
      <c r="I21" s="2" t="s">
        <v>55</v>
      </c>
      <c r="J21" s="12" t="str">
        <f>LEFT(Tableau1[[#This Row],[Destination]],IFERROR(FIND("[",Tableau1[[#This Row],[Destination]])-1,LEN(Tableau1[[#This Row],[Destination]])))</f>
        <v xml:space="preserve">CDG Airport </v>
      </c>
      <c r="K21" s="2" t="s">
        <v>72</v>
      </c>
      <c r="L21" s="2"/>
      <c r="M21" s="2"/>
      <c r="AA21" s="2" t="s">
        <v>68</v>
      </c>
    </row>
    <row r="22" spans="1:27" hidden="1" x14ac:dyDescent="0.25">
      <c r="A22" s="2" t="s">
        <v>12</v>
      </c>
      <c r="B22" s="2" t="s">
        <v>28</v>
      </c>
      <c r="C22" s="2" t="s">
        <v>39</v>
      </c>
      <c r="D22" s="6">
        <v>44231</v>
      </c>
      <c r="E22" s="2" t="s">
        <v>46</v>
      </c>
      <c r="F22" s="7">
        <v>0.61805555555555558</v>
      </c>
      <c r="G22" s="8" t="str">
        <f t="shared" si="0"/>
        <v>14 - 16 heures</v>
      </c>
      <c r="H22" s="2" t="s">
        <v>52</v>
      </c>
      <c r="I22" s="2" t="s">
        <v>55</v>
      </c>
      <c r="J22" s="12" t="str">
        <f>LEFT(Tableau1[[#This Row],[Destination]],IFERROR(FIND("[",Tableau1[[#This Row],[Destination]])-1,LEN(Tableau1[[#This Row],[Destination]])))</f>
        <v xml:space="preserve">CDG Airport </v>
      </c>
      <c r="K22" s="2" t="s">
        <v>72</v>
      </c>
      <c r="L22" s="2"/>
      <c r="M22" s="2"/>
      <c r="AA22" s="2" t="s">
        <v>69</v>
      </c>
    </row>
    <row r="23" spans="1:27" hidden="1" x14ac:dyDescent="0.25">
      <c r="A23" s="2" t="s">
        <v>12</v>
      </c>
      <c r="B23" s="2" t="s">
        <v>29</v>
      </c>
      <c r="C23" s="2" t="s">
        <v>39</v>
      </c>
      <c r="D23" s="6">
        <v>44232</v>
      </c>
      <c r="E23" s="2" t="s">
        <v>46</v>
      </c>
      <c r="F23" s="7">
        <v>0.61805555555555558</v>
      </c>
      <c r="G23" s="8" t="str">
        <f t="shared" si="0"/>
        <v>14 - 16 heures</v>
      </c>
      <c r="H23" s="2" t="s">
        <v>52</v>
      </c>
      <c r="I23" s="2" t="s">
        <v>55</v>
      </c>
      <c r="J23" s="12" t="str">
        <f>LEFT(Tableau1[[#This Row],[Destination]],IFERROR(FIND("[",Tableau1[[#This Row],[Destination]])-1,LEN(Tableau1[[#This Row],[Destination]])))</f>
        <v xml:space="preserve">CDG Airport </v>
      </c>
      <c r="K23" s="2" t="s">
        <v>72</v>
      </c>
      <c r="L23" s="2"/>
      <c r="M23" s="2"/>
      <c r="AA23" s="2" t="s">
        <v>70</v>
      </c>
    </row>
    <row r="24" spans="1:27" hidden="1" x14ac:dyDescent="0.25">
      <c r="A24" s="2" t="s">
        <v>12</v>
      </c>
      <c r="B24" s="2" t="s">
        <v>30</v>
      </c>
      <c r="C24" s="2" t="s">
        <v>39</v>
      </c>
      <c r="D24" s="6">
        <v>44232</v>
      </c>
      <c r="E24" s="2" t="s">
        <v>46</v>
      </c>
      <c r="F24" s="7">
        <v>0.61805555555555558</v>
      </c>
      <c r="G24" s="8" t="str">
        <f t="shared" si="0"/>
        <v>14 - 16 heures</v>
      </c>
      <c r="H24" s="2" t="s">
        <v>52</v>
      </c>
      <c r="I24" s="2" t="s">
        <v>55</v>
      </c>
      <c r="J24" s="12" t="str">
        <f>LEFT(Tableau1[[#This Row],[Destination]],IFERROR(FIND("[",Tableau1[[#This Row],[Destination]])-1,LEN(Tableau1[[#This Row],[Destination]])))</f>
        <v xml:space="preserve">CDG Airport </v>
      </c>
      <c r="K24" s="2" t="s">
        <v>72</v>
      </c>
      <c r="L24" s="2"/>
      <c r="M24" s="2"/>
      <c r="AA24" s="2" t="s">
        <v>71</v>
      </c>
    </row>
    <row r="25" spans="1:27" hidden="1" x14ac:dyDescent="0.25">
      <c r="A25" s="2" t="s">
        <v>12</v>
      </c>
      <c r="B25" s="2" t="s">
        <v>31</v>
      </c>
      <c r="C25" s="2" t="s">
        <v>39</v>
      </c>
      <c r="D25" s="6">
        <v>44232</v>
      </c>
      <c r="E25" s="2" t="s">
        <v>46</v>
      </c>
      <c r="F25" s="7">
        <v>0.61805555555555558</v>
      </c>
      <c r="G25" s="8" t="str">
        <f t="shared" si="0"/>
        <v>14 - 16 heures</v>
      </c>
      <c r="H25" s="2" t="s">
        <v>52</v>
      </c>
      <c r="I25" s="2" t="s">
        <v>55</v>
      </c>
      <c r="J25" s="12" t="str">
        <f>LEFT(Tableau1[[#This Row],[Destination]],IFERROR(FIND("[",Tableau1[[#This Row],[Destination]])-1,LEN(Tableau1[[#This Row],[Destination]])))</f>
        <v xml:space="preserve">CDG Airport </v>
      </c>
      <c r="K25" s="2" t="s">
        <v>72</v>
      </c>
      <c r="L25" s="2"/>
      <c r="M25" s="2"/>
    </row>
    <row r="26" spans="1:27" hidden="1" x14ac:dyDescent="0.25">
      <c r="A26" s="2" t="s">
        <v>12</v>
      </c>
      <c r="B26" s="2" t="s">
        <v>32</v>
      </c>
      <c r="C26" s="2" t="s">
        <v>39</v>
      </c>
      <c r="D26" s="6">
        <v>44233</v>
      </c>
      <c r="E26" s="2" t="s">
        <v>47</v>
      </c>
      <c r="F26" s="7">
        <v>0.85763888888888884</v>
      </c>
      <c r="G26" s="8" t="str">
        <f t="shared" si="0"/>
        <v>20 - 22 heures</v>
      </c>
      <c r="H26" s="2" t="s">
        <v>53</v>
      </c>
      <c r="I26" s="2" t="s">
        <v>59</v>
      </c>
      <c r="J26" s="12" t="str">
        <f>LEFT(Tableau1[[#This Row],[Destination]],IFERROR(FIND("[",Tableau1[[#This Row],[Destination]])-1,LEN(Tableau1[[#This Row],[Destination]])))</f>
        <v xml:space="preserve">CDG Airport </v>
      </c>
      <c r="K26" s="2" t="s">
        <v>72</v>
      </c>
      <c r="L26" s="2"/>
      <c r="M26" s="2"/>
    </row>
    <row r="27" spans="1:27" hidden="1" x14ac:dyDescent="0.25">
      <c r="A27" s="2" t="s">
        <v>12</v>
      </c>
      <c r="B27" s="2" t="s">
        <v>33</v>
      </c>
      <c r="C27" s="2" t="s">
        <v>39</v>
      </c>
      <c r="D27" s="6">
        <v>44233</v>
      </c>
      <c r="E27" s="2" t="s">
        <v>47</v>
      </c>
      <c r="F27" s="7">
        <v>0.85763888888888884</v>
      </c>
      <c r="G27" s="8" t="str">
        <f t="shared" si="0"/>
        <v>20 - 22 heures</v>
      </c>
      <c r="H27" s="2" t="s">
        <v>53</v>
      </c>
      <c r="I27" s="2" t="s">
        <v>59</v>
      </c>
      <c r="J27" s="12" t="str">
        <f>LEFT(Tableau1[[#This Row],[Destination]],IFERROR(FIND("[",Tableau1[[#This Row],[Destination]])-1,LEN(Tableau1[[#This Row],[Destination]])))</f>
        <v xml:space="preserve">CDG Airport </v>
      </c>
      <c r="K27" s="2" t="s">
        <v>72</v>
      </c>
      <c r="L27" s="2"/>
      <c r="M27" s="2"/>
    </row>
    <row r="28" spans="1:27" x14ac:dyDescent="0.25">
      <c r="A28" s="2" t="s">
        <v>13</v>
      </c>
      <c r="B28" s="2" t="s">
        <v>34</v>
      </c>
      <c r="C28" s="2" t="s">
        <v>38</v>
      </c>
      <c r="D28" s="6">
        <v>44230</v>
      </c>
      <c r="E28" s="2" t="s">
        <v>48</v>
      </c>
      <c r="F28" s="7">
        <v>0.32291666666666669</v>
      </c>
      <c r="G28" s="8" t="str">
        <f t="shared" si="0"/>
        <v>6 - 8 heures</v>
      </c>
      <c r="H28" s="2" t="s">
        <v>54</v>
      </c>
      <c r="I28" s="2" t="s">
        <v>60</v>
      </c>
      <c r="J28" s="12" t="str">
        <f>LEFT(Tableau1[[#This Row],[Destination]],IFERROR(FIND("[",Tableau1[[#This Row],[Destination]])-1,LEN(Tableau1[[#This Row],[Destination]])))</f>
        <v xml:space="preserve">CDG Airport </v>
      </c>
      <c r="K28" s="2" t="s">
        <v>72</v>
      </c>
      <c r="L28" s="2"/>
      <c r="M28" s="2"/>
    </row>
    <row r="29" spans="1:27" x14ac:dyDescent="0.25">
      <c r="A29" s="2" t="s">
        <v>13</v>
      </c>
      <c r="B29" s="2" t="s">
        <v>35</v>
      </c>
      <c r="C29" s="2" t="s">
        <v>38</v>
      </c>
      <c r="D29" s="6">
        <v>44230</v>
      </c>
      <c r="E29" s="2" t="s">
        <v>48</v>
      </c>
      <c r="F29" s="7">
        <v>0.32291666666666669</v>
      </c>
      <c r="G29" s="8" t="str">
        <f t="shared" si="0"/>
        <v>6 - 8 heures</v>
      </c>
      <c r="H29" s="2" t="s">
        <v>54</v>
      </c>
      <c r="I29" s="2" t="s">
        <v>60</v>
      </c>
      <c r="J29" s="12" t="str">
        <f>LEFT(Tableau1[[#This Row],[Destination]],IFERROR(FIND("[",Tableau1[[#This Row],[Destination]])-1,LEN(Tableau1[[#This Row],[Destination]])))</f>
        <v xml:space="preserve">CDG Airport </v>
      </c>
      <c r="K29" s="2" t="s">
        <v>72</v>
      </c>
      <c r="L29" s="2"/>
      <c r="M29" s="2"/>
    </row>
    <row r="30" spans="1:27" x14ac:dyDescent="0.25">
      <c r="A30" s="2" t="s">
        <v>13</v>
      </c>
      <c r="B30" s="2" t="s">
        <v>36</v>
      </c>
      <c r="C30" s="2" t="s">
        <v>38</v>
      </c>
      <c r="D30" s="6">
        <v>44230</v>
      </c>
      <c r="E30" s="2" t="s">
        <v>48</v>
      </c>
      <c r="F30" s="7">
        <v>0.32291666666666669</v>
      </c>
      <c r="G30" s="8" t="str">
        <f t="shared" si="0"/>
        <v>6 - 8 heures</v>
      </c>
      <c r="H30" s="2" t="s">
        <v>54</v>
      </c>
      <c r="I30" s="2" t="s">
        <v>60</v>
      </c>
      <c r="J30" s="12" t="str">
        <f>LEFT(Tableau1[[#This Row],[Destination]],IFERROR(FIND("[",Tableau1[[#This Row],[Destination]])-1,LEN(Tableau1[[#This Row],[Destination]])))</f>
        <v xml:space="preserve">CDG Airport </v>
      </c>
      <c r="K30" s="2" t="s">
        <v>72</v>
      </c>
      <c r="L30" s="2"/>
      <c r="M30" s="2"/>
    </row>
    <row r="31" spans="1:27" x14ac:dyDescent="0.25">
      <c r="A31" s="2" t="s">
        <v>13</v>
      </c>
      <c r="B31" s="2" t="s">
        <v>37</v>
      </c>
      <c r="C31" s="2" t="s">
        <v>38</v>
      </c>
      <c r="D31" s="6">
        <v>44230</v>
      </c>
      <c r="E31" s="2" t="s">
        <v>48</v>
      </c>
      <c r="F31" s="7">
        <v>0.32291666666666669</v>
      </c>
      <c r="G31" s="8" t="str">
        <f t="shared" si="0"/>
        <v>6 - 8 heures</v>
      </c>
      <c r="H31" s="2" t="s">
        <v>54</v>
      </c>
      <c r="I31" s="2" t="s">
        <v>60</v>
      </c>
      <c r="J31" s="12" t="str">
        <f>LEFT(Tableau1[[#This Row],[Destination]],IFERROR(FIND("[",Tableau1[[#This Row],[Destination]])-1,LEN(Tableau1[[#This Row],[Destination]])))</f>
        <v xml:space="preserve">CDG Airport </v>
      </c>
      <c r="K31" s="2" t="s">
        <v>72</v>
      </c>
      <c r="L31" s="2"/>
      <c r="M31" s="2"/>
    </row>
    <row r="32" spans="1:27" x14ac:dyDescent="0.25">
      <c r="A32" s="2"/>
      <c r="B32" s="2"/>
      <c r="C32" s="2"/>
      <c r="D32" s="6"/>
      <c r="E32" s="2"/>
      <c r="F32" s="7"/>
      <c r="G32" s="8"/>
      <c r="H32" s="2"/>
      <c r="I32" s="9"/>
      <c r="J32" s="13"/>
      <c r="K32" s="2"/>
      <c r="L32" s="2"/>
      <c r="M32" s="2"/>
    </row>
    <row r="33" spans="1:13" x14ac:dyDescent="0.25">
      <c r="A33" s="2"/>
      <c r="B33" s="2"/>
      <c r="C33" s="2"/>
      <c r="D33" s="6"/>
      <c r="E33" s="2"/>
      <c r="F33" s="7"/>
      <c r="G33" s="8"/>
      <c r="H33" s="2"/>
      <c r="I33" s="9"/>
      <c r="J33" s="13"/>
      <c r="K33" s="2"/>
      <c r="L33" s="2"/>
      <c r="M33" s="2"/>
    </row>
    <row r="34" spans="1:13" x14ac:dyDescent="0.25">
      <c r="A34" s="2"/>
      <c r="B34" s="2"/>
      <c r="C34" s="2"/>
      <c r="D34" s="6"/>
      <c r="E34" s="2"/>
      <c r="F34" s="7"/>
      <c r="G34" s="8"/>
      <c r="H34" s="2"/>
      <c r="I34" s="9"/>
      <c r="J34" s="13"/>
      <c r="K34" s="2"/>
      <c r="L34" s="2"/>
      <c r="M34" s="2"/>
    </row>
    <row r="35" spans="1:13" x14ac:dyDescent="0.25">
      <c r="A35" s="2"/>
      <c r="B35" s="2"/>
      <c r="C35" s="2"/>
      <c r="D35" s="6"/>
      <c r="E35" s="2"/>
      <c r="F35" s="7"/>
      <c r="G35" s="8"/>
      <c r="H35" s="2"/>
      <c r="I35" s="9"/>
      <c r="J35" s="13"/>
      <c r="K35" s="2"/>
      <c r="L35" s="2"/>
      <c r="M35" s="2"/>
    </row>
    <row r="36" spans="1:13" x14ac:dyDescent="0.25">
      <c r="A36" s="2"/>
      <c r="B36" s="2"/>
      <c r="C36" s="2"/>
      <c r="D36" s="6"/>
      <c r="E36" s="2"/>
      <c r="F36" s="7"/>
      <c r="G36" s="8"/>
      <c r="H36" s="2"/>
      <c r="I36" s="9"/>
      <c r="J36" s="13"/>
      <c r="K36" s="2"/>
      <c r="L36" s="2"/>
      <c r="M36" s="2"/>
    </row>
    <row r="37" spans="1:13" x14ac:dyDescent="0.25">
      <c r="A37" s="2"/>
      <c r="B37" s="2"/>
      <c r="C37" s="2"/>
      <c r="D37" s="6"/>
      <c r="E37" s="2"/>
      <c r="F37" s="7"/>
      <c r="G37" s="8"/>
      <c r="H37" s="2"/>
      <c r="I37" s="9"/>
      <c r="J37" s="13"/>
      <c r="K37" s="2"/>
      <c r="L37" s="2"/>
      <c r="M37" s="2"/>
    </row>
    <row r="38" spans="1:13" x14ac:dyDescent="0.25">
      <c r="A38" s="2"/>
      <c r="B38" s="2"/>
      <c r="C38" s="2"/>
      <c r="D38" s="6"/>
      <c r="E38" s="2"/>
      <c r="F38" s="7"/>
      <c r="G38" s="8"/>
      <c r="H38" s="2"/>
      <c r="I38" s="9"/>
      <c r="J38" s="13"/>
      <c r="K38" s="2"/>
      <c r="L38" s="2"/>
      <c r="M38" s="2"/>
    </row>
    <row r="39" spans="1:13" x14ac:dyDescent="0.25">
      <c r="A39" s="2"/>
      <c r="B39" s="2"/>
      <c r="C39" s="2"/>
      <c r="D39" s="6"/>
      <c r="E39" s="2"/>
      <c r="F39" s="7"/>
      <c r="G39" s="8"/>
      <c r="H39" s="2"/>
      <c r="I39" s="9"/>
      <c r="J39" s="13"/>
      <c r="K39" s="2"/>
      <c r="L39" s="2"/>
      <c r="M39" s="2"/>
    </row>
    <row r="40" spans="1:13" x14ac:dyDescent="0.25">
      <c r="A40" s="2"/>
      <c r="B40" s="2"/>
      <c r="C40" s="2"/>
      <c r="D40" s="6"/>
      <c r="E40" s="2"/>
      <c r="F40" s="7"/>
      <c r="G40" s="8"/>
      <c r="H40" s="2"/>
      <c r="I40" s="9"/>
      <c r="J40" s="13"/>
      <c r="K40" s="2"/>
      <c r="L40" s="2"/>
      <c r="M40" s="2"/>
    </row>
    <row r="41" spans="1:13" x14ac:dyDescent="0.25">
      <c r="A41" s="2"/>
      <c r="B41" s="2"/>
      <c r="C41" s="2"/>
      <c r="D41" s="6"/>
      <c r="E41" s="2"/>
      <c r="F41" s="7"/>
      <c r="G41" s="8"/>
      <c r="H41" s="2"/>
      <c r="I41" s="9"/>
      <c r="J41" s="13"/>
      <c r="K41" s="2"/>
      <c r="L41" s="2"/>
      <c r="M41" s="2"/>
    </row>
    <row r="42" spans="1:13" x14ac:dyDescent="0.25">
      <c r="A42" s="2"/>
      <c r="B42" s="2"/>
      <c r="C42" s="2"/>
      <c r="D42" s="6"/>
      <c r="E42" s="2"/>
      <c r="F42" s="7"/>
      <c r="G42" s="8"/>
      <c r="H42" s="2"/>
      <c r="I42" s="9"/>
      <c r="J42" s="13"/>
      <c r="K42" s="2"/>
      <c r="L42" s="2"/>
      <c r="M42" s="2"/>
    </row>
    <row r="43" spans="1:13" x14ac:dyDescent="0.25">
      <c r="A43" s="2"/>
      <c r="B43" s="2"/>
      <c r="C43" s="2"/>
      <c r="D43" s="6"/>
      <c r="E43" s="2"/>
      <c r="F43" s="7"/>
      <c r="G43" s="8"/>
      <c r="H43" s="2"/>
      <c r="I43" s="9"/>
      <c r="J43" s="13"/>
      <c r="K43" s="2"/>
      <c r="L43" s="2"/>
      <c r="M43" s="2"/>
    </row>
    <row r="44" spans="1:13" x14ac:dyDescent="0.25">
      <c r="A44" s="2"/>
      <c r="B44" s="2"/>
      <c r="C44" s="2"/>
      <c r="D44" s="6"/>
      <c r="E44" s="2"/>
      <c r="F44" s="7"/>
      <c r="G44" s="8"/>
      <c r="H44" s="2"/>
      <c r="I44" s="9"/>
      <c r="J44" s="13"/>
      <c r="K44" s="2"/>
      <c r="L44" s="2"/>
      <c r="M44" s="2"/>
    </row>
    <row r="45" spans="1:13" x14ac:dyDescent="0.25">
      <c r="A45" s="2"/>
      <c r="B45" s="2"/>
      <c r="C45" s="2"/>
      <c r="D45" s="6"/>
      <c r="E45" s="2"/>
      <c r="F45" s="7"/>
      <c r="G45" s="8"/>
      <c r="H45" s="2"/>
      <c r="I45" s="9"/>
      <c r="J45" s="13"/>
      <c r="K45" s="2"/>
      <c r="L45" s="2"/>
      <c r="M45" s="2"/>
    </row>
  </sheetData>
  <dataValidations count="2">
    <dataValidation type="list" allowBlank="1" showInputMessage="1" showErrorMessage="1" sqref="I32:J45">
      <formula1>$T$9:$T$24</formula1>
    </dataValidation>
    <dataValidation type="list" allowBlank="1" showInputMessage="1" showErrorMessage="1" sqref="I8:I31">
      <formula1>$AA$8:$AA$24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G18"/>
  <sheetViews>
    <sheetView workbookViewId="0">
      <selection activeCell="A5" sqref="A5"/>
    </sheetView>
  </sheetViews>
  <sheetFormatPr baseColWidth="10" defaultRowHeight="15" x14ac:dyDescent="0.25"/>
  <cols>
    <col min="1" max="1" width="21" customWidth="1"/>
    <col min="2" max="2" width="23.85546875" bestFit="1" customWidth="1"/>
    <col min="3" max="6" width="8.7109375" bestFit="1" customWidth="1"/>
    <col min="7" max="7" width="12.5703125" bestFit="1" customWidth="1"/>
  </cols>
  <sheetData>
    <row r="3" spans="1:7" x14ac:dyDescent="0.25">
      <c r="A3" s="15" t="s">
        <v>76</v>
      </c>
      <c r="B3" s="15" t="s">
        <v>81</v>
      </c>
    </row>
    <row r="4" spans="1:7" x14ac:dyDescent="0.25">
      <c r="A4" s="15" t="s">
        <v>77</v>
      </c>
      <c r="B4" s="18">
        <v>44229</v>
      </c>
      <c r="C4" s="18">
        <v>44230</v>
      </c>
      <c r="D4" s="18">
        <v>44231</v>
      </c>
      <c r="E4" s="18">
        <v>44232</v>
      </c>
      <c r="F4" s="18">
        <v>44233</v>
      </c>
      <c r="G4" s="18" t="s">
        <v>78</v>
      </c>
    </row>
    <row r="5" spans="1:7" x14ac:dyDescent="0.25">
      <c r="A5" s="16" t="s">
        <v>82</v>
      </c>
      <c r="B5" s="1">
        <v>1</v>
      </c>
      <c r="C5" s="1">
        <v>4</v>
      </c>
      <c r="D5" s="1"/>
      <c r="E5" s="1"/>
      <c r="F5" s="1"/>
      <c r="G5" s="1">
        <v>5</v>
      </c>
    </row>
    <row r="6" spans="1:7" x14ac:dyDescent="0.25">
      <c r="A6" s="17" t="s">
        <v>79</v>
      </c>
      <c r="B6" s="1">
        <v>1</v>
      </c>
      <c r="C6" s="1">
        <v>4</v>
      </c>
      <c r="D6" s="1"/>
      <c r="E6" s="1"/>
      <c r="F6" s="1"/>
      <c r="G6" s="1">
        <v>5</v>
      </c>
    </row>
    <row r="7" spans="1:7" x14ac:dyDescent="0.25">
      <c r="A7" s="16" t="s">
        <v>83</v>
      </c>
      <c r="B7" s="1"/>
      <c r="C7" s="1"/>
      <c r="D7" s="1">
        <v>3</v>
      </c>
      <c r="E7" s="1"/>
      <c r="F7" s="1"/>
      <c r="G7" s="1">
        <v>3</v>
      </c>
    </row>
    <row r="8" spans="1:7" x14ac:dyDescent="0.25">
      <c r="A8" s="17" t="s">
        <v>79</v>
      </c>
      <c r="B8" s="1"/>
      <c r="C8" s="1"/>
      <c r="D8" s="1">
        <v>3</v>
      </c>
      <c r="E8" s="1"/>
      <c r="F8" s="1"/>
      <c r="G8" s="1">
        <v>3</v>
      </c>
    </row>
    <row r="9" spans="1:7" x14ac:dyDescent="0.25">
      <c r="A9" s="16" t="s">
        <v>84</v>
      </c>
      <c r="B9" s="1"/>
      <c r="C9" s="1"/>
      <c r="D9" s="1">
        <v>4</v>
      </c>
      <c r="E9" s="1">
        <v>4</v>
      </c>
      <c r="F9" s="1"/>
      <c r="G9" s="1">
        <v>8</v>
      </c>
    </row>
    <row r="10" spans="1:7" x14ac:dyDescent="0.25">
      <c r="A10" s="17" t="s">
        <v>79</v>
      </c>
      <c r="B10" s="1"/>
      <c r="C10" s="1"/>
      <c r="D10" s="1">
        <v>4</v>
      </c>
      <c r="E10" s="1">
        <v>3</v>
      </c>
      <c r="F10" s="1"/>
      <c r="G10" s="1">
        <v>7</v>
      </c>
    </row>
    <row r="11" spans="1:7" x14ac:dyDescent="0.25">
      <c r="A11" s="17" t="s">
        <v>68</v>
      </c>
      <c r="B11" s="1"/>
      <c r="C11" s="1"/>
      <c r="D11" s="1"/>
      <c r="E11" s="1">
        <v>1</v>
      </c>
      <c r="F11" s="1"/>
      <c r="G11" s="1">
        <v>1</v>
      </c>
    </row>
    <row r="12" spans="1:7" x14ac:dyDescent="0.25">
      <c r="A12" s="16" t="s">
        <v>85</v>
      </c>
      <c r="B12" s="1"/>
      <c r="C12" s="1">
        <v>4</v>
      </c>
      <c r="D12" s="1"/>
      <c r="E12" s="1"/>
      <c r="F12" s="1"/>
      <c r="G12" s="1">
        <v>4</v>
      </c>
    </row>
    <row r="13" spans="1:7" x14ac:dyDescent="0.25">
      <c r="A13" s="17" t="s">
        <v>80</v>
      </c>
      <c r="B13" s="1"/>
      <c r="C13" s="1">
        <v>4</v>
      </c>
      <c r="D13" s="1"/>
      <c r="E13" s="1"/>
      <c r="F13" s="1"/>
      <c r="G13" s="1">
        <v>4</v>
      </c>
    </row>
    <row r="14" spans="1:7" x14ac:dyDescent="0.25">
      <c r="A14" s="16" t="s">
        <v>86</v>
      </c>
      <c r="B14" s="1"/>
      <c r="C14" s="1"/>
      <c r="D14" s="1"/>
      <c r="E14" s="1">
        <v>2</v>
      </c>
      <c r="F14" s="1"/>
      <c r="G14" s="1">
        <v>2</v>
      </c>
    </row>
    <row r="15" spans="1:7" x14ac:dyDescent="0.25">
      <c r="A15" s="17" t="s">
        <v>70</v>
      </c>
      <c r="B15" s="1"/>
      <c r="C15" s="1"/>
      <c r="D15" s="1"/>
      <c r="E15" s="1">
        <v>2</v>
      </c>
      <c r="F15" s="1"/>
      <c r="G15" s="1">
        <v>2</v>
      </c>
    </row>
    <row r="16" spans="1:7" x14ac:dyDescent="0.25">
      <c r="A16" s="16" t="s">
        <v>87</v>
      </c>
      <c r="B16" s="1"/>
      <c r="C16" s="1"/>
      <c r="D16" s="1"/>
      <c r="E16" s="1"/>
      <c r="F16" s="1">
        <v>2</v>
      </c>
      <c r="G16" s="1">
        <v>2</v>
      </c>
    </row>
    <row r="17" spans="1:7" x14ac:dyDescent="0.25">
      <c r="A17" s="17" t="s">
        <v>79</v>
      </c>
      <c r="B17" s="1"/>
      <c r="C17" s="1"/>
      <c r="D17" s="1"/>
      <c r="E17" s="1"/>
      <c r="F17" s="1">
        <v>2</v>
      </c>
      <c r="G17" s="1">
        <v>2</v>
      </c>
    </row>
    <row r="18" spans="1:7" x14ac:dyDescent="0.25">
      <c r="A18" s="16" t="s">
        <v>78</v>
      </c>
      <c r="B18" s="1">
        <v>1</v>
      </c>
      <c r="C18" s="1">
        <v>8</v>
      </c>
      <c r="D18" s="1">
        <v>7</v>
      </c>
      <c r="E18" s="1">
        <v>6</v>
      </c>
      <c r="F18" s="1">
        <v>2</v>
      </c>
      <c r="G18" s="1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TCD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FLANDRIN</dc:creator>
  <cp:lastModifiedBy>Noël D</cp:lastModifiedBy>
  <dcterms:created xsi:type="dcterms:W3CDTF">2020-07-02T07:06:51Z</dcterms:created>
  <dcterms:modified xsi:type="dcterms:W3CDTF">2020-07-02T08:55:42Z</dcterms:modified>
</cp:coreProperties>
</file>