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Feuil1" sheetId="1" r:id="rId1"/>
  </sheets>
  <definedNames>
    <definedName name="client">OFFSET(Feuil1!$A$2,,,COUNTIF(Feuil1!$A:$A,"&gt;&lt;")-1)</definedName>
    <definedName name="HT">OFFSET(client,,1,)</definedName>
    <definedName name="montant">OFFSET(client,,4,)</definedName>
    <definedName name="timbre">OFFSET(client,,3,)</definedName>
    <definedName name="TVA">OFFSET(client,,2,)</definedName>
  </definedNames>
  <calcPr calcId="152511"/>
</workbook>
</file>

<file path=xl/calcChain.xml><?xml version="1.0" encoding="utf-8"?>
<calcChain xmlns="http://schemas.openxmlformats.org/spreadsheetml/2006/main">
  <c r="I2" i="1" l="1" a="1"/>
  <c r="I2" i="1" s="1"/>
  <c r="J2" i="1" s="1"/>
  <c r="M2" i="1" l="1"/>
  <c r="L2" i="1"/>
  <c r="K2" i="1"/>
  <c r="N2" i="1"/>
  <c r="I3" i="1" a="1"/>
  <c r="I3" i="1" s="1"/>
  <c r="M3" i="1" s="1"/>
  <c r="K3" i="1" l="1"/>
  <c r="L3" i="1"/>
  <c r="N3" i="1"/>
  <c r="J3" i="1"/>
  <c r="I4" i="1" a="1"/>
  <c r="I4" i="1" s="1"/>
  <c r="M4" i="1" s="1"/>
  <c r="K4" i="1" l="1"/>
  <c r="L4" i="1"/>
  <c r="N4" i="1"/>
  <c r="J4" i="1"/>
  <c r="I5" i="1" a="1"/>
  <c r="I5" i="1" s="1"/>
  <c r="M5" i="1" s="1"/>
  <c r="K5" i="1" l="1"/>
  <c r="L5" i="1"/>
  <c r="N5" i="1"/>
  <c r="J5" i="1"/>
  <c r="I6" i="1" a="1"/>
  <c r="I6" i="1" s="1"/>
  <c r="M6" i="1" s="1"/>
  <c r="K6" i="1" l="1"/>
  <c r="L6" i="1"/>
  <c r="N6" i="1"/>
  <c r="J6" i="1"/>
  <c r="I7" i="1" a="1"/>
  <c r="I7" i="1" s="1"/>
  <c r="M7" i="1" s="1"/>
  <c r="K7" i="1" l="1"/>
  <c r="L7" i="1"/>
  <c r="N7" i="1"/>
  <c r="J7" i="1"/>
  <c r="I8" i="1" a="1"/>
  <c r="I8" i="1" s="1"/>
  <c r="M8" i="1" s="1"/>
  <c r="K8" i="1" l="1"/>
  <c r="L8" i="1"/>
  <c r="N8" i="1"/>
  <c r="J8" i="1"/>
  <c r="I9" i="1" a="1"/>
  <c r="I9" i="1" s="1"/>
  <c r="M9" i="1" s="1"/>
  <c r="K9" i="1" l="1"/>
  <c r="L9" i="1"/>
  <c r="N9" i="1"/>
  <c r="J9" i="1"/>
  <c r="I10" i="1" a="1"/>
  <c r="I10" i="1" s="1"/>
  <c r="M10" i="1" s="1"/>
  <c r="K10" i="1" l="1"/>
  <c r="L10" i="1"/>
  <c r="N10" i="1"/>
  <c r="J10" i="1"/>
  <c r="I11" i="1" a="1"/>
  <c r="I11" i="1" s="1"/>
  <c r="M11" i="1" s="1"/>
  <c r="L11" i="1" l="1"/>
  <c r="J11" i="1"/>
  <c r="K11" i="1"/>
  <c r="I12" i="1" a="1"/>
  <c r="I12" i="1" s="1"/>
  <c r="M12" i="1" s="1"/>
  <c r="N11" i="1"/>
  <c r="K12" i="1" l="1"/>
  <c r="L12" i="1"/>
  <c r="N12" i="1"/>
  <c r="J12" i="1"/>
  <c r="I13" i="1" a="1"/>
  <c r="I13" i="1" s="1"/>
  <c r="M13" i="1" s="1"/>
  <c r="L13" i="1" l="1"/>
  <c r="J13" i="1"/>
  <c r="K13" i="1"/>
  <c r="I14" i="1" a="1"/>
  <c r="I14" i="1" s="1"/>
  <c r="M14" i="1" s="1"/>
  <c r="N13" i="1"/>
  <c r="K14" i="1" l="1"/>
  <c r="L14" i="1"/>
  <c r="I15" i="1" a="1"/>
  <c r="I15" i="1" s="1"/>
  <c r="M15" i="1" s="1"/>
  <c r="J14" i="1"/>
  <c r="N14" i="1"/>
  <c r="K15" i="1" l="1"/>
  <c r="L15" i="1"/>
  <c r="N15" i="1"/>
  <c r="J15" i="1"/>
  <c r="I16" i="1" a="1"/>
  <c r="I16" i="1" s="1"/>
  <c r="M16" i="1" s="1"/>
  <c r="K16" i="1" l="1"/>
  <c r="L16" i="1"/>
  <c r="N16" i="1"/>
  <c r="J16" i="1"/>
  <c r="I17" i="1" a="1"/>
  <c r="I17" i="1" s="1"/>
  <c r="M17" i="1" s="1"/>
  <c r="K17" i="1" l="1"/>
  <c r="L17" i="1"/>
  <c r="N17" i="1"/>
  <c r="J17" i="1"/>
  <c r="I18" i="1" a="1"/>
  <c r="I18" i="1" s="1"/>
  <c r="M18" i="1" s="1"/>
  <c r="K18" i="1" l="1"/>
  <c r="L18" i="1"/>
  <c r="N18" i="1"/>
  <c r="J18" i="1"/>
  <c r="I19" i="1" a="1"/>
  <c r="I19" i="1" s="1"/>
  <c r="M19" i="1" s="1"/>
  <c r="K19" i="1" l="1"/>
  <c r="L19" i="1"/>
  <c r="N19" i="1"/>
  <c r="J19" i="1"/>
  <c r="I20" i="1" a="1"/>
  <c r="I20" i="1" s="1"/>
  <c r="M20" i="1" s="1"/>
  <c r="K20" i="1" l="1"/>
  <c r="L20" i="1"/>
  <c r="N20" i="1"/>
  <c r="J20" i="1"/>
  <c r="I21" i="1" a="1"/>
  <c r="I21" i="1" s="1"/>
  <c r="M21" i="1" s="1"/>
  <c r="K21" i="1" l="1"/>
  <c r="L21" i="1"/>
  <c r="N21" i="1"/>
  <c r="J21" i="1"/>
  <c r="I22" i="1" a="1"/>
  <c r="I22" i="1" s="1"/>
  <c r="M22" i="1" s="1"/>
  <c r="K22" i="1" l="1"/>
  <c r="L22" i="1"/>
  <c r="N22" i="1"/>
  <c r="J22" i="1"/>
  <c r="I23" i="1" a="1"/>
  <c r="I23" i="1" s="1"/>
  <c r="M23" i="1" s="1"/>
  <c r="L23" i="1" l="1"/>
  <c r="I24" i="1" a="1"/>
  <c r="I24" i="1" s="1"/>
  <c r="M24" i="1" s="1"/>
  <c r="K23" i="1"/>
  <c r="N23" i="1"/>
  <c r="J23" i="1"/>
  <c r="K24" i="1" l="1"/>
  <c r="L24" i="1"/>
  <c r="N24" i="1"/>
  <c r="I25" i="1" a="1"/>
  <c r="I25" i="1" s="1"/>
  <c r="M25" i="1" s="1"/>
  <c r="J24" i="1"/>
  <c r="K25" i="1" l="1"/>
  <c r="L25" i="1"/>
  <c r="N25" i="1"/>
  <c r="I26" i="1" a="1"/>
  <c r="I26" i="1" s="1"/>
  <c r="M26" i="1" s="1"/>
  <c r="J25" i="1"/>
  <c r="K26" i="1" l="1"/>
  <c r="L26" i="1"/>
  <c r="N26" i="1"/>
  <c r="I27" i="1" a="1"/>
  <c r="I27" i="1" s="1"/>
  <c r="M27" i="1" s="1"/>
  <c r="J26" i="1"/>
  <c r="K27" i="1" l="1"/>
  <c r="L27" i="1"/>
  <c r="N27" i="1"/>
  <c r="I28" i="1" a="1"/>
  <c r="I28" i="1" s="1"/>
  <c r="M28" i="1" s="1"/>
  <c r="J27" i="1"/>
  <c r="K28" i="1" l="1"/>
  <c r="L28" i="1"/>
  <c r="J28" i="1"/>
  <c r="N28" i="1"/>
  <c r="I29" i="1" a="1"/>
  <c r="I29" i="1" s="1"/>
  <c r="M29" i="1" s="1"/>
  <c r="K29" i="1" l="1"/>
  <c r="L29" i="1"/>
  <c r="I30" i="1" a="1"/>
  <c r="I30" i="1" s="1"/>
  <c r="M30" i="1" s="1"/>
  <c r="N29" i="1"/>
  <c r="J29" i="1"/>
  <c r="K30" i="1" l="1"/>
  <c r="L30" i="1"/>
  <c r="N30" i="1"/>
  <c r="I31" i="1" a="1"/>
  <c r="I31" i="1" s="1"/>
  <c r="M31" i="1" s="1"/>
  <c r="J30" i="1"/>
  <c r="K31" i="1" l="1"/>
  <c r="L31" i="1"/>
  <c r="J31" i="1"/>
  <c r="N31" i="1"/>
  <c r="I32" i="1" a="1"/>
  <c r="I32" i="1" s="1"/>
  <c r="M32" i="1" s="1"/>
  <c r="K32" i="1" l="1"/>
  <c r="L32" i="1"/>
  <c r="I33" i="1" a="1"/>
  <c r="I33" i="1" s="1"/>
  <c r="M33" i="1" s="1"/>
  <c r="N32" i="1"/>
  <c r="J32" i="1"/>
  <c r="K33" i="1" l="1"/>
  <c r="L33" i="1"/>
  <c r="N33" i="1"/>
  <c r="I34" i="1" a="1"/>
  <c r="I34" i="1" s="1"/>
  <c r="M34" i="1" s="1"/>
  <c r="J33" i="1"/>
  <c r="K34" i="1" l="1"/>
  <c r="L34" i="1"/>
  <c r="N34" i="1"/>
  <c r="I35" i="1" a="1"/>
  <c r="I35" i="1" s="1"/>
  <c r="M35" i="1" s="1"/>
  <c r="J34" i="1"/>
  <c r="K35" i="1" l="1"/>
  <c r="L35" i="1"/>
  <c r="N35" i="1"/>
  <c r="I36" i="1" a="1"/>
  <c r="I36" i="1" s="1"/>
  <c r="M36" i="1" s="1"/>
  <c r="J35" i="1"/>
  <c r="K36" i="1" l="1"/>
  <c r="L36" i="1"/>
  <c r="N36" i="1"/>
  <c r="I37" i="1" a="1"/>
  <c r="I37" i="1" s="1"/>
  <c r="M37" i="1" s="1"/>
  <c r="J36" i="1"/>
  <c r="K37" i="1" l="1"/>
  <c r="L37" i="1"/>
  <c r="N37" i="1"/>
  <c r="I38" i="1" a="1"/>
  <c r="I38" i="1" s="1"/>
  <c r="M38" i="1" s="1"/>
  <c r="J37" i="1"/>
  <c r="K38" i="1" l="1"/>
  <c r="L38" i="1"/>
  <c r="I39" i="1" a="1"/>
  <c r="I39" i="1" s="1"/>
  <c r="M39" i="1" s="1"/>
  <c r="J38" i="1"/>
  <c r="N38" i="1"/>
  <c r="K39" i="1" l="1"/>
  <c r="L39" i="1"/>
  <c r="J39" i="1"/>
  <c r="N39" i="1"/>
  <c r="I40" i="1" a="1"/>
  <c r="I40" i="1" s="1"/>
  <c r="M40" i="1" s="1"/>
  <c r="K40" i="1" l="1"/>
  <c r="L40" i="1"/>
  <c r="I41" i="1" a="1"/>
  <c r="I41" i="1" s="1"/>
  <c r="M41" i="1" s="1"/>
  <c r="N40" i="1"/>
  <c r="J40" i="1"/>
  <c r="K41" i="1" l="1"/>
  <c r="L41" i="1"/>
  <c r="J41" i="1"/>
  <c r="N41" i="1"/>
  <c r="I42" i="1" a="1"/>
  <c r="I42" i="1" s="1"/>
  <c r="M42" i="1" s="1"/>
  <c r="K42" i="1" l="1"/>
  <c r="L42" i="1"/>
  <c r="I43" i="1" a="1"/>
  <c r="I43" i="1" s="1"/>
  <c r="M43" i="1" s="1"/>
  <c r="N42" i="1"/>
  <c r="J42" i="1"/>
  <c r="K43" i="1" l="1"/>
  <c r="L43" i="1"/>
  <c r="J43" i="1"/>
  <c r="N43" i="1"/>
  <c r="I44" i="1" a="1"/>
  <c r="I44" i="1" s="1"/>
  <c r="M44" i="1" s="1"/>
  <c r="K44" i="1" l="1"/>
  <c r="L44" i="1"/>
  <c r="N44" i="1"/>
  <c r="I45" i="1" a="1"/>
  <c r="I45" i="1" s="1"/>
  <c r="M45" i="1" s="1"/>
  <c r="J44" i="1"/>
  <c r="K45" i="1" l="1"/>
  <c r="L45" i="1"/>
  <c r="N45" i="1"/>
  <c r="I46" i="1" a="1"/>
  <c r="I46" i="1" s="1"/>
  <c r="M46" i="1" s="1"/>
  <c r="J45" i="1"/>
  <c r="K46" i="1" l="1"/>
  <c r="L46" i="1"/>
  <c r="N46" i="1"/>
  <c r="I47" i="1" a="1"/>
  <c r="I47" i="1" s="1"/>
  <c r="M47" i="1" s="1"/>
  <c r="J46" i="1"/>
  <c r="K47" i="1" l="1"/>
  <c r="L47" i="1"/>
  <c r="N47" i="1"/>
  <c r="I48" i="1" a="1"/>
  <c r="I48" i="1" s="1"/>
  <c r="M48" i="1" s="1"/>
  <c r="J47" i="1"/>
  <c r="K48" i="1" l="1"/>
  <c r="L48" i="1"/>
  <c r="N48" i="1"/>
  <c r="I49" i="1" a="1"/>
  <c r="I49" i="1" s="1"/>
  <c r="M49" i="1" s="1"/>
  <c r="J48" i="1"/>
  <c r="K49" i="1" l="1"/>
  <c r="L49" i="1"/>
  <c r="N49" i="1"/>
  <c r="I50" i="1" a="1"/>
  <c r="I50" i="1" s="1"/>
  <c r="M50" i="1" s="1"/>
  <c r="J49" i="1"/>
  <c r="K50" i="1" l="1"/>
  <c r="L50" i="1"/>
  <c r="N50" i="1"/>
  <c r="I51" i="1" a="1"/>
  <c r="I51" i="1" s="1"/>
  <c r="M51" i="1" s="1"/>
  <c r="J50" i="1"/>
  <c r="K51" i="1" l="1"/>
  <c r="L51" i="1"/>
  <c r="I52" i="1" a="1"/>
  <c r="I52" i="1" s="1"/>
  <c r="M52" i="1" s="1"/>
  <c r="J51" i="1"/>
  <c r="N51" i="1"/>
  <c r="K52" i="1" l="1"/>
  <c r="L52" i="1"/>
  <c r="I53" i="1" a="1"/>
  <c r="I53" i="1" s="1"/>
  <c r="M53" i="1" s="1"/>
  <c r="J52" i="1"/>
  <c r="N52" i="1"/>
  <c r="K53" i="1" l="1"/>
  <c r="L53" i="1"/>
  <c r="N53" i="1"/>
  <c r="I54" i="1" a="1"/>
  <c r="I54" i="1" s="1"/>
  <c r="M54" i="1" s="1"/>
  <c r="J53" i="1"/>
  <c r="K54" i="1" l="1"/>
  <c r="L54" i="1"/>
  <c r="I55" i="1" a="1"/>
  <c r="I55" i="1" s="1"/>
  <c r="M55" i="1" s="1"/>
  <c r="J54" i="1"/>
  <c r="N54" i="1"/>
  <c r="K55" i="1" l="1"/>
  <c r="L55" i="1"/>
  <c r="N55" i="1"/>
  <c r="I56" i="1" a="1"/>
  <c r="I56" i="1" s="1"/>
  <c r="M56" i="1" s="1"/>
  <c r="J55" i="1"/>
  <c r="K56" i="1" l="1"/>
  <c r="L56" i="1"/>
  <c r="N56" i="1"/>
  <c r="I57" i="1" a="1"/>
  <c r="I57" i="1" s="1"/>
  <c r="M57" i="1" s="1"/>
  <c r="J56" i="1"/>
  <c r="K57" i="1" l="1"/>
  <c r="L57" i="1"/>
  <c r="I58" i="1" a="1"/>
  <c r="I58" i="1" s="1"/>
  <c r="M58" i="1" s="1"/>
  <c r="J57" i="1"/>
  <c r="N57" i="1"/>
  <c r="K58" i="1" l="1"/>
  <c r="L58" i="1"/>
  <c r="N58" i="1"/>
  <c r="I59" i="1" a="1"/>
  <c r="I59" i="1" s="1"/>
  <c r="M59" i="1" s="1"/>
  <c r="J58" i="1"/>
  <c r="K59" i="1" l="1"/>
  <c r="L59" i="1"/>
  <c r="N59" i="1"/>
  <c r="I60" i="1" a="1"/>
  <c r="I60" i="1" s="1"/>
  <c r="M60" i="1" s="1"/>
  <c r="J59" i="1"/>
  <c r="K60" i="1" l="1"/>
  <c r="L60" i="1"/>
  <c r="I61" i="1" a="1"/>
  <c r="I61" i="1" s="1"/>
  <c r="M61" i="1" s="1"/>
  <c r="N60" i="1"/>
  <c r="J60" i="1"/>
  <c r="K61" i="1" l="1"/>
  <c r="L61" i="1"/>
  <c r="J61" i="1"/>
  <c r="N61" i="1"/>
  <c r="I62" i="1" a="1"/>
  <c r="I62" i="1" s="1"/>
  <c r="M62" i="1" s="1"/>
  <c r="K62" i="1" l="1"/>
  <c r="L62" i="1"/>
  <c r="N62" i="1"/>
  <c r="I63" i="1" a="1"/>
  <c r="I63" i="1" s="1"/>
  <c r="M63" i="1" s="1"/>
  <c r="J62" i="1"/>
  <c r="K63" i="1" l="1"/>
  <c r="L63" i="1"/>
  <c r="N63" i="1"/>
  <c r="I64" i="1" a="1"/>
  <c r="I64" i="1" s="1"/>
  <c r="M64" i="1" s="1"/>
  <c r="J63" i="1"/>
  <c r="K64" i="1" l="1"/>
  <c r="L64" i="1"/>
  <c r="N64" i="1"/>
  <c r="I65" i="1" a="1"/>
  <c r="I65" i="1" s="1"/>
  <c r="M65" i="1" s="1"/>
  <c r="J64" i="1"/>
  <c r="K65" i="1" l="1"/>
  <c r="L65" i="1"/>
  <c r="N65" i="1"/>
  <c r="I66" i="1" a="1"/>
  <c r="I66" i="1" s="1"/>
  <c r="M66" i="1" s="1"/>
  <c r="J65" i="1"/>
  <c r="K66" i="1" l="1"/>
  <c r="L66" i="1"/>
  <c r="N66" i="1"/>
  <c r="I67" i="1" a="1"/>
  <c r="I67" i="1" s="1"/>
  <c r="M67" i="1" s="1"/>
  <c r="J66" i="1"/>
  <c r="K67" i="1" l="1"/>
  <c r="L67" i="1"/>
  <c r="N67" i="1"/>
  <c r="I68" i="1" a="1"/>
  <c r="I68" i="1" s="1"/>
  <c r="M68" i="1" s="1"/>
  <c r="J67" i="1"/>
  <c r="K68" i="1" l="1"/>
  <c r="L68" i="1"/>
  <c r="N68" i="1"/>
  <c r="I69" i="1" a="1"/>
  <c r="I69" i="1" s="1"/>
  <c r="M69" i="1" s="1"/>
  <c r="J68" i="1"/>
  <c r="K69" i="1" l="1"/>
  <c r="L69" i="1"/>
  <c r="N69" i="1"/>
  <c r="I70" i="1" a="1"/>
  <c r="I70" i="1" s="1"/>
  <c r="M70" i="1" s="1"/>
  <c r="J69" i="1"/>
  <c r="K70" i="1" l="1"/>
  <c r="L70" i="1"/>
  <c r="N70" i="1"/>
  <c r="I71" i="1" a="1"/>
  <c r="I71" i="1" s="1"/>
  <c r="M71" i="1" s="1"/>
  <c r="J70" i="1"/>
  <c r="K71" i="1" l="1"/>
  <c r="L71" i="1"/>
  <c r="N71" i="1"/>
  <c r="I72" i="1" a="1"/>
  <c r="I72" i="1" s="1"/>
  <c r="M72" i="1" s="1"/>
  <c r="J71" i="1"/>
  <c r="K72" i="1" l="1"/>
  <c r="L72" i="1"/>
  <c r="I73" i="1" a="1"/>
  <c r="I73" i="1" s="1"/>
  <c r="M73" i="1" s="1"/>
  <c r="J72" i="1"/>
  <c r="N72" i="1"/>
  <c r="K73" i="1" l="1"/>
  <c r="L73" i="1"/>
  <c r="I74" i="1" a="1"/>
  <c r="I74" i="1" s="1"/>
  <c r="M74" i="1" s="1"/>
  <c r="J73" i="1"/>
  <c r="N73" i="1"/>
  <c r="K74" i="1" l="1"/>
  <c r="L74" i="1"/>
  <c r="J74" i="1"/>
  <c r="N74" i="1"/>
  <c r="I75" i="1" a="1"/>
  <c r="I75" i="1" s="1"/>
  <c r="M75" i="1" s="1"/>
  <c r="K75" i="1" l="1"/>
  <c r="L75" i="1"/>
  <c r="N75" i="1"/>
  <c r="I76" i="1" a="1"/>
  <c r="I76" i="1" s="1"/>
  <c r="M76" i="1" s="1"/>
  <c r="J75" i="1"/>
  <c r="K76" i="1" l="1"/>
  <c r="L76" i="1"/>
  <c r="N76" i="1"/>
  <c r="I77" i="1" a="1"/>
  <c r="I77" i="1" s="1"/>
  <c r="M77" i="1" s="1"/>
  <c r="J76" i="1"/>
  <c r="K77" i="1" l="1"/>
  <c r="L77" i="1"/>
  <c r="I78" i="1" a="1"/>
  <c r="I78" i="1" s="1"/>
  <c r="M78" i="1" s="1"/>
  <c r="J77" i="1"/>
  <c r="N77" i="1"/>
  <c r="K78" i="1" l="1"/>
  <c r="L78" i="1"/>
  <c r="J78" i="1"/>
  <c r="N78" i="1"/>
  <c r="I79" i="1" a="1"/>
  <c r="I79" i="1" s="1"/>
  <c r="M79" i="1" s="1"/>
  <c r="K79" i="1" l="1"/>
  <c r="L79" i="1"/>
  <c r="J79" i="1"/>
  <c r="N79" i="1"/>
  <c r="I80" i="1" a="1"/>
  <c r="I80" i="1" s="1"/>
  <c r="M80" i="1" s="1"/>
  <c r="K80" i="1" l="1"/>
  <c r="L80" i="1"/>
  <c r="N80" i="1"/>
  <c r="I81" i="1" a="1"/>
  <c r="I81" i="1" s="1"/>
  <c r="M81" i="1" s="1"/>
  <c r="J80" i="1"/>
  <c r="K81" i="1" l="1"/>
  <c r="L81" i="1"/>
  <c r="N81" i="1"/>
  <c r="I82" i="1" a="1"/>
  <c r="I82" i="1" s="1"/>
  <c r="M82" i="1" s="1"/>
  <c r="J81" i="1"/>
  <c r="K82" i="1" l="1"/>
  <c r="L82" i="1"/>
  <c r="N82" i="1"/>
  <c r="I83" i="1" a="1"/>
  <c r="I83" i="1" s="1"/>
  <c r="M83" i="1" s="1"/>
  <c r="J82" i="1"/>
  <c r="K83" i="1" l="1"/>
  <c r="L83" i="1"/>
  <c r="N83" i="1"/>
  <c r="I84" i="1" a="1"/>
  <c r="I84" i="1" s="1"/>
  <c r="M84" i="1" s="1"/>
  <c r="J83" i="1"/>
  <c r="K84" i="1" l="1"/>
  <c r="L84" i="1"/>
  <c r="N84" i="1"/>
  <c r="I85" i="1" a="1"/>
  <c r="I85" i="1" s="1"/>
  <c r="M85" i="1" s="1"/>
  <c r="J84" i="1"/>
  <c r="K85" i="1" l="1"/>
  <c r="L85" i="1"/>
  <c r="N85" i="1"/>
  <c r="I86" i="1" a="1"/>
  <c r="I86" i="1" s="1"/>
  <c r="M86" i="1" s="1"/>
  <c r="J85" i="1"/>
  <c r="K86" i="1" l="1"/>
  <c r="L86" i="1"/>
  <c r="N86" i="1"/>
  <c r="I87" i="1" a="1"/>
  <c r="I87" i="1" s="1"/>
  <c r="M87" i="1" s="1"/>
  <c r="J86" i="1"/>
  <c r="K87" i="1" l="1"/>
  <c r="L87" i="1"/>
  <c r="I88" i="1" a="1"/>
  <c r="I88" i="1" s="1"/>
  <c r="M88" i="1" s="1"/>
  <c r="J87" i="1"/>
  <c r="N87" i="1"/>
  <c r="K88" i="1" l="1"/>
  <c r="L88" i="1"/>
  <c r="J88" i="1"/>
  <c r="N88" i="1"/>
  <c r="I89" i="1" a="1"/>
  <c r="I89" i="1" s="1"/>
  <c r="M89" i="1" s="1"/>
  <c r="K89" i="1" l="1"/>
  <c r="L89" i="1"/>
  <c r="I90" i="1" a="1"/>
  <c r="I90" i="1" s="1"/>
  <c r="M90" i="1" s="1"/>
  <c r="N89" i="1"/>
  <c r="J89" i="1"/>
  <c r="K90" i="1" l="1"/>
  <c r="L90" i="1"/>
  <c r="J90" i="1"/>
  <c r="N90" i="1"/>
</calcChain>
</file>

<file path=xl/sharedStrings.xml><?xml version="1.0" encoding="utf-8"?>
<sst xmlns="http://schemas.openxmlformats.org/spreadsheetml/2006/main" count="41" uniqueCount="21">
  <si>
    <t>CLIENT</t>
  </si>
  <si>
    <t>HT</t>
  </si>
  <si>
    <t>TVA</t>
  </si>
  <si>
    <t>TIMBRE</t>
  </si>
  <si>
    <t>TTC</t>
  </si>
  <si>
    <t>A001</t>
  </si>
  <si>
    <t xml:space="preserve">A002 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</si>
  <si>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</si>
  <si>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</si>
  <si>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</si>
  <si>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</si>
  <si>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</si>
  <si>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</si>
  <si>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</si>
  <si>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</si>
  <si>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</si>
  <si>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</si>
  <si>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</si>
  <si>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 xml:space="preserve">nb de factures </t>
  </si>
  <si>
    <t xml:space="preserve">montant total </t>
  </si>
  <si>
    <t>client (automatisé)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</si>
</sst>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49" fontId="0" fillId="0" borderId="1" xfId="0" applyNumberFormat="1" applyBorder="1"/>
    <xf numFmtId="164" fontId="0" fillId="0" borderId="1" xfId="0" applyNumberForma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49" fontId="6" fillId="0" borderId="1" xfId="0" applyNumberFormat="1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workbookViewId="0">
      <selection activeCell="K14" sqref="K14"/>
    </sheetView>
  </sheetViews>
  <sheetFormatPr baseColWidth="10" defaultColWidth="9.140625" defaultRowHeight="15" x14ac:dyDescent="0.25"/>
  <cols>
    <col min="1" max="1" width="7" bestFit="1" customWidth="1"/>
    <col min="2" max="3" width="12.85546875" bestFit="1" customWidth="1"/>
    <col min="4" max="4" width="9.42578125" bestFit="1" customWidth="1"/>
    <col min="5" max="5" width="12.85546875" bestFit="1" customWidth="1"/>
    <col min="9" max="9" width="21.42578125" customWidth="1"/>
    <col min="10" max="12" width="22.85546875" customWidth="1"/>
    <col min="13" max="13" width="12.28515625" customWidth="1"/>
    <col min="14" max="14" width="19.57031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t="s">
        <v>20</v>
      </c>
      <c r="J1" t="s">
        <v>18</v>
      </c>
      <c r="K1" s="1" t="s">
        <v>1</v>
      </c>
      <c r="L1" s="1" t="s">
        <v>2</v>
      </c>
      <c r="M1" s="1" t="s">
        <v>3</v>
      </c>
      <c r="N1" t="s">
        <v>19</v>
      </c>
    </row>
    <row r="2" spans="1:14" x14ac:dyDescent="0.25">
      <c r="A2" s="4" t="s">
        <v>5</v>
      </c>
      <c r="B2" s="3">
        <v>7563277.1600000001</v>
      </c>
      <c r="C2" s="3">
        <v>1437022.66</v>
      </c>
      <c r="D2" s="3"/>
      <c r="E2" s="3">
        <v>9000299.8200000003</v>
      </c>
      <c r="I2" s="9" t="str">
        <f t="array" aca="1" ref="I2" ca="1">IFERROR(INDEX(client,MATCH(0,COUNTIF(I$1:I1,client),0)),"")</f>
        <v>A001</v>
      </c>
      <c r="J2" s="10">
        <f t="shared" ref="J2:J33" ca="1" si="0">IF(I2="","",COUNTIF(client,I2))</f>
        <v>2</v>
      </c>
      <c r="K2" s="11">
        <f ca="1">IF(I2="","",SUMPRODUCT((client=I2)*(HT)))</f>
        <v>10084327.16</v>
      </c>
      <c r="L2" s="11">
        <f ca="1">IF(I2="","",SUMPRODUCT((client=I2)*(TVA)))</f>
        <v>1916022.16</v>
      </c>
      <c r="M2" s="11" t="str">
        <f ca="1">IF(I2="","",IF(SUMPRODUCT((client=I2)*(timbre))=0,"",SUMPRODUCT((client=I2)*(timbre))))</f>
        <v/>
      </c>
      <c r="N2" s="12">
        <f ca="1">IF(I2="","",SUMPRODUCT((client=I2)*(montant)))</f>
        <v>12000349.32</v>
      </c>
    </row>
    <row r="3" spans="1:14" x14ac:dyDescent="0.25">
      <c r="A3" s="4" t="s">
        <v>5</v>
      </c>
      <c r="B3" s="3">
        <v>2521050</v>
      </c>
      <c r="C3" s="3">
        <v>478999.5</v>
      </c>
      <c r="D3" s="3"/>
      <c r="E3" s="3">
        <v>3000049.5</v>
      </c>
      <c r="I3" s="9" t="str">
        <f t="array" aca="1" ref="I3" ca="1">IFERROR(INDEX(client,MATCH(0,COUNTIF(I$1:I2,client),0)),"")</f>
        <v xml:space="preserve">A002 </v>
      </c>
      <c r="J3" s="10">
        <f t="shared" ca="1" si="0"/>
        <v>1</v>
      </c>
      <c r="K3" s="11">
        <f ca="1">IF(I3="","",SUMPRODUCT((client=I3)*(HT)))</f>
        <v>1536153</v>
      </c>
      <c r="L3" s="11">
        <f ca="1">IF(I3="","",SUMPRODUCT((client=I3)*(TVA)))</f>
        <v>291869.07</v>
      </c>
      <c r="M3" s="11" t="str">
        <f ca="1">IF(I3="","",IF(SUMPRODUCT((client=I3)*(timbre))=0,"",SUMPRODUCT((client=I3)*(timbre))))</f>
        <v/>
      </c>
      <c r="N3" s="12">
        <f ca="1">IF(I3="","",SUMPRODUCT((client=I3)*(montant)))</f>
        <v>1828022.07</v>
      </c>
    </row>
    <row r="4" spans="1:14" x14ac:dyDescent="0.25">
      <c r="A4" s="2" t="s">
        <v>6</v>
      </c>
      <c r="B4" s="3">
        <v>1536153</v>
      </c>
      <c r="C4" s="3">
        <v>291869.07</v>
      </c>
      <c r="D4" s="3"/>
      <c r="E4" s="3">
        <v>1828022.07</v>
      </c>
      <c r="I4" s="9" t="str">
        <f t="array" aca="1" ref="I4" ca="1">IFERROR(INDEX(client,MATCH(0,COUNTIF(I$1:I3,client),0)),"")</f>
        <v>A003</v>
      </c>
      <c r="J4" s="10">
        <f t="shared" ca="1" si="0"/>
        <v>1</v>
      </c>
      <c r="K4" s="11">
        <f ca="1">IF(I4="","",SUMPRODUCT((client=I4)*(HT)))</f>
        <v>131647.91</v>
      </c>
      <c r="L4" s="11">
        <f ca="1">IF(I4="","",SUMPRODUCT((client=I4)*(TVA)))</f>
        <v>25013.1</v>
      </c>
      <c r="M4" s="11" t="str">
        <f ca="1">IF(I4="","",IF(SUMPRODUCT((client=I4)*(timbre))=0,"",SUMPRODUCT((client=I4)*(timbre))))</f>
        <v/>
      </c>
      <c r="N4" s="12">
        <f ca="1">IF(I4="","",SUMPRODUCT((client=I4)*(montant)))</f>
        <v>156661.01</v>
      </c>
    </row>
    <row r="5" spans="1:14" x14ac:dyDescent="0.25">
      <c r="A5" s="2" t="s">
        <v>7</v>
      </c>
      <c r="B5" s="3">
        <v>131647.91</v>
      </c>
      <c r="C5" s="3">
        <v>25013.1</v>
      </c>
      <c r="D5" s="3"/>
      <c r="E5" s="3">
        <v>156661.01</v>
      </c>
      <c r="I5" s="9" t="str">
        <f t="array" aca="1" ref="I5" ca="1">IFERROR(INDEX(client,MATCH(0,COUNTIF(I$1:I4,client),0)),"")</f>
        <v>A004</v>
      </c>
      <c r="J5" s="10">
        <f t="shared" ca="1" si="0"/>
        <v>1</v>
      </c>
      <c r="K5" s="11">
        <f ca="1">IF(I5="","",SUMPRODUCT((client=I5)*(HT)))</f>
        <v>235906.4</v>
      </c>
      <c r="L5" s="11">
        <f ca="1">IF(I5="","",SUMPRODUCT((client=I5)*(TVA)))</f>
        <v>44822.22</v>
      </c>
      <c r="M5" s="11">
        <f ca="1">IF(I5="","",IF(SUMPRODUCT((client=I5)*(timbre))=0,"",SUMPRODUCT((client=I5)*(timbre))))</f>
        <v>2500</v>
      </c>
      <c r="N5" s="12">
        <f ca="1">IF(I5="","",SUMPRODUCT((client=I5)*(montant)))</f>
        <v>283228.62</v>
      </c>
    </row>
    <row r="6" spans="1:14" x14ac:dyDescent="0.25">
      <c r="A6" s="2" t="s">
        <v>8</v>
      </c>
      <c r="B6" s="3">
        <v>235906.4</v>
      </c>
      <c r="C6" s="3">
        <v>44822.22</v>
      </c>
      <c r="D6" s="3">
        <v>2500</v>
      </c>
      <c r="E6" s="3">
        <v>283228.62</v>
      </c>
      <c r="I6" s="9" t="str">
        <f t="array" aca="1" ref="I6" ca="1">IFERROR(INDEX(client,MATCH(0,COUNTIF(I$1:I5,client),0)),"")</f>
        <v>A005</v>
      </c>
      <c r="J6" s="10">
        <f t="shared" ca="1" si="0"/>
        <v>1</v>
      </c>
      <c r="K6" s="11">
        <f ca="1">IF(I6="","",SUMPRODUCT((client=I6)*(HT)))</f>
        <v>1260550</v>
      </c>
      <c r="L6" s="11">
        <f ca="1">IF(I6="","",SUMPRODUCT((client=I6)*(TVA)))</f>
        <v>239504.5</v>
      </c>
      <c r="M6" s="11" t="str">
        <f ca="1">IF(I6="","",IF(SUMPRODUCT((client=I6)*(timbre))=0,"",SUMPRODUCT((client=I6)*(timbre))))</f>
        <v/>
      </c>
      <c r="N6" s="12">
        <f ca="1">IF(I6="","",SUMPRODUCT((client=I6)*(montant)))</f>
        <v>1500054.5</v>
      </c>
    </row>
    <row r="7" spans="1:14" x14ac:dyDescent="0.25">
      <c r="A7" s="2" t="s">
        <v>9</v>
      </c>
      <c r="B7" s="3">
        <v>1260550</v>
      </c>
      <c r="C7" s="3">
        <v>239504.5</v>
      </c>
      <c r="D7" s="3"/>
      <c r="E7" s="3">
        <v>1500054.5</v>
      </c>
      <c r="I7" s="9" t="str">
        <f t="array" aca="1" ref="I7" ca="1">IFERROR(INDEX(client,MATCH(0,COUNTIF(I$1:I6,client),0)),"")</f>
        <v>A006</v>
      </c>
      <c r="J7" s="10">
        <f t="shared" ca="1" si="0"/>
        <v>1</v>
      </c>
      <c r="K7" s="11">
        <f ca="1">IF(I7="","",SUMPRODUCT((client=I7)*(HT)))</f>
        <v>1680700</v>
      </c>
      <c r="L7" s="11">
        <f ca="1">IF(I7="","",SUMPRODUCT((client=I7)*(TVA)))</f>
        <v>319333</v>
      </c>
      <c r="M7" s="11" t="str">
        <f ca="1">IF(I7="","",IF(SUMPRODUCT((client=I7)*(timbre))=0,"",SUMPRODUCT((client=I7)*(timbre))))</f>
        <v/>
      </c>
      <c r="N7" s="12">
        <f ca="1">IF(I7="","",SUMPRODUCT((client=I7)*(montant)))</f>
        <v>2000033</v>
      </c>
    </row>
    <row r="8" spans="1:14" x14ac:dyDescent="0.25">
      <c r="A8" s="2" t="s">
        <v>10</v>
      </c>
      <c r="B8" s="3">
        <v>1680700</v>
      </c>
      <c r="C8" s="3">
        <v>319333</v>
      </c>
      <c r="D8" s="3"/>
      <c r="E8" s="3">
        <v>2000033</v>
      </c>
      <c r="I8" s="9" t="str">
        <f t="array" aca="1" ref="I8" ca="1">IFERROR(INDEX(client,MATCH(0,COUNTIF(I$1:I7,client),0)),"")</f>
        <v>A007</v>
      </c>
      <c r="J8" s="10">
        <f t="shared" ca="1" si="0"/>
        <v>2</v>
      </c>
      <c r="K8" s="11">
        <f ca="1">IF(I8="","",SUMPRODUCT((client=I8)*(HT)))</f>
        <v>1191536.9099999999</v>
      </c>
      <c r="L8" s="11">
        <f ca="1">IF(I8="","",SUMPRODUCT((client=I8)*(TVA)))</f>
        <v>226392.01</v>
      </c>
      <c r="M8" s="11" t="str">
        <f ca="1">IF(I8="","",IF(SUMPRODUCT((client=I8)*(timbre))=0,"",SUMPRODUCT((client=I8)*(timbre))))</f>
        <v/>
      </c>
      <c r="N8" s="12">
        <f ca="1">IF(I8="","",SUMPRODUCT((client=I8)*(montant)))</f>
        <v>1417928.92</v>
      </c>
    </row>
    <row r="9" spans="1:14" x14ac:dyDescent="0.25">
      <c r="A9" s="7" t="s">
        <v>11</v>
      </c>
      <c r="B9" s="3">
        <v>953526</v>
      </c>
      <c r="C9" s="3">
        <v>181169.94</v>
      </c>
      <c r="D9" s="3"/>
      <c r="E9" s="3">
        <v>1134695.94</v>
      </c>
      <c r="I9" s="9" t="str">
        <f t="array" aca="1" ref="I9" ca="1">IFERROR(INDEX(client,MATCH(0,COUNTIF(I$1:I8,client),0)),"")</f>
        <v>A008</v>
      </c>
      <c r="J9" s="10">
        <f t="shared" ca="1" si="0"/>
        <v>5</v>
      </c>
      <c r="K9" s="11">
        <f ca="1">IF(I9="","",SUMPRODUCT((client=I9)*(HT)))</f>
        <v>1302912.83</v>
      </c>
      <c r="L9" s="11">
        <f ca="1">IF(I9="","",SUMPRODUCT((client=I9)*(TVA)))</f>
        <v>247553.44</v>
      </c>
      <c r="M9" s="11" t="str">
        <f ca="1">IF(I9="","",IF(SUMPRODUCT((client=I9)*(timbre))=0,"",SUMPRODUCT((client=I9)*(timbre))))</f>
        <v/>
      </c>
      <c r="N9" s="12">
        <f ca="1">IF(I9="","",SUMPRODUCT((client=I9)*(montant)))</f>
        <v>1550466.27</v>
      </c>
    </row>
    <row r="10" spans="1:14" x14ac:dyDescent="0.25">
      <c r="A10" s="7" t="s">
        <v>11</v>
      </c>
      <c r="B10" s="3">
        <v>238010.91</v>
      </c>
      <c r="C10" s="3">
        <v>45222.07</v>
      </c>
      <c r="D10" s="3"/>
      <c r="E10" s="3">
        <v>283232.98</v>
      </c>
      <c r="I10" s="9" t="str">
        <f t="array" aca="1" ref="I10" ca="1">IFERROR(INDEX(client,MATCH(0,COUNTIF(I$1:I9,client),0)),"")</f>
        <v>A009</v>
      </c>
      <c r="J10" s="10">
        <f t="shared" ca="1" si="0"/>
        <v>3</v>
      </c>
      <c r="K10" s="11">
        <f ca="1">IF(I10="","",SUMPRODUCT((client=I10)*(HT)))</f>
        <v>7227010</v>
      </c>
      <c r="L10" s="11">
        <f ca="1">IF(I10="","",SUMPRODUCT((client=I10)*(TVA)))</f>
        <v>1373131.9</v>
      </c>
      <c r="M10" s="11" t="str">
        <f ca="1">IF(I10="","",IF(SUMPRODUCT((client=I10)*(timbre))=0,"",SUMPRODUCT((client=I10)*(timbre))))</f>
        <v/>
      </c>
      <c r="N10" s="12">
        <f ca="1">IF(I10="","",SUMPRODUCT((client=I10)*(montant)))</f>
        <v>8600141.9000000004</v>
      </c>
    </row>
    <row r="11" spans="1:14" x14ac:dyDescent="0.25">
      <c r="A11" s="5" t="s">
        <v>12</v>
      </c>
      <c r="B11" s="3">
        <v>257523.41</v>
      </c>
      <c r="C11" s="3">
        <v>48929.45</v>
      </c>
      <c r="D11" s="3"/>
      <c r="E11" s="3">
        <v>306452.86</v>
      </c>
      <c r="I11" s="9" t="str">
        <f t="array" aca="1" ref="I11" ca="1">IFERROR(INDEX(client,MATCH(0,COUNTIF(I$1:I10,client),0)),"")</f>
        <v>A010</v>
      </c>
      <c r="J11" s="10">
        <f t="shared" ca="1" si="0"/>
        <v>1</v>
      </c>
      <c r="K11" s="11">
        <f ca="1">IF(I11="","",SUMPRODUCT((client=I11)*(HT)))</f>
        <v>392861.5</v>
      </c>
      <c r="L11" s="11">
        <f ca="1">IF(I11="","",SUMPRODUCT((client=I11)*(TVA)))</f>
        <v>74643.69</v>
      </c>
      <c r="M11" s="11" t="str">
        <f ca="1">IF(I11="","",IF(SUMPRODUCT((client=I11)*(timbre))=0,"",SUMPRODUCT((client=I11)*(timbre))))</f>
        <v/>
      </c>
      <c r="N11" s="12">
        <f ca="1">IF(I11="","",SUMPRODUCT((client=I11)*(montant)))</f>
        <v>467505.19</v>
      </c>
    </row>
    <row r="12" spans="1:14" x14ac:dyDescent="0.25">
      <c r="A12" s="5" t="s">
        <v>12</v>
      </c>
      <c r="B12" s="3">
        <v>193279.02</v>
      </c>
      <c r="C12" s="3">
        <v>36723.01</v>
      </c>
      <c r="D12" s="3"/>
      <c r="E12" s="3">
        <v>230002.03</v>
      </c>
      <c r="I12" s="9" t="str">
        <f t="array" aca="1" ref="I12" ca="1">IFERROR(INDEX(client,MATCH(0,COUNTIF(I$1:I11,client),0)),"")</f>
        <v>A011</v>
      </c>
      <c r="J12" s="10">
        <f t="shared" ca="1" si="0"/>
        <v>1</v>
      </c>
      <c r="K12" s="11">
        <f ca="1">IF(I12="","",SUMPRODUCT((client=I12)*(HT)))</f>
        <v>121177.44</v>
      </c>
      <c r="L12" s="11">
        <f ca="1">IF(I12="","",SUMPRODUCT((client=I12)*(TVA)))</f>
        <v>23023.71</v>
      </c>
      <c r="M12" s="11" t="str">
        <f ca="1">IF(I12="","",IF(SUMPRODUCT((client=I12)*(timbre))=0,"",SUMPRODUCT((client=I12)*(timbre))))</f>
        <v/>
      </c>
      <c r="N12" s="12">
        <f ca="1">IF(I12="","",SUMPRODUCT((client=I12)*(montant)))</f>
        <v>144201.15</v>
      </c>
    </row>
    <row r="13" spans="1:14" x14ac:dyDescent="0.25">
      <c r="A13" s="5" t="s">
        <v>12</v>
      </c>
      <c r="B13" s="3">
        <v>310928</v>
      </c>
      <c r="C13" s="3">
        <v>59076.32</v>
      </c>
      <c r="D13" s="3"/>
      <c r="E13" s="3">
        <v>370004.32</v>
      </c>
      <c r="I13" s="9" t="str">
        <f t="array" aca="1" ref="I13" ca="1">IFERROR(INDEX(client,MATCH(0,COUNTIF(I$1:I12,client),0)),"")</f>
        <v>A012</v>
      </c>
      <c r="J13" s="10">
        <f t="shared" ca="1" si="0"/>
        <v>1</v>
      </c>
      <c r="K13" s="11">
        <f ca="1">IF(I13="","",SUMPRODUCT((client=I13)*(HT)))</f>
        <v>1260525</v>
      </c>
      <c r="L13" s="11">
        <f ca="1">IF(I13="","",SUMPRODUCT((client=I13)*(TVA)))</f>
        <v>239499.75</v>
      </c>
      <c r="M13" s="11" t="str">
        <f ca="1">IF(I13="","",IF(SUMPRODUCT((client=I13)*(timbre))=0,"",SUMPRODUCT((client=I13)*(timbre))))</f>
        <v/>
      </c>
      <c r="N13" s="12">
        <f ca="1">IF(I13="","",SUMPRODUCT((client=I13)*(montant)))</f>
        <v>1500024.75</v>
      </c>
    </row>
    <row r="14" spans="1:14" x14ac:dyDescent="0.25">
      <c r="A14" s="5" t="s">
        <v>12</v>
      </c>
      <c r="B14" s="3">
        <v>322694.40000000002</v>
      </c>
      <c r="C14" s="3">
        <v>61311.94</v>
      </c>
      <c r="D14" s="3"/>
      <c r="E14" s="3">
        <v>384006.34</v>
      </c>
      <c r="I14" s="9" t="str">
        <f t="array" aca="1" ref="I14" ca="1">IFERROR(INDEX(client,MATCH(0,COUNTIF(I$1:I13,client),0)),"")</f>
        <v>A013</v>
      </c>
      <c r="J14" s="10">
        <f t="shared" ca="1" si="0"/>
        <v>10</v>
      </c>
      <c r="K14" s="11">
        <f ca="1">IF(I14="","",SUMPRODUCT((client=I14)*(HT)))</f>
        <v>2639457.5</v>
      </c>
      <c r="L14" s="11">
        <f ca="1">IF(I14="","",SUMPRODUCT((client=I14)*(TVA)))</f>
        <v>501496.96000000008</v>
      </c>
      <c r="M14" s="11" t="str">
        <f ca="1">IF(I14="","",IF(SUMPRODUCT((client=I14)*(timbre))=0,"",SUMPRODUCT((client=I14)*(timbre))))</f>
        <v/>
      </c>
      <c r="N14" s="12">
        <f ca="1">IF(I14="","",SUMPRODUCT((client=I14)*(montant)))</f>
        <v>3140954.4600000004</v>
      </c>
    </row>
    <row r="15" spans="1:14" x14ac:dyDescent="0.25">
      <c r="A15" s="5" t="s">
        <v>12</v>
      </c>
      <c r="B15" s="3">
        <v>218488</v>
      </c>
      <c r="C15" s="3">
        <v>41512.720000000001</v>
      </c>
      <c r="D15" s="3"/>
      <c r="E15" s="3">
        <v>260000.72</v>
      </c>
      <c r="I15" s="9" t="str">
        <f t="array" aca="1" ref="I15" ca="1">IFERROR(INDEX(client,MATCH(0,COUNTIF(I$1:I14,client),0)),"")</f>
        <v/>
      </c>
      <c r="J15" s="10" t="str">
        <f t="shared" ca="1" si="0"/>
        <v/>
      </c>
      <c r="K15" s="11" t="str">
        <f ca="1">IF(I15="","",SUMPRODUCT((client=I15)*(HT)))</f>
        <v/>
      </c>
      <c r="L15" s="11" t="str">
        <f ca="1">IF(I15="","",SUMPRODUCT((client=I15)*(TVA)))</f>
        <v/>
      </c>
      <c r="M15" s="11" t="str">
        <f ca="1">IF(I15="","",IF(SUMPRODUCT((client=I15)*(timbre))=0,"",SUMPRODUCT((client=I15)*(timbre))))</f>
        <v/>
      </c>
      <c r="N15" s="12" t="str">
        <f ca="1">IF(I15="","",SUMPRODUCT((client=I15)*(montant)))</f>
        <v/>
      </c>
    </row>
    <row r="16" spans="1:14" x14ac:dyDescent="0.25">
      <c r="A16" s="6" t="s">
        <v>13</v>
      </c>
      <c r="B16" s="3">
        <v>2184910</v>
      </c>
      <c r="C16" s="3">
        <v>415132.9</v>
      </c>
      <c r="D16" s="3"/>
      <c r="E16" s="3">
        <v>2600042.9</v>
      </c>
      <c r="I16" s="9" t="str">
        <f t="array" aca="1" ref="I16" ca="1">IFERROR(INDEX(client,MATCH(0,COUNTIF(I$1:I15,client),0)),"")</f>
        <v/>
      </c>
      <c r="J16" s="10" t="str">
        <f t="shared" ca="1" si="0"/>
        <v/>
      </c>
      <c r="K16" s="11" t="str">
        <f ca="1">IF(I16="","",SUMPRODUCT((client=I16)*(HT)))</f>
        <v/>
      </c>
      <c r="L16" s="11" t="str">
        <f ca="1">IF(I16="","",SUMPRODUCT((client=I16)*(TVA)))</f>
        <v/>
      </c>
      <c r="M16" s="11" t="str">
        <f ca="1">IF(I16="","",IF(SUMPRODUCT((client=I16)*(timbre))=0,"",SUMPRODUCT((client=I16)*(timbre))))</f>
        <v/>
      </c>
      <c r="N16" s="12" t="str">
        <f ca="1">IF(I16="","",SUMPRODUCT((client=I16)*(montant)))</f>
        <v/>
      </c>
    </row>
    <row r="17" spans="1:14" x14ac:dyDescent="0.25">
      <c r="A17" s="6" t="s">
        <v>13</v>
      </c>
      <c r="B17" s="3">
        <v>2521050</v>
      </c>
      <c r="C17" s="3">
        <v>478999.5</v>
      </c>
      <c r="D17" s="3"/>
      <c r="E17" s="3">
        <v>3000049.5</v>
      </c>
      <c r="I17" s="9" t="str">
        <f t="array" aca="1" ref="I17" ca="1">IFERROR(INDEX(client,MATCH(0,COUNTIF(I$1:I16,client),0)),"")</f>
        <v/>
      </c>
      <c r="J17" s="10" t="str">
        <f t="shared" ca="1" si="0"/>
        <v/>
      </c>
      <c r="K17" s="11" t="str">
        <f ca="1">IF(I17="","",SUMPRODUCT((client=I17)*(HT)))</f>
        <v/>
      </c>
      <c r="L17" s="11" t="str">
        <f ca="1">IF(I17="","",SUMPRODUCT((client=I17)*(TVA)))</f>
        <v/>
      </c>
      <c r="M17" s="11" t="str">
        <f ca="1">IF(I17="","",IF(SUMPRODUCT((client=I17)*(timbre))=0,"",SUMPRODUCT((client=I17)*(timbre))))</f>
        <v/>
      </c>
      <c r="N17" s="12" t="str">
        <f ca="1">IF(I17="","",SUMPRODUCT((client=I17)*(montant)))</f>
        <v/>
      </c>
    </row>
    <row r="18" spans="1:14" x14ac:dyDescent="0.25">
      <c r="A18" s="6" t="s">
        <v>13</v>
      </c>
      <c r="B18" s="3">
        <v>2521050</v>
      </c>
      <c r="C18" s="3">
        <v>478999.5</v>
      </c>
      <c r="D18" s="3"/>
      <c r="E18" s="3">
        <v>3000049.5</v>
      </c>
      <c r="I18" s="9" t="str">
        <f t="array" aca="1" ref="I18" ca="1">IFERROR(INDEX(client,MATCH(0,COUNTIF(I$1:I17,client),0)),"")</f>
        <v/>
      </c>
      <c r="J18" s="10" t="str">
        <f t="shared" ca="1" si="0"/>
        <v/>
      </c>
      <c r="K18" s="11" t="str">
        <f ca="1">IF(I18="","",SUMPRODUCT((client=I18)*(HT)))</f>
        <v/>
      </c>
      <c r="L18" s="11" t="str">
        <f ca="1">IF(I18="","",SUMPRODUCT((client=I18)*(TVA)))</f>
        <v/>
      </c>
      <c r="M18" s="11" t="str">
        <f ca="1">IF(I18="","",IF(SUMPRODUCT((client=I18)*(timbre))=0,"",SUMPRODUCT((client=I18)*(timbre))))</f>
        <v/>
      </c>
      <c r="N18" s="12" t="str">
        <f ca="1">IF(I18="","",SUMPRODUCT((client=I18)*(montant)))</f>
        <v/>
      </c>
    </row>
    <row r="19" spans="1:14" x14ac:dyDescent="0.25">
      <c r="A19" s="2" t="s">
        <v>14</v>
      </c>
      <c r="B19" s="3">
        <v>392861.5</v>
      </c>
      <c r="C19" s="3">
        <v>74643.69</v>
      </c>
      <c r="D19" s="3"/>
      <c r="E19" s="3">
        <v>467505.19</v>
      </c>
      <c r="I19" s="9" t="str">
        <f t="array" aca="1" ref="I19" ca="1">IFERROR(INDEX(client,MATCH(0,COUNTIF(I$1:I18,client),0)),"")</f>
        <v/>
      </c>
      <c r="J19" s="10" t="str">
        <f t="shared" ca="1" si="0"/>
        <v/>
      </c>
      <c r="K19" s="11" t="str">
        <f ca="1">IF(I19="","",SUMPRODUCT((client=I19)*(HT)))</f>
        <v/>
      </c>
      <c r="L19" s="11" t="str">
        <f ca="1">IF(I19="","",SUMPRODUCT((client=I19)*(TVA)))</f>
        <v/>
      </c>
      <c r="M19" s="11" t="str">
        <f ca="1">IF(I19="","",IF(SUMPRODUCT((client=I19)*(timbre))=0,"",SUMPRODUCT((client=I19)*(timbre))))</f>
        <v/>
      </c>
      <c r="N19" s="12" t="str">
        <f ca="1">IF(I19="","",SUMPRODUCT((client=I19)*(montant)))</f>
        <v/>
      </c>
    </row>
    <row r="20" spans="1:14" x14ac:dyDescent="0.25">
      <c r="A20" s="2" t="s">
        <v>15</v>
      </c>
      <c r="B20" s="3">
        <v>121177.44</v>
      </c>
      <c r="C20" s="3">
        <v>23023.71</v>
      </c>
      <c r="D20" s="3"/>
      <c r="E20" s="3">
        <v>144201.15</v>
      </c>
      <c r="I20" s="9" t="str">
        <f t="array" aca="1" ref="I20" ca="1">IFERROR(INDEX(client,MATCH(0,COUNTIF(I$1:I19,client),0)),"")</f>
        <v/>
      </c>
      <c r="J20" s="10" t="str">
        <f t="shared" ca="1" si="0"/>
        <v/>
      </c>
      <c r="K20" s="11" t="str">
        <f ca="1">IF(I20="","",SUMPRODUCT((client=I20)*(HT)))</f>
        <v/>
      </c>
      <c r="L20" s="11" t="str">
        <f ca="1">IF(I20="","",SUMPRODUCT((client=I20)*(TVA)))</f>
        <v/>
      </c>
      <c r="M20" s="11" t="str">
        <f ca="1">IF(I20="","",IF(SUMPRODUCT((client=I20)*(timbre))=0,"",SUMPRODUCT((client=I20)*(timbre))))</f>
        <v/>
      </c>
      <c r="N20" s="12" t="str">
        <f ca="1">IF(I20="","",SUMPRODUCT((client=I20)*(montant)))</f>
        <v/>
      </c>
    </row>
    <row r="21" spans="1:14" x14ac:dyDescent="0.25">
      <c r="A21" s="2" t="s">
        <v>16</v>
      </c>
      <c r="B21" s="3">
        <v>1260525</v>
      </c>
      <c r="C21" s="3">
        <v>239499.75</v>
      </c>
      <c r="D21" s="3"/>
      <c r="E21" s="3">
        <v>1500024.75</v>
      </c>
      <c r="I21" s="9" t="str">
        <f t="array" aca="1" ref="I21" ca="1">IFERROR(INDEX(client,MATCH(0,COUNTIF(I$1:I20,client),0)),"")</f>
        <v/>
      </c>
      <c r="J21" s="10" t="str">
        <f t="shared" ca="1" si="0"/>
        <v/>
      </c>
      <c r="K21" s="11" t="str">
        <f ca="1">IF(I21="","",SUMPRODUCT((client=I21)*(HT)))</f>
        <v/>
      </c>
      <c r="L21" s="11" t="str">
        <f ca="1">IF(I21="","",SUMPRODUCT((client=I21)*(TVA)))</f>
        <v/>
      </c>
      <c r="M21" s="11" t="str">
        <f ca="1">IF(I21="","",IF(SUMPRODUCT((client=I21)*(timbre))=0,"",SUMPRODUCT((client=I21)*(timbre))))</f>
        <v/>
      </c>
      <c r="N21" s="12" t="str">
        <f ca="1">IF(I21="","",SUMPRODUCT((client=I21)*(montant)))</f>
        <v/>
      </c>
    </row>
    <row r="22" spans="1:14" x14ac:dyDescent="0.25">
      <c r="A22" s="8" t="s">
        <v>17</v>
      </c>
      <c r="B22" s="3">
        <v>236832.5</v>
      </c>
      <c r="C22" s="3">
        <v>44998.18</v>
      </c>
      <c r="D22" s="3"/>
      <c r="E22" s="3">
        <v>281830.68</v>
      </c>
      <c r="I22" s="9" t="str">
        <f t="array" aca="1" ref="I22" ca="1">IFERROR(INDEX(client,MATCH(0,COUNTIF(I$1:I21,client),0)),"")</f>
        <v/>
      </c>
      <c r="J22" s="10" t="str">
        <f t="shared" ca="1" si="0"/>
        <v/>
      </c>
      <c r="K22" s="11" t="str">
        <f ca="1">IF(I22="","",SUMPRODUCT((client=I22)*(HT)))</f>
        <v/>
      </c>
      <c r="L22" s="11" t="str">
        <f ca="1">IF(I22="","",SUMPRODUCT((client=I22)*(TVA)))</f>
        <v/>
      </c>
      <c r="M22" s="11" t="str">
        <f ca="1">IF(I22="","",IF(SUMPRODUCT((client=I22)*(timbre))=0,"",SUMPRODUCT((client=I22)*(timbre))))</f>
        <v/>
      </c>
      <c r="N22" s="12" t="str">
        <f ca="1">IF(I22="","",SUMPRODUCT((client=I22)*(montant)))</f>
        <v/>
      </c>
    </row>
    <row r="23" spans="1:14" x14ac:dyDescent="0.25">
      <c r="A23" s="8" t="s">
        <v>17</v>
      </c>
      <c r="B23" s="3">
        <v>236832.5</v>
      </c>
      <c r="C23" s="3">
        <v>44998.18</v>
      </c>
      <c r="D23" s="3"/>
      <c r="E23" s="3">
        <v>281830.68</v>
      </c>
      <c r="I23" s="9" t="str">
        <f t="array" aca="1" ref="I23" ca="1">IFERROR(INDEX(client,MATCH(0,COUNTIF(I$1:I22,client),0)),"")</f>
        <v/>
      </c>
      <c r="J23" s="10" t="str">
        <f t="shared" ca="1" si="0"/>
        <v/>
      </c>
      <c r="K23" s="11" t="str">
        <f ca="1">IF(I23="","",SUMPRODUCT((client=I23)*(HT)))</f>
        <v/>
      </c>
      <c r="L23" s="11" t="str">
        <f ca="1">IF(I23="","",SUMPRODUCT((client=I23)*(TVA)))</f>
        <v/>
      </c>
      <c r="M23" s="11" t="str">
        <f ca="1">IF(I23="","",IF(SUMPRODUCT((client=I23)*(timbre))=0,"",SUMPRODUCT((client=I23)*(timbre))))</f>
        <v/>
      </c>
      <c r="N23" s="12" t="str">
        <f ca="1">IF(I23="","",SUMPRODUCT((client=I23)*(montant)))</f>
        <v/>
      </c>
    </row>
    <row r="24" spans="1:14" x14ac:dyDescent="0.25">
      <c r="A24" s="8" t="s">
        <v>17</v>
      </c>
      <c r="B24" s="3">
        <v>236832.5</v>
      </c>
      <c r="C24" s="3">
        <v>44998.18</v>
      </c>
      <c r="D24" s="3"/>
      <c r="E24" s="3">
        <v>281830.68</v>
      </c>
      <c r="I24" s="9" t="str">
        <f t="array" aca="1" ref="I24" ca="1">IFERROR(INDEX(client,MATCH(0,COUNTIF(I$1:I23,client),0)),"")</f>
        <v/>
      </c>
      <c r="J24" s="10" t="str">
        <f t="shared" ca="1" si="0"/>
        <v/>
      </c>
      <c r="K24" s="11" t="str">
        <f ca="1">IF(I24="","",SUMPRODUCT((client=I24)*(HT)))</f>
        <v/>
      </c>
      <c r="L24" s="11" t="str">
        <f ca="1">IF(I24="","",SUMPRODUCT((client=I24)*(TVA)))</f>
        <v/>
      </c>
      <c r="M24" s="11" t="str">
        <f ca="1">IF(I24="","",IF(SUMPRODUCT((client=I24)*(timbre))=0,"",SUMPRODUCT((client=I24)*(timbre))))</f>
        <v/>
      </c>
      <c r="N24" s="12" t="str">
        <f ca="1">IF(I24="","",SUMPRODUCT((client=I24)*(montant)))</f>
        <v/>
      </c>
    </row>
    <row r="25" spans="1:14" x14ac:dyDescent="0.25">
      <c r="A25" s="8" t="s">
        <v>17</v>
      </c>
      <c r="B25" s="3">
        <v>236832.5</v>
      </c>
      <c r="C25" s="3">
        <v>44998.18</v>
      </c>
      <c r="D25" s="3"/>
      <c r="E25" s="3">
        <v>281830.68</v>
      </c>
      <c r="I25" s="9" t="str">
        <f t="array" aca="1" ref="I25" ca="1">IFERROR(INDEX(client,MATCH(0,COUNTIF(I$1:I24,client),0)),"")</f>
        <v/>
      </c>
      <c r="J25" s="10" t="str">
        <f t="shared" ca="1" si="0"/>
        <v/>
      </c>
      <c r="K25" s="11" t="str">
        <f ca="1">IF(I25="","",SUMPRODUCT((client=I25)*(HT)))</f>
        <v/>
      </c>
      <c r="L25" s="11" t="str">
        <f ca="1">IF(I25="","",SUMPRODUCT((client=I25)*(TVA)))</f>
        <v/>
      </c>
      <c r="M25" s="11" t="str">
        <f ca="1">IF(I25="","",IF(SUMPRODUCT((client=I25)*(timbre))=0,"",SUMPRODUCT((client=I25)*(timbre))))</f>
        <v/>
      </c>
      <c r="N25" s="12" t="str">
        <f ca="1">IF(I25="","",SUMPRODUCT((client=I25)*(montant)))</f>
        <v/>
      </c>
    </row>
    <row r="26" spans="1:14" x14ac:dyDescent="0.25">
      <c r="A26" s="8" t="s">
        <v>17</v>
      </c>
      <c r="B26" s="3">
        <v>327785.5</v>
      </c>
      <c r="C26" s="3">
        <v>62279.25</v>
      </c>
      <c r="D26" s="3"/>
      <c r="E26" s="3">
        <v>390064.75</v>
      </c>
      <c r="I26" s="9" t="str">
        <f t="array" aca="1" ref="I26" ca="1">IFERROR(INDEX(client,MATCH(0,COUNTIF(I$1:I25,client),0)),"")</f>
        <v/>
      </c>
      <c r="J26" s="10" t="str">
        <f t="shared" ca="1" si="0"/>
        <v/>
      </c>
      <c r="K26" s="11" t="str">
        <f ca="1">IF(I26="","",SUMPRODUCT((client=I26)*(HT)))</f>
        <v/>
      </c>
      <c r="L26" s="11" t="str">
        <f ca="1">IF(I26="","",SUMPRODUCT((client=I26)*(TVA)))</f>
        <v/>
      </c>
      <c r="M26" s="11" t="str">
        <f ca="1">IF(I26="","",IF(SUMPRODUCT((client=I26)*(timbre))=0,"",SUMPRODUCT((client=I26)*(timbre))))</f>
        <v/>
      </c>
      <c r="N26" s="12" t="str">
        <f ca="1">IF(I26="","",SUMPRODUCT((client=I26)*(montant)))</f>
        <v/>
      </c>
    </row>
    <row r="27" spans="1:14" x14ac:dyDescent="0.25">
      <c r="A27" s="8" t="s">
        <v>17</v>
      </c>
      <c r="B27" s="3">
        <v>332421</v>
      </c>
      <c r="C27" s="3">
        <v>63159.99</v>
      </c>
      <c r="D27" s="3"/>
      <c r="E27" s="3">
        <v>395580.99</v>
      </c>
      <c r="I27" s="9" t="str">
        <f t="array" aca="1" ref="I27" ca="1">IFERROR(INDEX(client,MATCH(0,COUNTIF(I$1:I26,client),0)),"")</f>
        <v/>
      </c>
      <c r="J27" s="10" t="str">
        <f t="shared" ca="1" si="0"/>
        <v/>
      </c>
      <c r="K27" s="11" t="str">
        <f ca="1">IF(I27="","",SUMPRODUCT((client=I27)*(HT)))</f>
        <v/>
      </c>
      <c r="L27" s="11" t="str">
        <f ca="1">IF(I27="","",SUMPRODUCT((client=I27)*(TVA)))</f>
        <v/>
      </c>
      <c r="M27" s="11" t="str">
        <f ca="1">IF(I27="","",IF(SUMPRODUCT((client=I27)*(timbre))=0,"",SUMPRODUCT((client=I27)*(timbre))))</f>
        <v/>
      </c>
      <c r="N27" s="12" t="str">
        <f ca="1">IF(I27="","",SUMPRODUCT((client=I27)*(montant)))</f>
        <v/>
      </c>
    </row>
    <row r="28" spans="1:14" x14ac:dyDescent="0.25">
      <c r="A28" s="8" t="s">
        <v>17</v>
      </c>
      <c r="B28" s="3">
        <v>401400.5</v>
      </c>
      <c r="C28" s="3">
        <v>76266.100000000006</v>
      </c>
      <c r="D28" s="3"/>
      <c r="E28" s="3">
        <v>477666.6</v>
      </c>
      <c r="I28" s="9" t="str">
        <f t="array" aca="1" ref="I28" ca="1">IFERROR(INDEX(client,MATCH(0,COUNTIF(I$1:I27,client),0)),"")</f>
        <v/>
      </c>
      <c r="J28" s="10" t="str">
        <f t="shared" ca="1" si="0"/>
        <v/>
      </c>
      <c r="K28" s="11" t="str">
        <f ca="1">IF(I28="","",SUMPRODUCT((client=I28)*(HT)))</f>
        <v/>
      </c>
      <c r="L28" s="11" t="str">
        <f ca="1">IF(I28="","",SUMPRODUCT((client=I28)*(TVA)))</f>
        <v/>
      </c>
      <c r="M28" s="11" t="str">
        <f ca="1">IF(I28="","",IF(SUMPRODUCT((client=I28)*(timbre))=0,"",SUMPRODUCT((client=I28)*(timbre))))</f>
        <v/>
      </c>
      <c r="N28" s="12" t="str">
        <f ca="1">IF(I28="","",SUMPRODUCT((client=I28)*(montant)))</f>
        <v/>
      </c>
    </row>
    <row r="29" spans="1:14" x14ac:dyDescent="0.25">
      <c r="A29" s="8" t="s">
        <v>17</v>
      </c>
      <c r="B29" s="3">
        <v>166456</v>
      </c>
      <c r="C29" s="3">
        <v>31626.639999999999</v>
      </c>
      <c r="D29" s="3"/>
      <c r="E29" s="3">
        <v>198082.64</v>
      </c>
      <c r="I29" s="9" t="str">
        <f t="array" aca="1" ref="I29" ca="1">IFERROR(INDEX(client,MATCH(0,COUNTIF(I$1:I28,client),0)),"")</f>
        <v/>
      </c>
      <c r="J29" s="10" t="str">
        <f t="shared" ca="1" si="0"/>
        <v/>
      </c>
      <c r="K29" s="11" t="str">
        <f ca="1">IF(I29="","",SUMPRODUCT((client=I29)*(HT)))</f>
        <v/>
      </c>
      <c r="L29" s="11" t="str">
        <f ca="1">IF(I29="","",SUMPRODUCT((client=I29)*(TVA)))</f>
        <v/>
      </c>
      <c r="M29" s="11" t="str">
        <f ca="1">IF(I29="","",IF(SUMPRODUCT((client=I29)*(timbre))=0,"",SUMPRODUCT((client=I29)*(timbre))))</f>
        <v/>
      </c>
      <c r="N29" s="12" t="str">
        <f ca="1">IF(I29="","",SUMPRODUCT((client=I29)*(montant)))</f>
        <v/>
      </c>
    </row>
    <row r="30" spans="1:14" x14ac:dyDescent="0.25">
      <c r="A30" s="8" t="s">
        <v>17</v>
      </c>
      <c r="B30" s="3">
        <v>149649</v>
      </c>
      <c r="C30" s="3">
        <v>28433.31</v>
      </c>
      <c r="D30" s="3"/>
      <c r="E30" s="3">
        <v>178082.31</v>
      </c>
      <c r="I30" s="9" t="str">
        <f t="array" aca="1" ref="I30" ca="1">IFERROR(INDEX(client,MATCH(0,COUNTIF(I$1:I29,client),0)),"")</f>
        <v/>
      </c>
      <c r="J30" s="10" t="str">
        <f t="shared" ca="1" si="0"/>
        <v/>
      </c>
      <c r="K30" s="11" t="str">
        <f ca="1">IF(I30="","",SUMPRODUCT((client=I30)*(HT)))</f>
        <v/>
      </c>
      <c r="L30" s="11" t="str">
        <f ca="1">IF(I30="","",SUMPRODUCT((client=I30)*(TVA)))</f>
        <v/>
      </c>
      <c r="M30" s="11" t="str">
        <f ca="1">IF(I30="","",IF(SUMPRODUCT((client=I30)*(timbre))=0,"",SUMPRODUCT((client=I30)*(timbre))))</f>
        <v/>
      </c>
      <c r="N30" s="12" t="str">
        <f ca="1">IF(I30="","",SUMPRODUCT((client=I30)*(montant)))</f>
        <v/>
      </c>
    </row>
    <row r="31" spans="1:14" x14ac:dyDescent="0.25">
      <c r="A31" s="8" t="s">
        <v>17</v>
      </c>
      <c r="B31" s="3">
        <v>314415.5</v>
      </c>
      <c r="C31" s="3">
        <v>59738.95</v>
      </c>
      <c r="D31" s="3"/>
      <c r="E31" s="3">
        <v>374154.45</v>
      </c>
      <c r="I31" s="9" t="str">
        <f t="array" aca="1" ref="I31" ca="1">IFERROR(INDEX(client,MATCH(0,COUNTIF(I$1:I30,client),0)),"")</f>
        <v/>
      </c>
      <c r="J31" s="10" t="str">
        <f t="shared" ca="1" si="0"/>
        <v/>
      </c>
      <c r="K31" s="11" t="str">
        <f ca="1">IF(I31="","",SUMPRODUCT((client=I31)*(HT)))</f>
        <v/>
      </c>
      <c r="L31" s="11" t="str">
        <f ca="1">IF(I31="","",SUMPRODUCT((client=I31)*(TVA)))</f>
        <v/>
      </c>
      <c r="M31" s="11" t="str">
        <f ca="1">IF(I31="","",IF(SUMPRODUCT((client=I31)*(timbre))=0,"",SUMPRODUCT((client=I31)*(timbre))))</f>
        <v/>
      </c>
      <c r="N31" s="12" t="str">
        <f ca="1">IF(I31="","",SUMPRODUCT((client=I31)*(montant)))</f>
        <v/>
      </c>
    </row>
    <row r="32" spans="1:14" x14ac:dyDescent="0.25">
      <c r="I32" s="9" t="str">
        <f t="array" aca="1" ref="I32" ca="1">IFERROR(INDEX(client,MATCH(0,COUNTIF(I$1:I31,client),0)),"")</f>
        <v/>
      </c>
      <c r="J32" s="10" t="str">
        <f t="shared" ca="1" si="0"/>
        <v/>
      </c>
      <c r="K32" s="11" t="str">
        <f ca="1">IF(I32="","",SUMPRODUCT((client=I32)*(HT)))</f>
        <v/>
      </c>
      <c r="L32" s="11" t="str">
        <f ca="1">IF(I32="","",SUMPRODUCT((client=I32)*(TVA)))</f>
        <v/>
      </c>
      <c r="M32" s="11" t="str">
        <f ca="1">IF(I32="","",IF(SUMPRODUCT((client=I32)*(timbre))=0,"",SUMPRODUCT((client=I32)*(timbre))))</f>
        <v/>
      </c>
      <c r="N32" s="12" t="str">
        <f ca="1">IF(I32="","",SUMPRODUCT((client=I32)*(montant)))</f>
        <v/>
      </c>
    </row>
    <row r="33" spans="9:14" x14ac:dyDescent="0.25">
      <c r="I33" s="9" t="str">
        <f t="array" aca="1" ref="I33" ca="1">IFERROR(INDEX(client,MATCH(0,COUNTIF(I$1:I32,client),0)),"")</f>
        <v/>
      </c>
      <c r="J33" s="10" t="str">
        <f t="shared" ca="1" si="0"/>
        <v/>
      </c>
      <c r="K33" s="11" t="str">
        <f ca="1">IF(I33="","",SUMPRODUCT((client=I33)*(HT)))</f>
        <v/>
      </c>
      <c r="L33" s="11" t="str">
        <f ca="1">IF(I33="","",SUMPRODUCT((client=I33)*(TVA)))</f>
        <v/>
      </c>
      <c r="M33" s="11" t="str">
        <f ca="1">IF(I33="","",IF(SUMPRODUCT((client=I33)*(timbre))=0,"",SUMPRODUCT((client=I33)*(timbre))))</f>
        <v/>
      </c>
      <c r="N33" s="12" t="str">
        <f ca="1">IF(I33="","",SUMPRODUCT((client=I33)*(montant)))</f>
        <v/>
      </c>
    </row>
    <row r="34" spans="9:14" x14ac:dyDescent="0.25">
      <c r="I34" s="9" t="str">
        <f t="array" aca="1" ref="I34" ca="1">IFERROR(INDEX(client,MATCH(0,COUNTIF(I$1:I33,client),0)),"")</f>
        <v/>
      </c>
      <c r="J34" s="10" t="str">
        <f t="shared" ref="J34:J65" ca="1" si="1">IF(I34="","",COUNTIF(client,I34))</f>
        <v/>
      </c>
      <c r="K34" s="11" t="str">
        <f ca="1">IF(I34="","",SUMPRODUCT((client=I34)*(HT)))</f>
        <v/>
      </c>
      <c r="L34" s="11" t="str">
        <f ca="1">IF(I34="","",SUMPRODUCT((client=I34)*(TVA)))</f>
        <v/>
      </c>
      <c r="M34" s="11" t="str">
        <f ca="1">IF(I34="","",IF(SUMPRODUCT((client=I34)*(timbre))=0,"",SUMPRODUCT((client=I34)*(timbre))))</f>
        <v/>
      </c>
      <c r="N34" s="12" t="str">
        <f t="shared" ref="N34:N65" ca="1" si="2">IF(I34="","",SUMPRODUCT((client=I34)*(montant)))</f>
        <v/>
      </c>
    </row>
    <row r="35" spans="9:14" x14ac:dyDescent="0.25">
      <c r="I35" s="9" t="str">
        <f t="array" aca="1" ref="I35" ca="1">IFERROR(INDEX(client,MATCH(0,COUNTIF(I$1:I34,client),0)),"")</f>
        <v/>
      </c>
      <c r="J35" s="10" t="str">
        <f t="shared" ca="1" si="1"/>
        <v/>
      </c>
      <c r="K35" s="11" t="str">
        <f ca="1">IF(I35="","",SUMPRODUCT((client=I35)*(HT)))</f>
        <v/>
      </c>
      <c r="L35" s="11" t="str">
        <f ca="1">IF(I35="","",SUMPRODUCT((client=I35)*(TVA)))</f>
        <v/>
      </c>
      <c r="M35" s="11" t="str">
        <f ca="1">IF(I35="","",IF(SUMPRODUCT((client=I35)*(timbre))=0,"",SUMPRODUCT((client=I35)*(timbre))))</f>
        <v/>
      </c>
      <c r="N35" s="12" t="str">
        <f t="shared" ca="1" si="2"/>
        <v/>
      </c>
    </row>
    <row r="36" spans="9:14" x14ac:dyDescent="0.25">
      <c r="I36" s="9" t="str">
        <f t="array" aca="1" ref="I36" ca="1">IFERROR(INDEX(client,MATCH(0,COUNTIF(I$1:I35,client),0)),"")</f>
        <v/>
      </c>
      <c r="J36" s="10" t="str">
        <f t="shared" ca="1" si="1"/>
        <v/>
      </c>
      <c r="K36" s="11" t="str">
        <f ca="1">IF(I36="","",SUMPRODUCT((client=I36)*(HT)))</f>
        <v/>
      </c>
      <c r="L36" s="11" t="str">
        <f ca="1">IF(I36="","",SUMPRODUCT((client=I36)*(TVA)))</f>
        <v/>
      </c>
      <c r="M36" s="11" t="str">
        <f ca="1">IF(I36="","",IF(SUMPRODUCT((client=I36)*(timbre))=0,"",SUMPRODUCT((client=I36)*(timbre))))</f>
        <v/>
      </c>
      <c r="N36" s="12" t="str">
        <f t="shared" ca="1" si="2"/>
        <v/>
      </c>
    </row>
    <row r="37" spans="9:14" x14ac:dyDescent="0.25">
      <c r="I37" s="9" t="str">
        <f t="array" aca="1" ref="I37" ca="1">IFERROR(INDEX(client,MATCH(0,COUNTIF(I$1:I36,client),0)),"")</f>
        <v/>
      </c>
      <c r="J37" s="10" t="str">
        <f t="shared" ca="1" si="1"/>
        <v/>
      </c>
      <c r="K37" s="11" t="str">
        <f ca="1">IF(I37="","",SUMPRODUCT((client=I37)*(HT)))</f>
        <v/>
      </c>
      <c r="L37" s="11" t="str">
        <f ca="1">IF(I37="","",SUMPRODUCT((client=I37)*(TVA)))</f>
        <v/>
      </c>
      <c r="M37" s="11" t="str">
        <f ca="1">IF(I37="","",IF(SUMPRODUCT((client=I37)*(timbre))=0,"",SUMPRODUCT((client=I37)*(timbre))))</f>
        <v/>
      </c>
      <c r="N37" s="12" t="str">
        <f t="shared" ca="1" si="2"/>
        <v/>
      </c>
    </row>
    <row r="38" spans="9:14" x14ac:dyDescent="0.25">
      <c r="I38" s="9" t="str">
        <f t="array" aca="1" ref="I38" ca="1">IFERROR(INDEX(client,MATCH(0,COUNTIF(I$1:I37,client),0)),"")</f>
        <v/>
      </c>
      <c r="J38" s="10" t="str">
        <f t="shared" ca="1" si="1"/>
        <v/>
      </c>
      <c r="K38" s="11" t="str">
        <f ca="1">IF(I38="","",SUMPRODUCT((client=I38)*(HT)))</f>
        <v/>
      </c>
      <c r="L38" s="11" t="str">
        <f ca="1">IF(I38="","",SUMPRODUCT((client=I38)*(TVA)))</f>
        <v/>
      </c>
      <c r="M38" s="11" t="str">
        <f ca="1">IF(I38="","",IF(SUMPRODUCT((client=I38)*(timbre))=0,"",SUMPRODUCT((client=I38)*(timbre))))</f>
        <v/>
      </c>
      <c r="N38" s="12" t="str">
        <f t="shared" ca="1" si="2"/>
        <v/>
      </c>
    </row>
    <row r="39" spans="9:14" x14ac:dyDescent="0.25">
      <c r="I39" s="9" t="str">
        <f t="array" aca="1" ref="I39" ca="1">IFERROR(INDEX(client,MATCH(0,COUNTIF(I$1:I38,client),0)),"")</f>
        <v/>
      </c>
      <c r="J39" s="10" t="str">
        <f t="shared" ca="1" si="1"/>
        <v/>
      </c>
      <c r="K39" s="11" t="str">
        <f ca="1">IF(I39="","",SUMPRODUCT((client=I39)*(HT)))</f>
        <v/>
      </c>
      <c r="L39" s="11" t="str">
        <f ca="1">IF(I39="","",SUMPRODUCT((client=I39)*(TVA)))</f>
        <v/>
      </c>
      <c r="M39" s="11" t="str">
        <f ca="1">IF(I39="","",IF(SUMPRODUCT((client=I39)*(timbre))=0,"",SUMPRODUCT((client=I39)*(timbre))))</f>
        <v/>
      </c>
      <c r="N39" s="12" t="str">
        <f t="shared" ca="1" si="2"/>
        <v/>
      </c>
    </row>
    <row r="40" spans="9:14" x14ac:dyDescent="0.25">
      <c r="I40" s="9" t="str">
        <f t="array" aca="1" ref="I40" ca="1">IFERROR(INDEX(client,MATCH(0,COUNTIF(I$1:I39,client),0)),"")</f>
        <v/>
      </c>
      <c r="J40" s="10" t="str">
        <f t="shared" ca="1" si="1"/>
        <v/>
      </c>
      <c r="K40" s="11" t="str">
        <f ca="1">IF(I40="","",SUMPRODUCT((client=I40)*(HT)))</f>
        <v/>
      </c>
      <c r="L40" s="11" t="str">
        <f ca="1">IF(I40="","",SUMPRODUCT((client=I40)*(TVA)))</f>
        <v/>
      </c>
      <c r="M40" s="11" t="str">
        <f ca="1">IF(I40="","",IF(SUMPRODUCT((client=I40)*(timbre))=0,"",SUMPRODUCT((client=I40)*(timbre))))</f>
        <v/>
      </c>
      <c r="N40" s="12" t="str">
        <f t="shared" ca="1" si="2"/>
        <v/>
      </c>
    </row>
    <row r="41" spans="9:14" x14ac:dyDescent="0.25">
      <c r="I41" s="9" t="str">
        <f t="array" aca="1" ref="I41" ca="1">IFERROR(INDEX(client,MATCH(0,COUNTIF(I$1:I40,client),0)),"")</f>
        <v/>
      </c>
      <c r="J41" s="10" t="str">
        <f t="shared" ca="1" si="1"/>
        <v/>
      </c>
      <c r="K41" s="11" t="str">
        <f ca="1">IF(I41="","",SUMPRODUCT((client=I41)*(HT)))</f>
        <v/>
      </c>
      <c r="L41" s="11" t="str">
        <f ca="1">IF(I41="","",SUMPRODUCT((client=I41)*(TVA)))</f>
        <v/>
      </c>
      <c r="M41" s="11" t="str">
        <f ca="1">IF(I41="","",IF(SUMPRODUCT((client=I41)*(timbre))=0,"",SUMPRODUCT((client=I41)*(timbre))))</f>
        <v/>
      </c>
      <c r="N41" s="12" t="str">
        <f t="shared" ca="1" si="2"/>
        <v/>
      </c>
    </row>
    <row r="42" spans="9:14" x14ac:dyDescent="0.25">
      <c r="I42" s="9" t="str">
        <f t="array" aca="1" ref="I42" ca="1">IFERROR(INDEX(client,MATCH(0,COUNTIF(I$1:I41,client),0)),"")</f>
        <v/>
      </c>
      <c r="J42" s="10" t="str">
        <f t="shared" ca="1" si="1"/>
        <v/>
      </c>
      <c r="K42" s="11" t="str">
        <f ca="1">IF(I42="","",SUMPRODUCT((client=I42)*(HT)))</f>
        <v/>
      </c>
      <c r="L42" s="11" t="str">
        <f ca="1">IF(I42="","",SUMPRODUCT((client=I42)*(TVA)))</f>
        <v/>
      </c>
      <c r="M42" s="11" t="str">
        <f ca="1">IF(I42="","",IF(SUMPRODUCT((client=I42)*(timbre))=0,"",SUMPRODUCT((client=I42)*(timbre))))</f>
        <v/>
      </c>
      <c r="N42" s="12" t="str">
        <f t="shared" ca="1" si="2"/>
        <v/>
      </c>
    </row>
    <row r="43" spans="9:14" x14ac:dyDescent="0.25">
      <c r="I43" s="9" t="str">
        <f t="array" aca="1" ref="I43" ca="1">IFERROR(INDEX(client,MATCH(0,COUNTIF(I$1:I42,client),0)),"")</f>
        <v/>
      </c>
      <c r="J43" s="10" t="str">
        <f t="shared" ca="1" si="1"/>
        <v/>
      </c>
      <c r="K43" s="11" t="str">
        <f ca="1">IF(I43="","",SUMPRODUCT((client=I43)*(HT)))</f>
        <v/>
      </c>
      <c r="L43" s="11" t="str">
        <f ca="1">IF(I43="","",SUMPRODUCT((client=I43)*(TVA)))</f>
        <v/>
      </c>
      <c r="M43" s="11" t="str">
        <f ca="1">IF(I43="","",IF(SUMPRODUCT((client=I43)*(timbre))=0,"",SUMPRODUCT((client=I43)*(timbre))))</f>
        <v/>
      </c>
      <c r="N43" s="12" t="str">
        <f t="shared" ca="1" si="2"/>
        <v/>
      </c>
    </row>
    <row r="44" spans="9:14" x14ac:dyDescent="0.25">
      <c r="I44" s="9" t="str">
        <f t="array" aca="1" ref="I44" ca="1">IFERROR(INDEX(client,MATCH(0,COUNTIF(I$1:I43,client),0)),"")</f>
        <v/>
      </c>
      <c r="J44" s="10" t="str">
        <f t="shared" ca="1" si="1"/>
        <v/>
      </c>
      <c r="K44" s="11" t="str">
        <f ca="1">IF(I44="","",SUMPRODUCT((client=I44)*(HT)))</f>
        <v/>
      </c>
      <c r="L44" s="11" t="str">
        <f ca="1">IF(I44="","",SUMPRODUCT((client=I44)*(TVA)))</f>
        <v/>
      </c>
      <c r="M44" s="11" t="str">
        <f ca="1">IF(I44="","",IF(SUMPRODUCT((client=I44)*(timbre))=0,"",SUMPRODUCT((client=I44)*(timbre))))</f>
        <v/>
      </c>
      <c r="N44" s="12" t="str">
        <f t="shared" ca="1" si="2"/>
        <v/>
      </c>
    </row>
    <row r="45" spans="9:14" x14ac:dyDescent="0.25">
      <c r="I45" s="9" t="str">
        <f t="array" aca="1" ref="I45" ca="1">IFERROR(INDEX(client,MATCH(0,COUNTIF(I$1:I44,client),0)),"")</f>
        <v/>
      </c>
      <c r="J45" s="10" t="str">
        <f t="shared" ca="1" si="1"/>
        <v/>
      </c>
      <c r="K45" s="11" t="str">
        <f ca="1">IF(I45="","",SUMPRODUCT((client=I45)*(HT)))</f>
        <v/>
      </c>
      <c r="L45" s="11" t="str">
        <f ca="1">IF(I45="","",SUMPRODUCT((client=I45)*(TVA)))</f>
        <v/>
      </c>
      <c r="M45" s="11" t="str">
        <f ca="1">IF(I45="","",IF(SUMPRODUCT((client=I45)*(timbre))=0,"",SUMPRODUCT((client=I45)*(timbre))))</f>
        <v/>
      </c>
      <c r="N45" s="12" t="str">
        <f t="shared" ca="1" si="2"/>
        <v/>
      </c>
    </row>
    <row r="46" spans="9:14" x14ac:dyDescent="0.25">
      <c r="I46" s="9" t="str">
        <f t="array" aca="1" ref="I46" ca="1">IFERROR(INDEX(client,MATCH(0,COUNTIF(I$1:I45,client),0)),"")</f>
        <v/>
      </c>
      <c r="J46" s="10" t="str">
        <f t="shared" ca="1" si="1"/>
        <v/>
      </c>
      <c r="K46" s="11" t="str">
        <f ca="1">IF(I46="","",SUMPRODUCT((client=I46)*(HT)))</f>
        <v/>
      </c>
      <c r="L46" s="11" t="str">
        <f ca="1">IF(I46="","",SUMPRODUCT((client=I46)*(TVA)))</f>
        <v/>
      </c>
      <c r="M46" s="11" t="str">
        <f ca="1">IF(I46="","",IF(SUMPRODUCT((client=I46)*(timbre))=0,"",SUMPRODUCT((client=I46)*(timbre))))</f>
        <v/>
      </c>
      <c r="N46" s="12" t="str">
        <f t="shared" ca="1" si="2"/>
        <v/>
      </c>
    </row>
    <row r="47" spans="9:14" x14ac:dyDescent="0.25">
      <c r="I47" s="9" t="str">
        <f t="array" aca="1" ref="I47" ca="1">IFERROR(INDEX(client,MATCH(0,COUNTIF(I$1:I46,client),0)),"")</f>
        <v/>
      </c>
      <c r="J47" s="10" t="str">
        <f t="shared" ca="1" si="1"/>
        <v/>
      </c>
      <c r="K47" s="11" t="str">
        <f ca="1">IF(I47="","",SUMPRODUCT((client=I47)*(HT)))</f>
        <v/>
      </c>
      <c r="L47" s="11" t="str">
        <f ca="1">IF(I47="","",SUMPRODUCT((client=I47)*(TVA)))</f>
        <v/>
      </c>
      <c r="M47" s="11" t="str">
        <f ca="1">IF(I47="","",IF(SUMPRODUCT((client=I47)*(timbre))=0,"",SUMPRODUCT((client=I47)*(timbre))))</f>
        <v/>
      </c>
      <c r="N47" s="12" t="str">
        <f t="shared" ca="1" si="2"/>
        <v/>
      </c>
    </row>
    <row r="48" spans="9:14" x14ac:dyDescent="0.25">
      <c r="I48" s="9" t="str">
        <f t="array" aca="1" ref="I48" ca="1">IFERROR(INDEX(client,MATCH(0,COUNTIF(I$1:I47,client),0)),"")</f>
        <v/>
      </c>
      <c r="J48" s="10" t="str">
        <f t="shared" ca="1" si="1"/>
        <v/>
      </c>
      <c r="K48" s="11" t="str">
        <f ca="1">IF(I48="","",SUMPRODUCT((client=I48)*(HT)))</f>
        <v/>
      </c>
      <c r="L48" s="11" t="str">
        <f ca="1">IF(I48="","",SUMPRODUCT((client=I48)*(TVA)))</f>
        <v/>
      </c>
      <c r="M48" s="11" t="str">
        <f ca="1">IF(I48="","",IF(SUMPRODUCT((client=I48)*(timbre))=0,"",SUMPRODUCT((client=I48)*(timbre))))</f>
        <v/>
      </c>
      <c r="N48" s="12" t="str">
        <f t="shared" ca="1" si="2"/>
        <v/>
      </c>
    </row>
    <row r="49" spans="9:14" x14ac:dyDescent="0.25">
      <c r="I49" s="9" t="str">
        <f t="array" aca="1" ref="I49" ca="1">IFERROR(INDEX(client,MATCH(0,COUNTIF(I$1:I48,client),0)),"")</f>
        <v/>
      </c>
      <c r="J49" s="10" t="str">
        <f t="shared" ca="1" si="1"/>
        <v/>
      </c>
      <c r="K49" s="11" t="str">
        <f ca="1">IF(I49="","",SUMPRODUCT((client=I49)*(HT)))</f>
        <v/>
      </c>
      <c r="L49" s="11" t="str">
        <f ca="1">IF(I49="","",SUMPRODUCT((client=I49)*(TVA)))</f>
        <v/>
      </c>
      <c r="M49" s="11" t="str">
        <f ca="1">IF(I49="","",IF(SUMPRODUCT((client=I49)*(timbre))=0,"",SUMPRODUCT((client=I49)*(timbre))))</f>
        <v/>
      </c>
      <c r="N49" s="12" t="str">
        <f t="shared" ca="1" si="2"/>
        <v/>
      </c>
    </row>
    <row r="50" spans="9:14" x14ac:dyDescent="0.25">
      <c r="I50" s="9" t="str">
        <f t="array" aca="1" ref="I50" ca="1">IFERROR(INDEX(client,MATCH(0,COUNTIF(I$1:I49,client),0)),"")</f>
        <v/>
      </c>
      <c r="J50" s="10" t="str">
        <f t="shared" ca="1" si="1"/>
        <v/>
      </c>
      <c r="K50" s="11" t="str">
        <f ca="1">IF(I50="","",SUMPRODUCT((client=I50)*(HT)))</f>
        <v/>
      </c>
      <c r="L50" s="11" t="str">
        <f ca="1">IF(I50="","",SUMPRODUCT((client=I50)*(TVA)))</f>
        <v/>
      </c>
      <c r="M50" s="11" t="str">
        <f ca="1">IF(I50="","",IF(SUMPRODUCT((client=I50)*(timbre))=0,"",SUMPRODUCT((client=I50)*(timbre))))</f>
        <v/>
      </c>
      <c r="N50" s="12" t="str">
        <f t="shared" ca="1" si="2"/>
        <v/>
      </c>
    </row>
    <row r="51" spans="9:14" x14ac:dyDescent="0.25">
      <c r="I51" s="9" t="str">
        <f t="array" aca="1" ref="I51" ca="1">IFERROR(INDEX(client,MATCH(0,COUNTIF(I$1:I50,client),0)),"")</f>
        <v/>
      </c>
      <c r="J51" s="10" t="str">
        <f t="shared" ca="1" si="1"/>
        <v/>
      </c>
      <c r="K51" s="11" t="str">
        <f ca="1">IF(I51="","",SUMPRODUCT((client=I51)*(HT)))</f>
        <v/>
      </c>
      <c r="L51" s="11" t="str">
        <f ca="1">IF(I51="","",SUMPRODUCT((client=I51)*(TVA)))</f>
        <v/>
      </c>
      <c r="M51" s="11" t="str">
        <f ca="1">IF(I51="","",IF(SUMPRODUCT((client=I51)*(timbre))=0,"",SUMPRODUCT((client=I51)*(timbre))))</f>
        <v/>
      </c>
      <c r="N51" s="12" t="str">
        <f t="shared" ca="1" si="2"/>
        <v/>
      </c>
    </row>
    <row r="52" spans="9:14" x14ac:dyDescent="0.25">
      <c r="I52" s="9" t="str">
        <f t="array" aca="1" ref="I52" ca="1">IFERROR(INDEX(client,MATCH(0,COUNTIF(I$1:I51,client),0)),"")</f>
        <v/>
      </c>
      <c r="J52" s="10" t="str">
        <f t="shared" ca="1" si="1"/>
        <v/>
      </c>
      <c r="K52" s="11" t="str">
        <f ca="1">IF(I52="","",SUMPRODUCT((client=I52)*(HT)))</f>
        <v/>
      </c>
      <c r="L52" s="11" t="str">
        <f ca="1">IF(I52="","",SUMPRODUCT((client=I52)*(TVA)))</f>
        <v/>
      </c>
      <c r="M52" s="11" t="str">
        <f ca="1">IF(I52="","",IF(SUMPRODUCT((client=I52)*(timbre))=0,"",SUMPRODUCT((client=I52)*(timbre))))</f>
        <v/>
      </c>
      <c r="N52" s="12" t="str">
        <f t="shared" ca="1" si="2"/>
        <v/>
      </c>
    </row>
    <row r="53" spans="9:14" x14ac:dyDescent="0.25">
      <c r="I53" s="9" t="str">
        <f t="array" aca="1" ref="I53" ca="1">IFERROR(INDEX(client,MATCH(0,COUNTIF(I$1:I52,client),0)),"")</f>
        <v/>
      </c>
      <c r="J53" s="10" t="str">
        <f t="shared" ca="1" si="1"/>
        <v/>
      </c>
      <c r="K53" s="11" t="str">
        <f ca="1">IF(I53="","",SUMPRODUCT((client=I53)*(HT)))</f>
        <v/>
      </c>
      <c r="L53" s="11" t="str">
        <f ca="1">IF(I53="","",SUMPRODUCT((client=I53)*(TVA)))</f>
        <v/>
      </c>
      <c r="M53" s="11" t="str">
        <f ca="1">IF(I53="","",IF(SUMPRODUCT((client=I53)*(timbre))=0,"",SUMPRODUCT((client=I53)*(timbre))))</f>
        <v/>
      </c>
      <c r="N53" s="12" t="str">
        <f t="shared" ca="1" si="2"/>
        <v/>
      </c>
    </row>
    <row r="54" spans="9:14" x14ac:dyDescent="0.25">
      <c r="I54" s="9" t="str">
        <f t="array" aca="1" ref="I54" ca="1">IFERROR(INDEX(client,MATCH(0,COUNTIF(I$1:I53,client),0)),"")</f>
        <v/>
      </c>
      <c r="J54" s="10" t="str">
        <f t="shared" ca="1" si="1"/>
        <v/>
      </c>
      <c r="K54" s="11" t="str">
        <f ca="1">IF(I54="","",SUMPRODUCT((client=I54)*(HT)))</f>
        <v/>
      </c>
      <c r="L54" s="11" t="str">
        <f ca="1">IF(I54="","",SUMPRODUCT((client=I54)*(TVA)))</f>
        <v/>
      </c>
      <c r="M54" s="11" t="str">
        <f ca="1">IF(I54="","",IF(SUMPRODUCT((client=I54)*(timbre))=0,"",SUMPRODUCT((client=I54)*(timbre))))</f>
        <v/>
      </c>
      <c r="N54" s="12" t="str">
        <f t="shared" ca="1" si="2"/>
        <v/>
      </c>
    </row>
    <row r="55" spans="9:14" x14ac:dyDescent="0.25">
      <c r="I55" s="9" t="str">
        <f t="array" aca="1" ref="I55" ca="1">IFERROR(INDEX(client,MATCH(0,COUNTIF(I$1:I54,client),0)),"")</f>
        <v/>
      </c>
      <c r="J55" s="10" t="str">
        <f t="shared" ca="1" si="1"/>
        <v/>
      </c>
      <c r="K55" s="11" t="str">
        <f ca="1">IF(I55="","",SUMPRODUCT((client=I55)*(HT)))</f>
        <v/>
      </c>
      <c r="L55" s="11" t="str">
        <f ca="1">IF(I55="","",SUMPRODUCT((client=I55)*(TVA)))</f>
        <v/>
      </c>
      <c r="M55" s="11" t="str">
        <f ca="1">IF(I55="","",IF(SUMPRODUCT((client=I55)*(timbre))=0,"",SUMPRODUCT((client=I55)*(timbre))))</f>
        <v/>
      </c>
      <c r="N55" s="12" t="str">
        <f t="shared" ca="1" si="2"/>
        <v/>
      </c>
    </row>
    <row r="56" spans="9:14" x14ac:dyDescent="0.25">
      <c r="I56" s="9" t="str">
        <f t="array" aca="1" ref="I56" ca="1">IFERROR(INDEX(client,MATCH(0,COUNTIF(I$1:I55,client),0)),"")</f>
        <v/>
      </c>
      <c r="J56" s="10" t="str">
        <f t="shared" ca="1" si="1"/>
        <v/>
      </c>
      <c r="K56" s="11" t="str">
        <f ca="1">IF(I56="","",SUMPRODUCT((client=I56)*(HT)))</f>
        <v/>
      </c>
      <c r="L56" s="11" t="str">
        <f ca="1">IF(I56="","",SUMPRODUCT((client=I56)*(TVA)))</f>
        <v/>
      </c>
      <c r="M56" s="11" t="str">
        <f ca="1">IF(I56="","",IF(SUMPRODUCT((client=I56)*(timbre))=0,"",SUMPRODUCT((client=I56)*(timbre))))</f>
        <v/>
      </c>
      <c r="N56" s="12" t="str">
        <f t="shared" ca="1" si="2"/>
        <v/>
      </c>
    </row>
    <row r="57" spans="9:14" x14ac:dyDescent="0.25">
      <c r="I57" s="9" t="str">
        <f t="array" aca="1" ref="I57" ca="1">IFERROR(INDEX(client,MATCH(0,COUNTIF(I$1:I56,client),0)),"")</f>
        <v/>
      </c>
      <c r="J57" s="10" t="str">
        <f t="shared" ca="1" si="1"/>
        <v/>
      </c>
      <c r="K57" s="11" t="str">
        <f ca="1">IF(I57="","",SUMPRODUCT((client=I57)*(HT)))</f>
        <v/>
      </c>
      <c r="L57" s="11" t="str">
        <f ca="1">IF(I57="","",SUMPRODUCT((client=I57)*(TVA)))</f>
        <v/>
      </c>
      <c r="M57" s="11" t="str">
        <f ca="1">IF(I57="","",IF(SUMPRODUCT((client=I57)*(timbre))=0,"",SUMPRODUCT((client=I57)*(timbre))))</f>
        <v/>
      </c>
      <c r="N57" s="12" t="str">
        <f t="shared" ca="1" si="2"/>
        <v/>
      </c>
    </row>
    <row r="58" spans="9:14" x14ac:dyDescent="0.25">
      <c r="I58" s="9" t="str">
        <f t="array" aca="1" ref="I58" ca="1">IFERROR(INDEX(client,MATCH(0,COUNTIF(I$1:I57,client),0)),"")</f>
        <v/>
      </c>
      <c r="J58" s="10" t="str">
        <f t="shared" ca="1" si="1"/>
        <v/>
      </c>
      <c r="K58" s="11" t="str">
        <f ca="1">IF(I58="","",SUMPRODUCT((client=I58)*(HT)))</f>
        <v/>
      </c>
      <c r="L58" s="11" t="str">
        <f ca="1">IF(I58="","",SUMPRODUCT((client=I58)*(TVA)))</f>
        <v/>
      </c>
      <c r="M58" s="11" t="str">
        <f ca="1">IF(I58="","",IF(SUMPRODUCT((client=I58)*(timbre))=0,"",SUMPRODUCT((client=I58)*(timbre))))</f>
        <v/>
      </c>
      <c r="N58" s="12" t="str">
        <f t="shared" ca="1" si="2"/>
        <v/>
      </c>
    </row>
    <row r="59" spans="9:14" x14ac:dyDescent="0.25">
      <c r="I59" s="9" t="str">
        <f t="array" aca="1" ref="I59" ca="1">IFERROR(INDEX(client,MATCH(0,COUNTIF(I$1:I58,client),0)),"")</f>
        <v/>
      </c>
      <c r="J59" s="10" t="str">
        <f t="shared" ca="1" si="1"/>
        <v/>
      </c>
      <c r="K59" s="11" t="str">
        <f ca="1">IF(I59="","",SUMPRODUCT((client=I59)*(HT)))</f>
        <v/>
      </c>
      <c r="L59" s="11" t="str">
        <f ca="1">IF(I59="","",SUMPRODUCT((client=I59)*(TVA)))</f>
        <v/>
      </c>
      <c r="M59" s="11" t="str">
        <f ca="1">IF(I59="","",IF(SUMPRODUCT((client=I59)*(timbre))=0,"",SUMPRODUCT((client=I59)*(timbre))))</f>
        <v/>
      </c>
      <c r="N59" s="12" t="str">
        <f t="shared" ca="1" si="2"/>
        <v/>
      </c>
    </row>
    <row r="60" spans="9:14" x14ac:dyDescent="0.25">
      <c r="I60" s="9" t="str">
        <f t="array" aca="1" ref="I60" ca="1">IFERROR(INDEX(client,MATCH(0,COUNTIF(I$1:I59,client),0)),"")</f>
        <v/>
      </c>
      <c r="J60" s="10" t="str">
        <f t="shared" ca="1" si="1"/>
        <v/>
      </c>
      <c r="K60" s="11" t="str">
        <f ca="1">IF(I60="","",SUMPRODUCT((client=I60)*(HT)))</f>
        <v/>
      </c>
      <c r="L60" s="11" t="str">
        <f ca="1">IF(I60="","",SUMPRODUCT((client=I60)*(TVA)))</f>
        <v/>
      </c>
      <c r="M60" s="11" t="str">
        <f ca="1">IF(I60="","",IF(SUMPRODUCT((client=I60)*(timbre))=0,"",SUMPRODUCT((client=I60)*(timbre))))</f>
        <v/>
      </c>
      <c r="N60" s="12" t="str">
        <f t="shared" ca="1" si="2"/>
        <v/>
      </c>
    </row>
    <row r="61" spans="9:14" x14ac:dyDescent="0.25">
      <c r="I61" s="9" t="str">
        <f t="array" aca="1" ref="I61" ca="1">IFERROR(INDEX(client,MATCH(0,COUNTIF(I$1:I60,client),0)),"")</f>
        <v/>
      </c>
      <c r="J61" s="10" t="str">
        <f t="shared" ca="1" si="1"/>
        <v/>
      </c>
      <c r="K61" s="11" t="str">
        <f ca="1">IF(I61="","",SUMPRODUCT((client=I61)*(HT)))</f>
        <v/>
      </c>
      <c r="L61" s="11" t="str">
        <f ca="1">IF(I61="","",SUMPRODUCT((client=I61)*(TVA)))</f>
        <v/>
      </c>
      <c r="M61" s="11" t="str">
        <f ca="1">IF(I61="","",IF(SUMPRODUCT((client=I61)*(timbre))=0,"",SUMPRODUCT((client=I61)*(timbre))))</f>
        <v/>
      </c>
      <c r="N61" s="12" t="str">
        <f t="shared" ca="1" si="2"/>
        <v/>
      </c>
    </row>
    <row r="62" spans="9:14" x14ac:dyDescent="0.25">
      <c r="I62" s="9" t="str">
        <f t="array" aca="1" ref="I62" ca="1">IFERROR(INDEX(client,MATCH(0,COUNTIF(I$1:I61,client),0)),"")</f>
        <v/>
      </c>
      <c r="J62" s="10" t="str">
        <f t="shared" ca="1" si="1"/>
        <v/>
      </c>
      <c r="K62" s="11" t="str">
        <f ca="1">IF(I62="","",SUMPRODUCT((client=I62)*(HT)))</f>
        <v/>
      </c>
      <c r="L62" s="11" t="str">
        <f ca="1">IF(I62="","",SUMPRODUCT((client=I62)*(TVA)))</f>
        <v/>
      </c>
      <c r="M62" s="11" t="str">
        <f ca="1">IF(I62="","",IF(SUMPRODUCT((client=I62)*(timbre))=0,"",SUMPRODUCT((client=I62)*(timbre))))</f>
        <v/>
      </c>
      <c r="N62" s="12" t="str">
        <f t="shared" ca="1" si="2"/>
        <v/>
      </c>
    </row>
    <row r="63" spans="9:14" x14ac:dyDescent="0.25">
      <c r="I63" s="9" t="str">
        <f t="array" aca="1" ref="I63" ca="1">IFERROR(INDEX(client,MATCH(0,COUNTIF(I$1:I62,client),0)),"")</f>
        <v/>
      </c>
      <c r="J63" s="10" t="str">
        <f t="shared" ca="1" si="1"/>
        <v/>
      </c>
      <c r="K63" s="11" t="str">
        <f ca="1">IF(I63="","",SUMPRODUCT((client=I63)*(HT)))</f>
        <v/>
      </c>
      <c r="L63" s="11" t="str">
        <f ca="1">IF(I63="","",SUMPRODUCT((client=I63)*(TVA)))</f>
        <v/>
      </c>
      <c r="M63" s="11" t="str">
        <f ca="1">IF(I63="","",IF(SUMPRODUCT((client=I63)*(timbre))=0,"",SUMPRODUCT((client=I63)*(timbre))))</f>
        <v/>
      </c>
      <c r="N63" s="12" t="str">
        <f t="shared" ca="1" si="2"/>
        <v/>
      </c>
    </row>
    <row r="64" spans="9:14" x14ac:dyDescent="0.25">
      <c r="I64" s="9" t="str">
        <f t="array" aca="1" ref="I64" ca="1">IFERROR(INDEX(client,MATCH(0,COUNTIF(I$1:I63,client),0)),"")</f>
        <v/>
      </c>
      <c r="J64" s="10" t="str">
        <f t="shared" ca="1" si="1"/>
        <v/>
      </c>
      <c r="K64" s="11" t="str">
        <f ca="1">IF(I64="","",SUMPRODUCT((client=I64)*(HT)))</f>
        <v/>
      </c>
      <c r="L64" s="11" t="str">
        <f ca="1">IF(I64="","",SUMPRODUCT((client=I64)*(TVA)))</f>
        <v/>
      </c>
      <c r="M64" s="11" t="str">
        <f ca="1">IF(I64="","",IF(SUMPRODUCT((client=I64)*(timbre))=0,"",SUMPRODUCT((client=I64)*(timbre))))</f>
        <v/>
      </c>
      <c r="N64" s="12" t="str">
        <f t="shared" ca="1" si="2"/>
        <v/>
      </c>
    </row>
    <row r="65" spans="9:14" x14ac:dyDescent="0.25">
      <c r="I65" s="9" t="str">
        <f t="array" aca="1" ref="I65" ca="1">IFERROR(INDEX(client,MATCH(0,COUNTIF(I$1:I64,client),0)),"")</f>
        <v/>
      </c>
      <c r="J65" s="10" t="str">
        <f t="shared" ca="1" si="1"/>
        <v/>
      </c>
      <c r="K65" s="11" t="str">
        <f ca="1">IF(I65="","",SUMPRODUCT((client=I65)*(HT)))</f>
        <v/>
      </c>
      <c r="L65" s="11" t="str">
        <f ca="1">IF(I65="","",SUMPRODUCT((client=I65)*(TVA)))</f>
        <v/>
      </c>
      <c r="M65" s="11" t="str">
        <f ca="1">IF(I65="","",IF(SUMPRODUCT((client=I65)*(timbre))=0,"",SUMPRODUCT((client=I65)*(timbre))))</f>
        <v/>
      </c>
      <c r="N65" s="12" t="str">
        <f t="shared" ca="1" si="2"/>
        <v/>
      </c>
    </row>
    <row r="66" spans="9:14" x14ac:dyDescent="0.25">
      <c r="I66" s="9" t="str">
        <f t="array" aca="1" ref="I66" ca="1">IFERROR(INDEX(client,MATCH(0,COUNTIF(I$1:I65,client),0)),"")</f>
        <v/>
      </c>
      <c r="J66" s="10" t="str">
        <f t="shared" ref="J66:J97" ca="1" si="3">IF(I66="","",COUNTIF(client,I66))</f>
        <v/>
      </c>
      <c r="K66" s="11" t="str">
        <f ca="1">IF(I66="","",SUMPRODUCT((client=I66)*(HT)))</f>
        <v/>
      </c>
      <c r="L66" s="11" t="str">
        <f ca="1">IF(I66="","",SUMPRODUCT((client=I66)*(TVA)))</f>
        <v/>
      </c>
      <c r="M66" s="11" t="str">
        <f ca="1">IF(I66="","",IF(SUMPRODUCT((client=I66)*(timbre))=0,"",SUMPRODUCT((client=I66)*(timbre))))</f>
        <v/>
      </c>
      <c r="N66" s="12" t="str">
        <f t="shared" ref="N66:N90" ca="1" si="4">IF(I66="","",SUMPRODUCT((client=I66)*(montant)))</f>
        <v/>
      </c>
    </row>
    <row r="67" spans="9:14" x14ac:dyDescent="0.25">
      <c r="I67" s="9" t="str">
        <f t="array" aca="1" ref="I67" ca="1">IFERROR(INDEX(client,MATCH(0,COUNTIF(I$1:I66,client),0)),"")</f>
        <v/>
      </c>
      <c r="J67" s="10" t="str">
        <f t="shared" ca="1" si="3"/>
        <v/>
      </c>
      <c r="K67" s="11" t="str">
        <f ca="1">IF(I67="","",SUMPRODUCT((client=I67)*(HT)))</f>
        <v/>
      </c>
      <c r="L67" s="11" t="str">
        <f ca="1">IF(I67="","",SUMPRODUCT((client=I67)*(TVA)))</f>
        <v/>
      </c>
      <c r="M67" s="11" t="str">
        <f ca="1">IF(I67="","",IF(SUMPRODUCT((client=I67)*(timbre))=0,"",SUMPRODUCT((client=I67)*(timbre))))</f>
        <v/>
      </c>
      <c r="N67" s="12" t="str">
        <f t="shared" ca="1" si="4"/>
        <v/>
      </c>
    </row>
    <row r="68" spans="9:14" x14ac:dyDescent="0.25">
      <c r="I68" s="9" t="str">
        <f t="array" aca="1" ref="I68" ca="1">IFERROR(INDEX(client,MATCH(0,COUNTIF(I$1:I67,client),0)),"")</f>
        <v/>
      </c>
      <c r="J68" s="10" t="str">
        <f t="shared" ca="1" si="3"/>
        <v/>
      </c>
      <c r="K68" s="11" t="str">
        <f ca="1">IF(I68="","",SUMPRODUCT((client=I68)*(HT)))</f>
        <v/>
      </c>
      <c r="L68" s="11" t="str">
        <f ca="1">IF(I68="","",SUMPRODUCT((client=I68)*(TVA)))</f>
        <v/>
      </c>
      <c r="M68" s="11" t="str">
        <f ca="1">IF(I68="","",IF(SUMPRODUCT((client=I68)*(timbre))=0,"",SUMPRODUCT((client=I68)*(timbre))))</f>
        <v/>
      </c>
      <c r="N68" s="12" t="str">
        <f t="shared" ca="1" si="4"/>
        <v/>
      </c>
    </row>
    <row r="69" spans="9:14" x14ac:dyDescent="0.25">
      <c r="I69" s="9" t="str">
        <f t="array" aca="1" ref="I69" ca="1">IFERROR(INDEX(client,MATCH(0,COUNTIF(I$1:I68,client),0)),"")</f>
        <v/>
      </c>
      <c r="J69" s="10" t="str">
        <f t="shared" ca="1" si="3"/>
        <v/>
      </c>
      <c r="K69" s="11" t="str">
        <f ca="1">IF(I69="","",SUMPRODUCT((client=I69)*(HT)))</f>
        <v/>
      </c>
      <c r="L69" s="11" t="str">
        <f ca="1">IF(I69="","",SUMPRODUCT((client=I69)*(TVA)))</f>
        <v/>
      </c>
      <c r="M69" s="11" t="str">
        <f ca="1">IF(I69="","",IF(SUMPRODUCT((client=I69)*(timbre))=0,"",SUMPRODUCT((client=I69)*(timbre))))</f>
        <v/>
      </c>
      <c r="N69" s="12" t="str">
        <f t="shared" ca="1" si="4"/>
        <v/>
      </c>
    </row>
    <row r="70" spans="9:14" x14ac:dyDescent="0.25">
      <c r="I70" s="9" t="str">
        <f t="array" aca="1" ref="I70" ca="1">IFERROR(INDEX(client,MATCH(0,COUNTIF(I$1:I69,client),0)),"")</f>
        <v/>
      </c>
      <c r="J70" s="10" t="str">
        <f t="shared" ca="1" si="3"/>
        <v/>
      </c>
      <c r="K70" s="11" t="str">
        <f ca="1">IF(I70="","",SUMPRODUCT((client=I70)*(HT)))</f>
        <v/>
      </c>
      <c r="L70" s="11" t="str">
        <f ca="1">IF(I70="","",SUMPRODUCT((client=I70)*(TVA)))</f>
        <v/>
      </c>
      <c r="M70" s="11" t="str">
        <f ca="1">IF(I70="","",IF(SUMPRODUCT((client=I70)*(timbre))=0,"",SUMPRODUCT((client=I70)*(timbre))))</f>
        <v/>
      </c>
      <c r="N70" s="12" t="str">
        <f t="shared" ca="1" si="4"/>
        <v/>
      </c>
    </row>
    <row r="71" spans="9:14" x14ac:dyDescent="0.25">
      <c r="I71" s="9" t="str">
        <f t="array" aca="1" ref="I71" ca="1">IFERROR(INDEX(client,MATCH(0,COUNTIF(I$1:I70,client),0)),"")</f>
        <v/>
      </c>
      <c r="J71" s="10" t="str">
        <f t="shared" ca="1" si="3"/>
        <v/>
      </c>
      <c r="K71" s="11" t="str">
        <f ca="1">IF(I71="","",SUMPRODUCT((client=I71)*(HT)))</f>
        <v/>
      </c>
      <c r="L71" s="11" t="str">
        <f ca="1">IF(I71="","",SUMPRODUCT((client=I71)*(TVA)))</f>
        <v/>
      </c>
      <c r="M71" s="11" t="str">
        <f ca="1">IF(I71="","",IF(SUMPRODUCT((client=I71)*(timbre))=0,"",SUMPRODUCT((client=I71)*(timbre))))</f>
        <v/>
      </c>
      <c r="N71" s="12" t="str">
        <f t="shared" ca="1" si="4"/>
        <v/>
      </c>
    </row>
    <row r="72" spans="9:14" x14ac:dyDescent="0.25">
      <c r="I72" s="9" t="str">
        <f t="array" aca="1" ref="I72" ca="1">IFERROR(INDEX(client,MATCH(0,COUNTIF(I$1:I71,client),0)),"")</f>
        <v/>
      </c>
      <c r="J72" s="10" t="str">
        <f t="shared" ca="1" si="3"/>
        <v/>
      </c>
      <c r="K72" s="11" t="str">
        <f ca="1">IF(I72="","",SUMPRODUCT((client=I72)*(HT)))</f>
        <v/>
      </c>
      <c r="L72" s="11" t="str">
        <f ca="1">IF(I72="","",SUMPRODUCT((client=I72)*(TVA)))</f>
        <v/>
      </c>
      <c r="M72" s="11" t="str">
        <f ca="1">IF(I72="","",IF(SUMPRODUCT((client=I72)*(timbre))=0,"",SUMPRODUCT((client=I72)*(timbre))))</f>
        <v/>
      </c>
      <c r="N72" s="12" t="str">
        <f t="shared" ca="1" si="4"/>
        <v/>
      </c>
    </row>
    <row r="73" spans="9:14" x14ac:dyDescent="0.25">
      <c r="I73" s="9" t="str">
        <f t="array" aca="1" ref="I73" ca="1">IFERROR(INDEX(client,MATCH(0,COUNTIF(I$1:I72,client),0)),"")</f>
        <v/>
      </c>
      <c r="J73" s="10" t="str">
        <f t="shared" ca="1" si="3"/>
        <v/>
      </c>
      <c r="K73" s="11" t="str">
        <f ca="1">IF(I73="","",SUMPRODUCT((client=I73)*(HT)))</f>
        <v/>
      </c>
      <c r="L73" s="11" t="str">
        <f ca="1">IF(I73="","",SUMPRODUCT((client=I73)*(TVA)))</f>
        <v/>
      </c>
      <c r="M73" s="11" t="str">
        <f ca="1">IF(I73="","",IF(SUMPRODUCT((client=I73)*(timbre))=0,"",SUMPRODUCT((client=I73)*(timbre))))</f>
        <v/>
      </c>
      <c r="N73" s="12" t="str">
        <f t="shared" ca="1" si="4"/>
        <v/>
      </c>
    </row>
    <row r="74" spans="9:14" x14ac:dyDescent="0.25">
      <c r="I74" s="9" t="str">
        <f t="array" aca="1" ref="I74" ca="1">IFERROR(INDEX(client,MATCH(0,COUNTIF(I$1:I73,client),0)),"")</f>
        <v/>
      </c>
      <c r="J74" s="10" t="str">
        <f t="shared" ca="1" si="3"/>
        <v/>
      </c>
      <c r="K74" s="11" t="str">
        <f ca="1">IF(I74="","",SUMPRODUCT((client=I74)*(HT)))</f>
        <v/>
      </c>
      <c r="L74" s="11" t="str">
        <f ca="1">IF(I74="","",SUMPRODUCT((client=I74)*(TVA)))</f>
        <v/>
      </c>
      <c r="M74" s="11" t="str">
        <f ca="1">IF(I74="","",IF(SUMPRODUCT((client=I74)*(timbre))=0,"",SUMPRODUCT((client=I74)*(timbre))))</f>
        <v/>
      </c>
      <c r="N74" s="12" t="str">
        <f t="shared" ca="1" si="4"/>
        <v/>
      </c>
    </row>
    <row r="75" spans="9:14" x14ac:dyDescent="0.25">
      <c r="I75" s="9" t="str">
        <f t="array" aca="1" ref="I75" ca="1">IFERROR(INDEX(client,MATCH(0,COUNTIF(I$1:I74,client),0)),"")</f>
        <v/>
      </c>
      <c r="J75" s="10" t="str">
        <f t="shared" ca="1" si="3"/>
        <v/>
      </c>
      <c r="K75" s="11" t="str">
        <f ca="1">IF(I75="","",SUMPRODUCT((client=I75)*(HT)))</f>
        <v/>
      </c>
      <c r="L75" s="11" t="str">
        <f ca="1">IF(I75="","",SUMPRODUCT((client=I75)*(TVA)))</f>
        <v/>
      </c>
      <c r="M75" s="11" t="str">
        <f ca="1">IF(I75="","",IF(SUMPRODUCT((client=I75)*(timbre))=0,"",SUMPRODUCT((client=I75)*(timbre))))</f>
        <v/>
      </c>
      <c r="N75" s="12" t="str">
        <f t="shared" ca="1" si="4"/>
        <v/>
      </c>
    </row>
    <row r="76" spans="9:14" x14ac:dyDescent="0.25">
      <c r="I76" s="9" t="str">
        <f t="array" aca="1" ref="I76" ca="1">IFERROR(INDEX(client,MATCH(0,COUNTIF(I$1:I75,client),0)),"")</f>
        <v/>
      </c>
      <c r="J76" s="10" t="str">
        <f t="shared" ca="1" si="3"/>
        <v/>
      </c>
      <c r="K76" s="11" t="str">
        <f ca="1">IF(I76="","",SUMPRODUCT((client=I76)*(HT)))</f>
        <v/>
      </c>
      <c r="L76" s="11" t="str">
        <f ca="1">IF(I76="","",SUMPRODUCT((client=I76)*(TVA)))</f>
        <v/>
      </c>
      <c r="M76" s="11" t="str">
        <f ca="1">IF(I76="","",IF(SUMPRODUCT((client=I76)*(timbre))=0,"",SUMPRODUCT((client=I76)*(timbre))))</f>
        <v/>
      </c>
      <c r="N76" s="12" t="str">
        <f t="shared" ca="1" si="4"/>
        <v/>
      </c>
    </row>
    <row r="77" spans="9:14" x14ac:dyDescent="0.25">
      <c r="I77" s="9" t="str">
        <f t="array" aca="1" ref="I77" ca="1">IFERROR(INDEX(client,MATCH(0,COUNTIF(I$1:I76,client),0)),"")</f>
        <v/>
      </c>
      <c r="J77" s="10" t="str">
        <f t="shared" ca="1" si="3"/>
        <v/>
      </c>
      <c r="K77" s="11" t="str">
        <f ca="1">IF(I77="","",SUMPRODUCT((client=I77)*(HT)))</f>
        <v/>
      </c>
      <c r="L77" s="11" t="str">
        <f ca="1">IF(I77="","",SUMPRODUCT((client=I77)*(TVA)))</f>
        <v/>
      </c>
      <c r="M77" s="11" t="str">
        <f ca="1">IF(I77="","",IF(SUMPRODUCT((client=I77)*(timbre))=0,"",SUMPRODUCT((client=I77)*(timbre))))</f>
        <v/>
      </c>
      <c r="N77" s="12" t="str">
        <f t="shared" ca="1" si="4"/>
        <v/>
      </c>
    </row>
    <row r="78" spans="9:14" x14ac:dyDescent="0.25">
      <c r="I78" s="9" t="str">
        <f t="array" aca="1" ref="I78" ca="1">IFERROR(INDEX(client,MATCH(0,COUNTIF(I$1:I77,client),0)),"")</f>
        <v/>
      </c>
      <c r="J78" s="10" t="str">
        <f t="shared" ca="1" si="3"/>
        <v/>
      </c>
      <c r="K78" s="11" t="str">
        <f ca="1">IF(I78="","",SUMPRODUCT((client=I78)*(HT)))</f>
        <v/>
      </c>
      <c r="L78" s="11" t="str">
        <f ca="1">IF(I78="","",SUMPRODUCT((client=I78)*(TVA)))</f>
        <v/>
      </c>
      <c r="M78" s="11" t="str">
        <f ca="1">IF(I78="","",IF(SUMPRODUCT((client=I78)*(timbre))=0,"",SUMPRODUCT((client=I78)*(timbre))))</f>
        <v/>
      </c>
      <c r="N78" s="12" t="str">
        <f t="shared" ca="1" si="4"/>
        <v/>
      </c>
    </row>
    <row r="79" spans="9:14" x14ac:dyDescent="0.25">
      <c r="I79" s="9" t="str">
        <f t="array" aca="1" ref="I79" ca="1">IFERROR(INDEX(client,MATCH(0,COUNTIF(I$1:I78,client),0)),"")</f>
        <v/>
      </c>
      <c r="J79" s="10" t="str">
        <f t="shared" ca="1" si="3"/>
        <v/>
      </c>
      <c r="K79" s="11" t="str">
        <f ca="1">IF(I79="","",SUMPRODUCT((client=I79)*(HT)))</f>
        <v/>
      </c>
      <c r="L79" s="11" t="str">
        <f ca="1">IF(I79="","",SUMPRODUCT((client=I79)*(TVA)))</f>
        <v/>
      </c>
      <c r="M79" s="11" t="str">
        <f ca="1">IF(I79="","",IF(SUMPRODUCT((client=I79)*(timbre))=0,"",SUMPRODUCT((client=I79)*(timbre))))</f>
        <v/>
      </c>
      <c r="N79" s="12" t="str">
        <f t="shared" ca="1" si="4"/>
        <v/>
      </c>
    </row>
    <row r="80" spans="9:14" x14ac:dyDescent="0.25">
      <c r="I80" s="9" t="str">
        <f t="array" aca="1" ref="I80" ca="1">IFERROR(INDEX(client,MATCH(0,COUNTIF(I$1:I79,client),0)),"")</f>
        <v/>
      </c>
      <c r="J80" s="10" t="str">
        <f t="shared" ca="1" si="3"/>
        <v/>
      </c>
      <c r="K80" s="11" t="str">
        <f ca="1">IF(I80="","",SUMPRODUCT((client=I80)*(HT)))</f>
        <v/>
      </c>
      <c r="L80" s="11" t="str">
        <f ca="1">IF(I80="","",SUMPRODUCT((client=I80)*(TVA)))</f>
        <v/>
      </c>
      <c r="M80" s="11" t="str">
        <f ca="1">IF(I80="","",IF(SUMPRODUCT((client=I80)*(timbre))=0,"",SUMPRODUCT((client=I80)*(timbre))))</f>
        <v/>
      </c>
      <c r="N80" s="12" t="str">
        <f t="shared" ca="1" si="4"/>
        <v/>
      </c>
    </row>
    <row r="81" spans="9:14" x14ac:dyDescent="0.25">
      <c r="I81" s="9" t="str">
        <f t="array" aca="1" ref="I81" ca="1">IFERROR(INDEX(client,MATCH(0,COUNTIF(I$1:I80,client),0)),"")</f>
        <v/>
      </c>
      <c r="J81" s="10" t="str">
        <f t="shared" ca="1" si="3"/>
        <v/>
      </c>
      <c r="K81" s="11" t="str">
        <f ca="1">IF(I81="","",SUMPRODUCT((client=I81)*(HT)))</f>
        <v/>
      </c>
      <c r="L81" s="11" t="str">
        <f ca="1">IF(I81="","",SUMPRODUCT((client=I81)*(TVA)))</f>
        <v/>
      </c>
      <c r="M81" s="11" t="str">
        <f ca="1">IF(I81="","",IF(SUMPRODUCT((client=I81)*(timbre))=0,"",SUMPRODUCT((client=I81)*(timbre))))</f>
        <v/>
      </c>
      <c r="N81" s="12" t="str">
        <f t="shared" ca="1" si="4"/>
        <v/>
      </c>
    </row>
    <row r="82" spans="9:14" x14ac:dyDescent="0.25">
      <c r="I82" s="9" t="str">
        <f t="array" aca="1" ref="I82" ca="1">IFERROR(INDEX(client,MATCH(0,COUNTIF(I$1:I81,client),0)),"")</f>
        <v/>
      </c>
      <c r="J82" s="10" t="str">
        <f t="shared" ca="1" si="3"/>
        <v/>
      </c>
      <c r="K82" s="11" t="str">
        <f ca="1">IF(I82="","",SUMPRODUCT((client=I82)*(HT)))</f>
        <v/>
      </c>
      <c r="L82" s="11" t="str">
        <f ca="1">IF(I82="","",SUMPRODUCT((client=I82)*(TVA)))</f>
        <v/>
      </c>
      <c r="M82" s="11" t="str">
        <f ca="1">IF(I82="","",IF(SUMPRODUCT((client=I82)*(timbre))=0,"",SUMPRODUCT((client=I82)*(timbre))))</f>
        <v/>
      </c>
      <c r="N82" s="12" t="str">
        <f t="shared" ca="1" si="4"/>
        <v/>
      </c>
    </row>
    <row r="83" spans="9:14" x14ac:dyDescent="0.25">
      <c r="I83" s="9" t="str">
        <f t="array" aca="1" ref="I83" ca="1">IFERROR(INDEX(client,MATCH(0,COUNTIF(I$1:I82,client),0)),"")</f>
        <v/>
      </c>
      <c r="J83" s="10" t="str">
        <f t="shared" ca="1" si="3"/>
        <v/>
      </c>
      <c r="K83" s="11" t="str">
        <f ca="1">IF(I83="","",SUMPRODUCT((client=I83)*(HT)))</f>
        <v/>
      </c>
      <c r="L83" s="11" t="str">
        <f ca="1">IF(I83="","",SUMPRODUCT((client=I83)*(TVA)))</f>
        <v/>
      </c>
      <c r="M83" s="11" t="str">
        <f ca="1">IF(I83="","",IF(SUMPRODUCT((client=I83)*(timbre))=0,"",SUMPRODUCT((client=I83)*(timbre))))</f>
        <v/>
      </c>
      <c r="N83" s="12" t="str">
        <f t="shared" ca="1" si="4"/>
        <v/>
      </c>
    </row>
    <row r="84" spans="9:14" x14ac:dyDescent="0.25">
      <c r="I84" s="9" t="str">
        <f t="array" aca="1" ref="I84" ca="1">IFERROR(INDEX(client,MATCH(0,COUNTIF(I$1:I83,client),0)),"")</f>
        <v/>
      </c>
      <c r="J84" s="10" t="str">
        <f t="shared" ca="1" si="3"/>
        <v/>
      </c>
      <c r="K84" s="11" t="str">
        <f ca="1">IF(I84="","",SUMPRODUCT((client=I84)*(HT)))</f>
        <v/>
      </c>
      <c r="L84" s="11" t="str">
        <f ca="1">IF(I84="","",SUMPRODUCT((client=I84)*(TVA)))</f>
        <v/>
      </c>
      <c r="M84" s="11" t="str">
        <f ca="1">IF(I84="","",IF(SUMPRODUCT((client=I84)*(timbre))=0,"",SUMPRODUCT((client=I84)*(timbre))))</f>
        <v/>
      </c>
      <c r="N84" s="12" t="str">
        <f t="shared" ca="1" si="4"/>
        <v/>
      </c>
    </row>
    <row r="85" spans="9:14" x14ac:dyDescent="0.25">
      <c r="I85" s="9" t="str">
        <f t="array" aca="1" ref="I85" ca="1">IFERROR(INDEX(client,MATCH(0,COUNTIF(I$1:I84,client),0)),"")</f>
        <v/>
      </c>
      <c r="J85" s="10" t="str">
        <f t="shared" ca="1" si="3"/>
        <v/>
      </c>
      <c r="K85" s="11" t="str">
        <f ca="1">IF(I85="","",SUMPRODUCT((client=I85)*(HT)))</f>
        <v/>
      </c>
      <c r="L85" s="11" t="str">
        <f ca="1">IF(I85="","",SUMPRODUCT((client=I85)*(TVA)))</f>
        <v/>
      </c>
      <c r="M85" s="11" t="str">
        <f ca="1">IF(I85="","",IF(SUMPRODUCT((client=I85)*(timbre))=0,"",SUMPRODUCT((client=I85)*(timbre))))</f>
        <v/>
      </c>
      <c r="N85" s="12" t="str">
        <f t="shared" ca="1" si="4"/>
        <v/>
      </c>
    </row>
    <row r="86" spans="9:14" x14ac:dyDescent="0.25">
      <c r="I86" s="9" t="str">
        <f t="array" aca="1" ref="I86" ca="1">IFERROR(INDEX(client,MATCH(0,COUNTIF(I$1:I85,client),0)),"")</f>
        <v/>
      </c>
      <c r="J86" s="10" t="str">
        <f t="shared" ca="1" si="3"/>
        <v/>
      </c>
      <c r="K86" s="11" t="str">
        <f ca="1">IF(I86="","",SUMPRODUCT((client=I86)*(HT)))</f>
        <v/>
      </c>
      <c r="L86" s="11" t="str">
        <f ca="1">IF(I86="","",SUMPRODUCT((client=I86)*(TVA)))</f>
        <v/>
      </c>
      <c r="M86" s="11" t="str">
        <f ca="1">IF(I86="","",IF(SUMPRODUCT((client=I86)*(timbre))=0,"",SUMPRODUCT((client=I86)*(timbre))))</f>
        <v/>
      </c>
      <c r="N86" s="12" t="str">
        <f t="shared" ca="1" si="4"/>
        <v/>
      </c>
    </row>
    <row r="87" spans="9:14" x14ac:dyDescent="0.25">
      <c r="I87" s="9" t="str">
        <f t="array" aca="1" ref="I87" ca="1">IFERROR(INDEX(client,MATCH(0,COUNTIF(I$1:I86,client),0)),"")</f>
        <v/>
      </c>
      <c r="J87" s="10" t="str">
        <f t="shared" ca="1" si="3"/>
        <v/>
      </c>
      <c r="K87" s="11" t="str">
        <f ca="1">IF(I87="","",SUMPRODUCT((client=I87)*(HT)))</f>
        <v/>
      </c>
      <c r="L87" s="11" t="str">
        <f ca="1">IF(I87="","",SUMPRODUCT((client=I87)*(TVA)))</f>
        <v/>
      </c>
      <c r="M87" s="11" t="str">
        <f ca="1">IF(I87="","",IF(SUMPRODUCT((client=I87)*(timbre))=0,"",SUMPRODUCT((client=I87)*(timbre))))</f>
        <v/>
      </c>
      <c r="N87" s="12" t="str">
        <f t="shared" ca="1" si="4"/>
        <v/>
      </c>
    </row>
    <row r="88" spans="9:14" x14ac:dyDescent="0.25">
      <c r="I88" s="9" t="str">
        <f t="array" aca="1" ref="I88" ca="1">IFERROR(INDEX(client,MATCH(0,COUNTIF(I$1:I87,client),0)),"")</f>
        <v/>
      </c>
      <c r="J88" s="10" t="str">
        <f t="shared" ca="1" si="3"/>
        <v/>
      </c>
      <c r="K88" s="11" t="str">
        <f ca="1">IF(I88="","",SUMPRODUCT((client=I88)*(HT)))</f>
        <v/>
      </c>
      <c r="L88" s="11" t="str">
        <f ca="1">IF(I88="","",SUMPRODUCT((client=I88)*(TVA)))</f>
        <v/>
      </c>
      <c r="M88" s="11" t="str">
        <f ca="1">IF(I88="","",IF(SUMPRODUCT((client=I88)*(timbre))=0,"",SUMPRODUCT((client=I88)*(timbre))))</f>
        <v/>
      </c>
      <c r="N88" s="12" t="str">
        <f t="shared" ca="1" si="4"/>
        <v/>
      </c>
    </row>
    <row r="89" spans="9:14" x14ac:dyDescent="0.25">
      <c r="I89" s="9" t="str">
        <f t="array" aca="1" ref="I89" ca="1">IFERROR(INDEX(client,MATCH(0,COUNTIF(I$1:I88,client),0)),"")</f>
        <v/>
      </c>
      <c r="J89" s="10" t="str">
        <f t="shared" ca="1" si="3"/>
        <v/>
      </c>
      <c r="K89" s="11" t="str">
        <f ca="1">IF(I89="","",SUMPRODUCT((client=I89)*(HT)))</f>
        <v/>
      </c>
      <c r="L89" s="11" t="str">
        <f ca="1">IF(I89="","",SUMPRODUCT((client=I89)*(TVA)))</f>
        <v/>
      </c>
      <c r="M89" s="11" t="str">
        <f ca="1">IF(I89="","",IF(SUMPRODUCT((client=I89)*(timbre))=0,"",SUMPRODUCT((client=I89)*(timbre))))</f>
        <v/>
      </c>
      <c r="N89" s="12" t="str">
        <f t="shared" ca="1" si="4"/>
        <v/>
      </c>
    </row>
    <row r="90" spans="9:14" x14ac:dyDescent="0.25">
      <c r="I90" s="9" t="str">
        <f t="array" aca="1" ref="I90" ca="1">IFERROR(INDEX(client,MATCH(0,COUNTIF(I$1:I89,client),0)),"")</f>
        <v/>
      </c>
      <c r="J90" s="10" t="str">
        <f t="shared" ca="1" si="3"/>
        <v/>
      </c>
      <c r="K90" s="11" t="str">
        <f ca="1">IF(I90="","",SUMPRODUCT((client=I90)*(HT)))</f>
        <v/>
      </c>
      <c r="L90" s="11" t="str">
        <f ca="1">IF(I90="","",SUMPRODUCT((client=I90)*(TVA)))</f>
        <v/>
      </c>
      <c r="M90" s="11" t="str">
        <f ca="1">IF(I90="","",IF(SUMPRODUCT((client=I90)*(timbre))=0,"",SUMPRODUCT((client=I90)*(timbre))))</f>
        <v/>
      </c>
      <c r="N90" s="12" t="str">
        <f t="shared" ca="1" si="4"/>
        <v/>
      </c>
    </row>
  </sheetData>
  <conditionalFormatting sqref="I2:N90">
    <cfRule type="expression" dxfId="5" priority="2">
      <formula>AND($J2=1)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2020-04-28T17:32:20Z</dcterms:modified>
</cp:coreProperties>
</file>