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Noël\Desktop\"/>
    </mc:Choice>
  </mc:AlternateContent>
  <bookViews>
    <workbookView xWindow="0" yWindow="0" windowWidth="24000" windowHeight="9735" tabRatio="787" firstSheet="2" activeTab="8"/>
  </bookViews>
  <sheets>
    <sheet name="Feuil1" sheetId="12" state="hidden" r:id="rId1"/>
    <sheet name="SP_Janv_Fev_21" sheetId="4" state="hidden" r:id="rId2"/>
    <sheet name="Jan_Fev_21" sheetId="7" r:id="rId3"/>
    <sheet name="Mars_Avril_21" sheetId="6" r:id="rId4"/>
    <sheet name="Mai_Juin_21" sheetId="8" r:id="rId5"/>
    <sheet name="Juil_Août_21" sheetId="9" r:id="rId6"/>
    <sheet name="Sept_Oct_21" sheetId="10" r:id="rId7"/>
    <sheet name="Nov_Dec_21" sheetId="11" r:id="rId8"/>
    <sheet name="Planif_21" sheetId="5" r:id="rId9"/>
    <sheet name="Nomenclature" sheetId="2" state="hidden" r:id="rId10"/>
  </sheets>
  <definedNames>
    <definedName name="_xlnm._FilterDatabase" localSheetId="2" hidden="1">Jan_Fev_21!$K$4:$K$199</definedName>
    <definedName name="_xlnm._FilterDatabase" localSheetId="5" hidden="1">Juil_Août_21!$J$4:$J$214</definedName>
    <definedName name="_xlnm._FilterDatabase" localSheetId="4" hidden="1">Mai_Juin_21!$J$4:$J$175</definedName>
    <definedName name="_xlnm._FilterDatabase" localSheetId="3" hidden="1">Mars_Avril_21!$K$4:$K$210</definedName>
    <definedName name="_xlnm._FilterDatabase" localSheetId="7" hidden="1">Nov_Dec_21!$J$4:$J$205</definedName>
    <definedName name="_xlnm._FilterDatabase" localSheetId="6" hidden="1">Sept_Oct_21!$J$4:$J$205</definedName>
  </definedNames>
  <calcPr calcId="152511"/>
</workbook>
</file>

<file path=xl/calcChain.xml><?xml version="1.0" encoding="utf-8"?>
<calcChain xmlns="http://schemas.openxmlformats.org/spreadsheetml/2006/main">
  <c r="A53" i="5" l="1"/>
  <c r="A54" i="5"/>
  <c r="A55" i="5"/>
  <c r="A56" i="5"/>
  <c r="A57" i="5"/>
  <c r="A58" i="5"/>
  <c r="A59" i="5"/>
  <c r="A60" i="5"/>
  <c r="A61" i="5"/>
  <c r="A62" i="5"/>
  <c r="A63" i="5"/>
  <c r="A64" i="5"/>
  <c r="A65" i="5"/>
  <c r="A66" i="5"/>
  <c r="A67" i="5"/>
  <c r="A68" i="5"/>
  <c r="A69" i="5"/>
  <c r="A70" i="5"/>
  <c r="A71" i="5"/>
  <c r="A72" i="5"/>
  <c r="A73" i="5"/>
  <c r="A74" i="5"/>
  <c r="A75" i="5"/>
  <c r="A76" i="5"/>
  <c r="A77" i="5"/>
  <c r="A78" i="5"/>
  <c r="A79" i="5"/>
  <c r="A80" i="5"/>
  <c r="A81" i="5"/>
  <c r="A82" i="5"/>
  <c r="A83" i="5"/>
  <c r="A84" i="5"/>
  <c r="A85" i="5"/>
  <c r="A86" i="5"/>
  <c r="A87" i="5"/>
  <c r="A88" i="5"/>
  <c r="A89" i="5"/>
  <c r="A90" i="5"/>
  <c r="A91" i="5"/>
  <c r="A92" i="5"/>
  <c r="A93" i="5"/>
  <c r="A94" i="5"/>
  <c r="A95" i="5"/>
  <c r="A96" i="5"/>
  <c r="A97" i="5"/>
  <c r="A98" i="5"/>
  <c r="A99" i="5"/>
  <c r="A100" i="5"/>
  <c r="A101" i="5"/>
  <c r="A102" i="5"/>
  <c r="A103" i="5"/>
  <c r="A104" i="5"/>
  <c r="A105" i="5"/>
  <c r="A106" i="5"/>
  <c r="A107" i="5"/>
  <c r="A108" i="5"/>
  <c r="A109" i="5"/>
  <c r="A110" i="5"/>
  <c r="A111" i="5"/>
  <c r="A112" i="5"/>
  <c r="A113" i="5"/>
  <c r="A114" i="5"/>
  <c r="A115" i="5"/>
  <c r="A116" i="5"/>
  <c r="A117" i="5"/>
  <c r="A118" i="5"/>
  <c r="A119" i="5"/>
  <c r="A120" i="5"/>
  <c r="A121" i="5"/>
  <c r="A122" i="5"/>
  <c r="A123" i="5"/>
  <c r="A124" i="5"/>
  <c r="A125" i="5"/>
  <c r="A126" i="5"/>
  <c r="A127" i="5"/>
  <c r="A128" i="5"/>
  <c r="A129" i="5"/>
  <c r="A130" i="5"/>
  <c r="A131" i="5"/>
  <c r="A132" i="5"/>
  <c r="A133" i="5"/>
  <c r="A134" i="5"/>
  <c r="A135" i="5"/>
  <c r="A136" i="5"/>
  <c r="A137" i="5"/>
  <c r="A138" i="5"/>
  <c r="A139" i="5"/>
  <c r="A140" i="5"/>
  <c r="A141" i="5"/>
  <c r="A142" i="5"/>
  <c r="A143" i="5"/>
  <c r="A144" i="5"/>
  <c r="A145" i="5"/>
  <c r="A146" i="5"/>
  <c r="A147" i="5"/>
  <c r="A148" i="5"/>
  <c r="A149" i="5"/>
  <c r="A150" i="5"/>
  <c r="A151" i="5"/>
  <c r="A152" i="5"/>
  <c r="A153" i="5"/>
  <c r="A154" i="5"/>
  <c r="A155" i="5"/>
  <c r="A156" i="5"/>
  <c r="A157" i="5"/>
  <c r="A158" i="5"/>
  <c r="A159" i="5"/>
  <c r="A160" i="5"/>
  <c r="A161" i="5"/>
  <c r="A162" i="5"/>
  <c r="A163" i="5"/>
  <c r="A164" i="5"/>
  <c r="A165" i="5"/>
  <c r="A166" i="5"/>
  <c r="A167" i="5"/>
  <c r="A168" i="5"/>
  <c r="A169" i="5"/>
  <c r="A170" i="5"/>
  <c r="A171" i="5"/>
  <c r="A172" i="5"/>
  <c r="A173" i="5"/>
  <c r="A174" i="5"/>
  <c r="A175" i="5"/>
  <c r="A176" i="5"/>
  <c r="A177" i="5"/>
  <c r="A178" i="5"/>
  <c r="A179" i="5"/>
  <c r="A180" i="5"/>
  <c r="A181" i="5"/>
  <c r="A182" i="5"/>
  <c r="A183" i="5"/>
  <c r="A184" i="5"/>
  <c r="A185" i="5"/>
  <c r="A186" i="5"/>
  <c r="A187" i="5"/>
  <c r="A188" i="5"/>
  <c r="A189" i="5"/>
  <c r="A190" i="5"/>
  <c r="A191" i="5"/>
  <c r="A192" i="5"/>
  <c r="A193" i="5"/>
  <c r="A194" i="5"/>
  <c r="A195" i="5"/>
  <c r="A196" i="5"/>
  <c r="A197" i="5"/>
  <c r="A198" i="5"/>
  <c r="A199" i="5"/>
  <c r="A200" i="5"/>
  <c r="A201" i="5"/>
  <c r="A202" i="5"/>
  <c r="A203" i="5"/>
  <c r="A204" i="5"/>
  <c r="A205" i="5"/>
  <c r="A206" i="5"/>
  <c r="A207" i="5"/>
  <c r="A208" i="5"/>
  <c r="A209" i="5"/>
  <c r="A210" i="5"/>
  <c r="A211" i="5"/>
  <c r="A212" i="5"/>
  <c r="A213" i="5"/>
  <c r="A214" i="5"/>
  <c r="A215" i="5"/>
  <c r="A216" i="5"/>
  <c r="A217" i="5"/>
  <c r="A218" i="5"/>
  <c r="A219" i="5"/>
  <c r="A220" i="5"/>
  <c r="A221" i="5"/>
  <c r="A222" i="5"/>
  <c r="A223" i="5"/>
  <c r="A224" i="5"/>
  <c r="A225" i="5"/>
  <c r="A226" i="5"/>
  <c r="A227" i="5"/>
  <c r="A228" i="5"/>
  <c r="A229" i="5"/>
  <c r="A230" i="5"/>
  <c r="A231" i="5"/>
  <c r="A232" i="5"/>
  <c r="A233" i="5"/>
  <c r="A234" i="5"/>
  <c r="A235" i="5"/>
  <c r="A236" i="5"/>
  <c r="A237" i="5"/>
  <c r="A238" i="5"/>
  <c r="A239" i="5"/>
  <c r="A240" i="5"/>
  <c r="A241" i="5"/>
  <c r="A242" i="5"/>
  <c r="A243" i="5"/>
  <c r="A244" i="5"/>
  <c r="A245" i="5"/>
  <c r="A246" i="5"/>
  <c r="A247" i="5"/>
  <c r="A248" i="5"/>
  <c r="A249" i="5"/>
  <c r="A250" i="5"/>
  <c r="A251" i="5"/>
  <c r="A252" i="5"/>
  <c r="A253" i="5"/>
  <c r="A254" i="5"/>
  <c r="A255" i="5"/>
  <c r="A256" i="5"/>
  <c r="A257" i="5"/>
  <c r="A258" i="5"/>
  <c r="A259" i="5"/>
  <c r="A260" i="5"/>
  <c r="A261" i="5"/>
  <c r="A262" i="5"/>
  <c r="A263" i="5"/>
  <c r="A264" i="5"/>
  <c r="A265" i="5"/>
  <c r="A266" i="5"/>
  <c r="A267" i="5"/>
  <c r="A268" i="5"/>
  <c r="A269" i="5"/>
  <c r="A270" i="5"/>
  <c r="A271" i="5"/>
  <c r="A272" i="5"/>
  <c r="A273" i="5"/>
  <c r="A274" i="5"/>
  <c r="A275" i="5"/>
  <c r="A276" i="5"/>
  <c r="A277" i="5"/>
  <c r="A278" i="5"/>
  <c r="A279" i="5"/>
  <c r="A280" i="5"/>
  <c r="A281" i="5"/>
  <c r="A282" i="5"/>
  <c r="A283" i="5"/>
  <c r="A284" i="5"/>
  <c r="A285" i="5"/>
  <c r="A286" i="5"/>
  <c r="A287" i="5"/>
  <c r="A288" i="5"/>
  <c r="A289" i="5"/>
  <c r="A290" i="5"/>
  <c r="A291" i="5"/>
  <c r="A292" i="5"/>
  <c r="A293" i="5"/>
  <c r="A294" i="5"/>
  <c r="A295" i="5"/>
  <c r="A296" i="5"/>
  <c r="A297" i="5"/>
  <c r="A298" i="5"/>
  <c r="A299" i="5"/>
  <c r="A300" i="5"/>
  <c r="A301" i="5"/>
  <c r="A302" i="5"/>
  <c r="A303" i="5"/>
  <c r="A304" i="5"/>
  <c r="A305" i="5"/>
  <c r="A306" i="5"/>
  <c r="A307" i="5"/>
  <c r="A308" i="5"/>
  <c r="A309" i="5"/>
  <c r="A310" i="5"/>
  <c r="A311" i="5"/>
  <c r="A312" i="5"/>
  <c r="A313" i="5"/>
  <c r="A314" i="5"/>
  <c r="A315" i="5"/>
  <c r="A316" i="5"/>
  <c r="A317" i="5"/>
  <c r="A318" i="5"/>
  <c r="A319" i="5"/>
  <c r="A320" i="5"/>
  <c r="A321" i="5"/>
  <c r="A322" i="5"/>
  <c r="A323" i="5"/>
  <c r="A324" i="5"/>
  <c r="A325" i="5"/>
  <c r="A326" i="5"/>
  <c r="A327" i="5"/>
  <c r="A328" i="5"/>
  <c r="A329" i="5"/>
  <c r="A330" i="5"/>
  <c r="A331" i="5"/>
  <c r="A332" i="5"/>
  <c r="A333" i="5"/>
  <c r="A334" i="5"/>
  <c r="A335" i="5"/>
  <c r="A336" i="5"/>
  <c r="A337" i="5"/>
  <c r="A338" i="5"/>
  <c r="A339" i="5"/>
  <c r="A340" i="5"/>
  <c r="A341" i="5"/>
  <c r="A342" i="5"/>
  <c r="A343" i="5"/>
  <c r="A344" i="5"/>
  <c r="A345" i="5"/>
  <c r="A346" i="5"/>
  <c r="A347" i="5"/>
  <c r="A348" i="5"/>
  <c r="A349" i="5"/>
  <c r="A350" i="5"/>
  <c r="A351" i="5"/>
  <c r="A352" i="5"/>
  <c r="A353" i="5"/>
  <c r="A354" i="5"/>
  <c r="A355" i="5"/>
  <c r="A356" i="5"/>
  <c r="A357" i="5"/>
  <c r="A358" i="5"/>
  <c r="A359" i="5"/>
  <c r="A360" i="5"/>
  <c r="A361" i="5"/>
  <c r="A362" i="5"/>
  <c r="A363" i="5"/>
  <c r="A364" i="5"/>
  <c r="A365" i="5"/>
  <c r="A366" i="5"/>
  <c r="A367" i="5"/>
  <c r="A52" i="5"/>
  <c r="A4" i="5"/>
  <c r="A5" i="5"/>
  <c r="A6" i="5"/>
  <c r="A7" i="5"/>
  <c r="A8" i="5"/>
  <c r="A9" i="5"/>
  <c r="A10" i="5"/>
  <c r="A11" i="5"/>
  <c r="A12" i="5"/>
  <c r="A13" i="5"/>
  <c r="A14" i="5"/>
  <c r="A15" i="5"/>
  <c r="A16" i="5"/>
  <c r="A17" i="5"/>
  <c r="A18" i="5"/>
  <c r="A19" i="5"/>
  <c r="A20" i="5"/>
  <c r="A21" i="5"/>
  <c r="A22" i="5"/>
  <c r="A23" i="5"/>
  <c r="A24" i="5"/>
  <c r="A25" i="5"/>
  <c r="A26" i="5"/>
  <c r="A27" i="5"/>
  <c r="A28" i="5"/>
  <c r="A29" i="5"/>
  <c r="A30" i="5"/>
  <c r="A31" i="5"/>
  <c r="A32" i="5"/>
  <c r="A33" i="5"/>
  <c r="A34" i="5"/>
  <c r="A35" i="5"/>
  <c r="A36" i="5"/>
  <c r="A37" i="5"/>
  <c r="A38" i="5"/>
  <c r="A39" i="5"/>
  <c r="A40" i="5"/>
  <c r="A41" i="5"/>
  <c r="A42" i="5"/>
  <c r="A43" i="5"/>
  <c r="A44" i="5"/>
  <c r="A45" i="5"/>
  <c r="A46" i="5"/>
  <c r="A47" i="5"/>
  <c r="A48" i="5"/>
  <c r="A49" i="5"/>
  <c r="A50" i="5"/>
  <c r="A51" i="5"/>
  <c r="A3" i="5"/>
  <c r="V123" i="5"/>
  <c r="V119" i="5"/>
  <c r="V115" i="5"/>
  <c r="V111" i="5"/>
  <c r="V107" i="5"/>
  <c r="V103" i="5"/>
  <c r="V99" i="5"/>
  <c r="V95" i="5"/>
  <c r="V91" i="5"/>
  <c r="V87" i="5"/>
  <c r="V83" i="5"/>
  <c r="V79" i="5"/>
  <c r="V75" i="5"/>
  <c r="V71" i="5"/>
  <c r="V67" i="5"/>
  <c r="V63" i="5"/>
  <c r="V112" i="5"/>
  <c r="V100" i="5"/>
  <c r="V84" i="5"/>
  <c r="V72" i="5"/>
  <c r="V122" i="5"/>
  <c r="V118" i="5"/>
  <c r="V114" i="5"/>
  <c r="V110" i="5"/>
  <c r="V106" i="5"/>
  <c r="V102" i="5"/>
  <c r="V98" i="5"/>
  <c r="V94" i="5"/>
  <c r="V90" i="5"/>
  <c r="V86" i="5"/>
  <c r="V82" i="5"/>
  <c r="V78" i="5"/>
  <c r="V74" i="5"/>
  <c r="V70" i="5"/>
  <c r="V66" i="5"/>
  <c r="V116" i="5"/>
  <c r="V108" i="5"/>
  <c r="V96" i="5"/>
  <c r="V88" i="5"/>
  <c r="V76" i="5"/>
  <c r="V64" i="5"/>
  <c r="V121" i="5"/>
  <c r="V117" i="5"/>
  <c r="V113" i="5"/>
  <c r="V109" i="5"/>
  <c r="V105" i="5"/>
  <c r="V101" i="5"/>
  <c r="V97" i="5"/>
  <c r="V93" i="5"/>
  <c r="V89" i="5"/>
  <c r="V85" i="5"/>
  <c r="V81" i="5"/>
  <c r="V77" i="5"/>
  <c r="V73" i="5"/>
  <c r="V69" i="5"/>
  <c r="V65" i="5"/>
  <c r="V120" i="5"/>
  <c r="V104" i="5"/>
  <c r="V92" i="5"/>
  <c r="V80" i="5"/>
  <c r="V68" i="5"/>
  <c r="Q123" i="5"/>
  <c r="Q119" i="5"/>
  <c r="Q115" i="5"/>
  <c r="Q111" i="5"/>
  <c r="Q107" i="5"/>
  <c r="Q103" i="5"/>
  <c r="Q99" i="5"/>
  <c r="Q95" i="5"/>
  <c r="Q91" i="5"/>
  <c r="Q87" i="5"/>
  <c r="Q83" i="5"/>
  <c r="Q79" i="5"/>
  <c r="Q75" i="5"/>
  <c r="Q71" i="5"/>
  <c r="Q67" i="5"/>
  <c r="Q63" i="5"/>
  <c r="Q116" i="5"/>
  <c r="Q104" i="5"/>
  <c r="Q96" i="5"/>
  <c r="Q88" i="5"/>
  <c r="Q72" i="5"/>
  <c r="Q122" i="5"/>
  <c r="Q118" i="5"/>
  <c r="Q114" i="5"/>
  <c r="Q110" i="5"/>
  <c r="Q106" i="5"/>
  <c r="Q102" i="5"/>
  <c r="Q98" i="5"/>
  <c r="Q94" i="5"/>
  <c r="Q90" i="5"/>
  <c r="Q86" i="5"/>
  <c r="Q82" i="5"/>
  <c r="Q78" i="5"/>
  <c r="Q74" i="5"/>
  <c r="Q70" i="5"/>
  <c r="Q66" i="5"/>
  <c r="Q112" i="5"/>
  <c r="Q100" i="5"/>
  <c r="Q84" i="5"/>
  <c r="Q76" i="5"/>
  <c r="Q121" i="5"/>
  <c r="Q117" i="5"/>
  <c r="Q113" i="5"/>
  <c r="Q109" i="5"/>
  <c r="Q105" i="5"/>
  <c r="Q101" i="5"/>
  <c r="Q97" i="5"/>
  <c r="Q93" i="5"/>
  <c r="Q89" i="5"/>
  <c r="Q85" i="5"/>
  <c r="Q81" i="5"/>
  <c r="Q77" i="5"/>
  <c r="Q73" i="5"/>
  <c r="Q69" i="5"/>
  <c r="Q65" i="5"/>
  <c r="Q120" i="5"/>
  <c r="Q108" i="5"/>
  <c r="Q92" i="5"/>
  <c r="Q80" i="5"/>
  <c r="Q68" i="5"/>
  <c r="Q64" i="5"/>
  <c r="L64" i="5"/>
  <c r="L68" i="5"/>
  <c r="L72" i="5"/>
  <c r="L76" i="5"/>
  <c r="L80" i="5"/>
  <c r="L84" i="5"/>
  <c r="L88" i="5"/>
  <c r="L92" i="5"/>
  <c r="L96" i="5"/>
  <c r="L100" i="5"/>
  <c r="L104" i="5"/>
  <c r="L108" i="5"/>
  <c r="L112" i="5"/>
  <c r="L116" i="5"/>
  <c r="L120" i="5"/>
  <c r="L71" i="5"/>
  <c r="L79" i="5"/>
  <c r="L87" i="5"/>
  <c r="L99" i="5"/>
  <c r="L111" i="5"/>
  <c r="L119" i="5"/>
  <c r="L65" i="5"/>
  <c r="L69" i="5"/>
  <c r="L73" i="5"/>
  <c r="L77" i="5"/>
  <c r="L81" i="5"/>
  <c r="L85" i="5"/>
  <c r="L89" i="5"/>
  <c r="L93" i="5"/>
  <c r="L97" i="5"/>
  <c r="L101" i="5"/>
  <c r="L105" i="5"/>
  <c r="L109" i="5"/>
  <c r="L113" i="5"/>
  <c r="L117" i="5"/>
  <c r="L121" i="5"/>
  <c r="L75" i="5"/>
  <c r="L95" i="5"/>
  <c r="L107" i="5"/>
  <c r="L123" i="5"/>
  <c r="L66" i="5"/>
  <c r="L70" i="5"/>
  <c r="L74" i="5"/>
  <c r="L78" i="5"/>
  <c r="L82" i="5"/>
  <c r="L86" i="5"/>
  <c r="L90" i="5"/>
  <c r="L94" i="5"/>
  <c r="L98" i="5"/>
  <c r="L102" i="5"/>
  <c r="L106" i="5"/>
  <c r="L110" i="5"/>
  <c r="L114" i="5"/>
  <c r="L118" i="5"/>
  <c r="L122" i="5"/>
  <c r="L67" i="5"/>
  <c r="L83" i="5"/>
  <c r="L91" i="5"/>
  <c r="L103" i="5"/>
  <c r="L115" i="5"/>
  <c r="L63" i="5"/>
  <c r="G64" i="5"/>
  <c r="G68" i="5"/>
  <c r="G72" i="5"/>
  <c r="G76" i="5"/>
  <c r="G80" i="5"/>
  <c r="G84" i="5"/>
  <c r="G88" i="5"/>
  <c r="G92" i="5"/>
  <c r="G96" i="5"/>
  <c r="G100" i="5"/>
  <c r="G104" i="5"/>
  <c r="G108" i="5"/>
  <c r="G112" i="5"/>
  <c r="G116" i="5"/>
  <c r="G120" i="5"/>
  <c r="G75" i="5"/>
  <c r="G83" i="5"/>
  <c r="G95" i="5"/>
  <c r="G103" i="5"/>
  <c r="G115" i="5"/>
  <c r="G65" i="5"/>
  <c r="G69" i="5"/>
  <c r="G73" i="5"/>
  <c r="G77" i="5"/>
  <c r="G81" i="5"/>
  <c r="G85" i="5"/>
  <c r="G89" i="5"/>
  <c r="G93" i="5"/>
  <c r="G97" i="5"/>
  <c r="G101" i="5"/>
  <c r="G105" i="5"/>
  <c r="G109" i="5"/>
  <c r="G113" i="5"/>
  <c r="G117" i="5"/>
  <c r="G121" i="5"/>
  <c r="G71" i="5"/>
  <c r="G79" i="5"/>
  <c r="G87" i="5"/>
  <c r="G99" i="5"/>
  <c r="G111" i="5"/>
  <c r="G123" i="5"/>
  <c r="G66" i="5"/>
  <c r="G70" i="5"/>
  <c r="G74" i="5"/>
  <c r="G78" i="5"/>
  <c r="G82" i="5"/>
  <c r="G86" i="5"/>
  <c r="G90" i="5"/>
  <c r="G94" i="5"/>
  <c r="G98" i="5"/>
  <c r="G102" i="5"/>
  <c r="G106" i="5"/>
  <c r="G110" i="5"/>
  <c r="G114" i="5"/>
  <c r="G118" i="5"/>
  <c r="G122" i="5"/>
  <c r="G67" i="5"/>
  <c r="G91" i="5"/>
  <c r="G107" i="5"/>
  <c r="G119" i="5"/>
  <c r="G63" i="5"/>
  <c r="L3" i="5" l="1"/>
  <c r="C196" i="6" l="1"/>
  <c r="C195" i="6"/>
  <c r="C194" i="6"/>
  <c r="C193" i="6"/>
  <c r="C192" i="6"/>
  <c r="C191" i="6"/>
  <c r="C190" i="6"/>
  <c r="C189" i="6"/>
  <c r="C188" i="6"/>
  <c r="C187" i="6"/>
  <c r="C186" i="6"/>
  <c r="C185" i="6"/>
  <c r="C184" i="6"/>
  <c r="C183" i="6"/>
  <c r="C182" i="6"/>
  <c r="C181" i="6"/>
  <c r="C180" i="6"/>
  <c r="C179" i="6"/>
  <c r="C178" i="6"/>
  <c r="C177" i="6"/>
  <c r="C176" i="6"/>
  <c r="C175" i="6"/>
  <c r="C174" i="6"/>
  <c r="C173" i="6"/>
  <c r="C172" i="6"/>
  <c r="C171" i="6"/>
  <c r="C170" i="6"/>
  <c r="C169" i="6"/>
  <c r="C168" i="6"/>
  <c r="C167" i="6"/>
  <c r="C166" i="6"/>
  <c r="C165" i="6"/>
  <c r="C164" i="6"/>
  <c r="C163" i="6"/>
  <c r="C162" i="6"/>
  <c r="C161" i="6"/>
  <c r="C160" i="6"/>
  <c r="C159" i="6"/>
  <c r="C158" i="6"/>
  <c r="C157" i="6"/>
  <c r="C156" i="6"/>
  <c r="C155" i="6"/>
  <c r="C154" i="6"/>
  <c r="C153" i="6"/>
  <c r="C152" i="6"/>
  <c r="C151" i="6"/>
  <c r="C150" i="6"/>
  <c r="C149" i="6"/>
  <c r="C148" i="6"/>
  <c r="C147" i="6"/>
  <c r="C146" i="6"/>
  <c r="C145" i="6"/>
  <c r="C144" i="6"/>
  <c r="C143" i="6"/>
  <c r="C142" i="6"/>
  <c r="C141" i="6"/>
  <c r="C140" i="6"/>
  <c r="C139" i="6"/>
  <c r="C138" i="6"/>
  <c r="C137" i="6"/>
  <c r="C136" i="6"/>
  <c r="C135" i="6"/>
  <c r="C134" i="6"/>
  <c r="C133" i="6"/>
  <c r="C132" i="6"/>
  <c r="C131" i="6"/>
  <c r="C130" i="6"/>
  <c r="C129" i="6"/>
  <c r="C128" i="6"/>
  <c r="C127" i="6"/>
  <c r="C126" i="6"/>
  <c r="C125" i="6"/>
  <c r="C124" i="6"/>
  <c r="C123" i="6"/>
  <c r="C122" i="6"/>
  <c r="C121" i="6"/>
  <c r="C120" i="6"/>
  <c r="C119" i="6"/>
  <c r="C118" i="6"/>
  <c r="C117" i="6"/>
  <c r="C116" i="6"/>
  <c r="C115" i="6"/>
  <c r="C114" i="6"/>
  <c r="C113" i="6"/>
  <c r="C112" i="6"/>
  <c r="C111" i="6"/>
  <c r="C110" i="6"/>
  <c r="C109" i="6"/>
  <c r="C108" i="6"/>
  <c r="C107" i="6"/>
  <c r="C106" i="6"/>
  <c r="C105" i="6"/>
  <c r="C104" i="6"/>
  <c r="C103" i="6"/>
  <c r="C102" i="6"/>
  <c r="C101" i="6"/>
  <c r="C100" i="6"/>
  <c r="C99" i="6"/>
  <c r="C98" i="6"/>
  <c r="C97" i="6"/>
  <c r="C96" i="6"/>
  <c r="C95" i="6"/>
  <c r="C94" i="6"/>
  <c r="C93" i="6"/>
  <c r="C92" i="6"/>
  <c r="C91" i="6"/>
  <c r="C90" i="6"/>
  <c r="C89" i="6"/>
  <c r="C88" i="6"/>
  <c r="C87" i="6"/>
  <c r="C86" i="6"/>
  <c r="C85" i="6"/>
  <c r="C84" i="6"/>
  <c r="C83" i="6"/>
  <c r="C82" i="6"/>
  <c r="C81" i="6"/>
  <c r="C80" i="6"/>
  <c r="C79" i="6"/>
  <c r="C78" i="6"/>
  <c r="C77" i="6"/>
  <c r="C76" i="6"/>
  <c r="C75" i="6"/>
  <c r="C74" i="6"/>
  <c r="C73" i="6"/>
  <c r="C72" i="6"/>
  <c r="C71" i="6"/>
  <c r="C70" i="6"/>
  <c r="C69" i="6"/>
  <c r="C68" i="6"/>
  <c r="C67" i="6"/>
  <c r="C66" i="6"/>
  <c r="C65" i="6"/>
  <c r="C64" i="6"/>
  <c r="C63" i="6"/>
  <c r="C62" i="6"/>
  <c r="C61" i="6"/>
  <c r="C60" i="6"/>
  <c r="C59" i="6"/>
  <c r="C58" i="6"/>
  <c r="C57" i="6"/>
  <c r="C56" i="6"/>
  <c r="C55" i="6"/>
  <c r="C54" i="6"/>
  <c r="C53" i="6"/>
  <c r="C52" i="6"/>
  <c r="C51" i="6"/>
  <c r="C50" i="6"/>
  <c r="C49" i="6"/>
  <c r="C48" i="6"/>
  <c r="C47" i="6"/>
  <c r="C46" i="6"/>
  <c r="C45" i="6"/>
  <c r="C44" i="6"/>
  <c r="C43" i="6"/>
  <c r="C42" i="6"/>
  <c r="C41" i="6"/>
  <c r="C40" i="6"/>
  <c r="C39" i="6"/>
  <c r="C38" i="6"/>
  <c r="C37" i="6"/>
  <c r="C36" i="6"/>
  <c r="C35" i="6"/>
  <c r="C34" i="6"/>
  <c r="C33" i="6"/>
  <c r="C32" i="6"/>
  <c r="C31" i="6"/>
  <c r="C30" i="6"/>
  <c r="C29" i="6"/>
  <c r="C28" i="6"/>
  <c r="C27" i="6"/>
  <c r="C26" i="6"/>
  <c r="C25" i="6"/>
  <c r="C24" i="6"/>
  <c r="C23" i="6"/>
  <c r="C22" i="6"/>
  <c r="C21" i="6"/>
  <c r="C20" i="6"/>
  <c r="C19" i="6"/>
  <c r="C18" i="6"/>
  <c r="C17" i="6"/>
  <c r="C16" i="6"/>
  <c r="C15" i="6"/>
  <c r="C14" i="6"/>
  <c r="C13" i="6"/>
  <c r="C12" i="6"/>
  <c r="C11" i="6"/>
  <c r="C10" i="6"/>
  <c r="C9" i="6"/>
  <c r="C8" i="6"/>
  <c r="C7" i="6"/>
  <c r="C6" i="6"/>
  <c r="C5" i="6"/>
  <c r="F367" i="5" l="1"/>
  <c r="F366" i="5"/>
  <c r="F365" i="5"/>
  <c r="F364" i="5"/>
  <c r="F363" i="5"/>
  <c r="F362" i="5"/>
  <c r="F361" i="5"/>
  <c r="F360" i="5"/>
  <c r="F359" i="5"/>
  <c r="F358" i="5"/>
  <c r="F357" i="5"/>
  <c r="F356" i="5"/>
  <c r="F355" i="5"/>
  <c r="F354" i="5"/>
  <c r="F353" i="5"/>
  <c r="F352" i="5"/>
  <c r="F351" i="5"/>
  <c r="F350" i="5"/>
  <c r="F349" i="5"/>
  <c r="F348" i="5"/>
  <c r="F347" i="5"/>
  <c r="F346" i="5"/>
  <c r="F345" i="5"/>
  <c r="F344" i="5"/>
  <c r="F343" i="5"/>
  <c r="F342" i="5"/>
  <c r="F341" i="5"/>
  <c r="F340" i="5"/>
  <c r="F339" i="5"/>
  <c r="F338" i="5"/>
  <c r="F337" i="5"/>
  <c r="F336" i="5"/>
  <c r="F335" i="5"/>
  <c r="F334" i="5"/>
  <c r="F333" i="5"/>
  <c r="F332" i="5"/>
  <c r="F331" i="5"/>
  <c r="F330" i="5"/>
  <c r="F329" i="5"/>
  <c r="F328" i="5"/>
  <c r="F327" i="5"/>
  <c r="F326" i="5"/>
  <c r="F325" i="5"/>
  <c r="F324" i="5"/>
  <c r="F323" i="5"/>
  <c r="F322" i="5"/>
  <c r="F321" i="5"/>
  <c r="F320" i="5"/>
  <c r="F319" i="5"/>
  <c r="F318" i="5"/>
  <c r="F317" i="5"/>
  <c r="F316" i="5"/>
  <c r="F315" i="5"/>
  <c r="F314" i="5"/>
  <c r="F313" i="5"/>
  <c r="F312" i="5"/>
  <c r="F311" i="5"/>
  <c r="F310" i="5"/>
  <c r="F309" i="5"/>
  <c r="F308" i="5"/>
  <c r="F307" i="5"/>
  <c r="F306" i="5"/>
  <c r="F305" i="5"/>
  <c r="F304" i="5"/>
  <c r="F303" i="5"/>
  <c r="F302" i="5"/>
  <c r="F301" i="5"/>
  <c r="F300" i="5"/>
  <c r="F299" i="5"/>
  <c r="F298" i="5"/>
  <c r="F297" i="5"/>
  <c r="F296" i="5"/>
  <c r="F295" i="5"/>
  <c r="F294" i="5"/>
  <c r="F293" i="5"/>
  <c r="F292" i="5"/>
  <c r="F291" i="5"/>
  <c r="F290" i="5"/>
  <c r="F289" i="5"/>
  <c r="F288" i="5"/>
  <c r="F287" i="5"/>
  <c r="F286" i="5"/>
  <c r="F285" i="5"/>
  <c r="F284" i="5"/>
  <c r="F283" i="5"/>
  <c r="F282" i="5"/>
  <c r="F281" i="5"/>
  <c r="F280" i="5"/>
  <c r="F279" i="5"/>
  <c r="F278" i="5"/>
  <c r="F277" i="5"/>
  <c r="F276" i="5"/>
  <c r="F275" i="5"/>
  <c r="F274" i="5"/>
  <c r="F273" i="5"/>
  <c r="F272" i="5"/>
  <c r="F271" i="5"/>
  <c r="F270" i="5"/>
  <c r="F269" i="5"/>
  <c r="F268" i="5"/>
  <c r="F267" i="5"/>
  <c r="F266" i="5"/>
  <c r="F265" i="5"/>
  <c r="F264" i="5"/>
  <c r="F263" i="5"/>
  <c r="F262" i="5"/>
  <c r="F261" i="5"/>
  <c r="F260" i="5"/>
  <c r="F259" i="5"/>
  <c r="F258" i="5"/>
  <c r="F257" i="5"/>
  <c r="F256" i="5"/>
  <c r="F255" i="5"/>
  <c r="F254" i="5"/>
  <c r="F253" i="5"/>
  <c r="F252" i="5"/>
  <c r="F251" i="5"/>
  <c r="F250" i="5"/>
  <c r="F249" i="5"/>
  <c r="F248" i="5"/>
  <c r="F247" i="5"/>
  <c r="F246" i="5"/>
  <c r="F245" i="5"/>
  <c r="F244" i="5"/>
  <c r="F243" i="5"/>
  <c r="F242" i="5"/>
  <c r="F241" i="5"/>
  <c r="F240" i="5"/>
  <c r="F239" i="5"/>
  <c r="F238" i="5"/>
  <c r="F237" i="5"/>
  <c r="F236" i="5"/>
  <c r="F235" i="5"/>
  <c r="F234" i="5"/>
  <c r="F233" i="5"/>
  <c r="F232" i="5"/>
  <c r="F231" i="5"/>
  <c r="F230" i="5"/>
  <c r="F229" i="5"/>
  <c r="F228" i="5"/>
  <c r="F227" i="5"/>
  <c r="F226" i="5"/>
  <c r="F225" i="5"/>
  <c r="F224" i="5"/>
  <c r="F223" i="5"/>
  <c r="F222" i="5"/>
  <c r="F221" i="5"/>
  <c r="F220" i="5"/>
  <c r="F219" i="5"/>
  <c r="F218" i="5"/>
  <c r="F217" i="5"/>
  <c r="F216" i="5"/>
  <c r="F215" i="5"/>
  <c r="F214" i="5"/>
  <c r="F213" i="5"/>
  <c r="F212" i="5"/>
  <c r="F211" i="5"/>
  <c r="F210" i="5"/>
  <c r="F209" i="5"/>
  <c r="F208" i="5"/>
  <c r="F207" i="5"/>
  <c r="F206" i="5"/>
  <c r="F205" i="5"/>
  <c r="F204" i="5"/>
  <c r="F203" i="5"/>
  <c r="F202" i="5"/>
  <c r="F201" i="5"/>
  <c r="F200" i="5"/>
  <c r="F199" i="5"/>
  <c r="F198" i="5"/>
  <c r="F197" i="5"/>
  <c r="F196" i="5"/>
  <c r="F195" i="5"/>
  <c r="F194" i="5"/>
  <c r="F193" i="5"/>
  <c r="F192" i="5"/>
  <c r="F191" i="5"/>
  <c r="F190" i="5"/>
  <c r="F189" i="5"/>
  <c r="F188" i="5"/>
  <c r="F187" i="5"/>
  <c r="F186" i="5"/>
  <c r="F185" i="5"/>
  <c r="F184" i="5"/>
  <c r="F183" i="5"/>
  <c r="F182" i="5"/>
  <c r="F181" i="5"/>
  <c r="F180" i="5"/>
  <c r="F179" i="5"/>
  <c r="F178" i="5"/>
  <c r="F177" i="5"/>
  <c r="F176" i="5"/>
  <c r="F175" i="5"/>
  <c r="F174" i="5"/>
  <c r="F173" i="5"/>
  <c r="F172" i="5"/>
  <c r="F171" i="5"/>
  <c r="F170" i="5"/>
  <c r="F169" i="5"/>
  <c r="F168" i="5"/>
  <c r="F167" i="5"/>
  <c r="F166" i="5"/>
  <c r="F165" i="5"/>
  <c r="F164" i="5"/>
  <c r="F163" i="5"/>
  <c r="F162" i="5"/>
  <c r="F161" i="5"/>
  <c r="F160" i="5"/>
  <c r="F159" i="5"/>
  <c r="F158" i="5"/>
  <c r="F157" i="5"/>
  <c r="F156" i="5"/>
  <c r="F155" i="5"/>
  <c r="F154" i="5"/>
  <c r="F153" i="5"/>
  <c r="F152" i="5"/>
  <c r="F151" i="5"/>
  <c r="F150" i="5"/>
  <c r="F149" i="5"/>
  <c r="F148" i="5"/>
  <c r="F147" i="5"/>
  <c r="F146" i="5"/>
  <c r="F145" i="5"/>
  <c r="F144" i="5"/>
  <c r="F143" i="5"/>
  <c r="F142" i="5"/>
  <c r="F141" i="5"/>
  <c r="F140" i="5"/>
  <c r="F139" i="5"/>
  <c r="F138" i="5"/>
  <c r="F137" i="5"/>
  <c r="F136" i="5"/>
  <c r="F135" i="5"/>
  <c r="F134" i="5"/>
  <c r="F133" i="5"/>
  <c r="F132" i="5"/>
  <c r="F131" i="5"/>
  <c r="F130" i="5"/>
  <c r="F129" i="5"/>
  <c r="F128" i="5"/>
  <c r="F127" i="5"/>
  <c r="F126" i="5"/>
  <c r="F125" i="5"/>
  <c r="F124" i="5"/>
  <c r="E367" i="5"/>
  <c r="E366" i="5"/>
  <c r="E365" i="5"/>
  <c r="E364" i="5"/>
  <c r="E363" i="5"/>
  <c r="E362" i="5"/>
  <c r="E361" i="5"/>
  <c r="E360" i="5"/>
  <c r="E359" i="5"/>
  <c r="E358" i="5"/>
  <c r="E357" i="5"/>
  <c r="E356" i="5"/>
  <c r="E355" i="5"/>
  <c r="E354" i="5"/>
  <c r="E353" i="5"/>
  <c r="E352" i="5"/>
  <c r="E351" i="5"/>
  <c r="E350" i="5"/>
  <c r="E349" i="5"/>
  <c r="E348" i="5"/>
  <c r="E347" i="5"/>
  <c r="E346" i="5"/>
  <c r="E345" i="5"/>
  <c r="E344" i="5"/>
  <c r="E343" i="5"/>
  <c r="E342" i="5"/>
  <c r="E341" i="5"/>
  <c r="E340" i="5"/>
  <c r="E339" i="5"/>
  <c r="E338" i="5"/>
  <c r="E337" i="5"/>
  <c r="E336" i="5"/>
  <c r="E335" i="5"/>
  <c r="E334" i="5"/>
  <c r="E333" i="5"/>
  <c r="E332" i="5"/>
  <c r="E331" i="5"/>
  <c r="E330" i="5"/>
  <c r="E329" i="5"/>
  <c r="E328" i="5"/>
  <c r="E327" i="5"/>
  <c r="E326" i="5"/>
  <c r="E325" i="5"/>
  <c r="E324" i="5"/>
  <c r="E323" i="5"/>
  <c r="E322" i="5"/>
  <c r="E321" i="5"/>
  <c r="E320" i="5"/>
  <c r="E319" i="5"/>
  <c r="E318" i="5"/>
  <c r="E317" i="5"/>
  <c r="E316" i="5"/>
  <c r="E315" i="5"/>
  <c r="E314" i="5"/>
  <c r="E313" i="5"/>
  <c r="E312" i="5"/>
  <c r="E311" i="5"/>
  <c r="E310" i="5"/>
  <c r="E309" i="5"/>
  <c r="E308" i="5"/>
  <c r="E307" i="5"/>
  <c r="E306" i="5"/>
  <c r="E305" i="5"/>
  <c r="E304" i="5"/>
  <c r="E303" i="5"/>
  <c r="E302" i="5"/>
  <c r="E301" i="5"/>
  <c r="E300" i="5"/>
  <c r="E299" i="5"/>
  <c r="E298" i="5"/>
  <c r="E297" i="5"/>
  <c r="E296" i="5"/>
  <c r="E295" i="5"/>
  <c r="E294" i="5"/>
  <c r="E293" i="5"/>
  <c r="E292" i="5"/>
  <c r="E291" i="5"/>
  <c r="E290" i="5"/>
  <c r="E289" i="5"/>
  <c r="E288" i="5"/>
  <c r="E287" i="5"/>
  <c r="E286" i="5"/>
  <c r="E285" i="5"/>
  <c r="E284" i="5"/>
  <c r="E283" i="5"/>
  <c r="E282" i="5"/>
  <c r="E281" i="5"/>
  <c r="E280" i="5"/>
  <c r="E279" i="5"/>
  <c r="E278" i="5"/>
  <c r="E277" i="5"/>
  <c r="E276" i="5"/>
  <c r="E275" i="5"/>
  <c r="E274" i="5"/>
  <c r="E273" i="5"/>
  <c r="E272" i="5"/>
  <c r="E271" i="5"/>
  <c r="E270" i="5"/>
  <c r="E269" i="5"/>
  <c r="E268" i="5"/>
  <c r="E267" i="5"/>
  <c r="E266" i="5"/>
  <c r="E265" i="5"/>
  <c r="E264" i="5"/>
  <c r="E263" i="5"/>
  <c r="E262" i="5"/>
  <c r="E261" i="5"/>
  <c r="E260" i="5"/>
  <c r="E259" i="5"/>
  <c r="E258" i="5"/>
  <c r="E257" i="5"/>
  <c r="E256" i="5"/>
  <c r="E255" i="5"/>
  <c r="E254" i="5"/>
  <c r="E253" i="5"/>
  <c r="E252" i="5"/>
  <c r="E251" i="5"/>
  <c r="E250" i="5"/>
  <c r="E249" i="5"/>
  <c r="E248" i="5"/>
  <c r="E247" i="5"/>
  <c r="E246" i="5"/>
  <c r="E245" i="5"/>
  <c r="E244" i="5"/>
  <c r="E243" i="5"/>
  <c r="E242" i="5"/>
  <c r="E241" i="5"/>
  <c r="E240" i="5"/>
  <c r="E239" i="5"/>
  <c r="E238" i="5"/>
  <c r="E237" i="5"/>
  <c r="E236" i="5"/>
  <c r="E235" i="5"/>
  <c r="E234" i="5"/>
  <c r="E233" i="5"/>
  <c r="E232" i="5"/>
  <c r="E231" i="5"/>
  <c r="E230" i="5"/>
  <c r="E229" i="5"/>
  <c r="E228" i="5"/>
  <c r="E227" i="5"/>
  <c r="E226" i="5"/>
  <c r="E225" i="5"/>
  <c r="E224" i="5"/>
  <c r="E223" i="5"/>
  <c r="E222" i="5"/>
  <c r="E221" i="5"/>
  <c r="E220" i="5"/>
  <c r="E219" i="5"/>
  <c r="E218" i="5"/>
  <c r="E217" i="5"/>
  <c r="E216" i="5"/>
  <c r="E215" i="5"/>
  <c r="E214" i="5"/>
  <c r="E213" i="5"/>
  <c r="E212" i="5"/>
  <c r="E211" i="5"/>
  <c r="E210" i="5"/>
  <c r="E209" i="5"/>
  <c r="E208" i="5"/>
  <c r="E207" i="5"/>
  <c r="E206" i="5"/>
  <c r="E205" i="5"/>
  <c r="E204" i="5"/>
  <c r="E203" i="5"/>
  <c r="E202" i="5"/>
  <c r="E201" i="5"/>
  <c r="E200" i="5"/>
  <c r="E199" i="5"/>
  <c r="E198" i="5"/>
  <c r="E197" i="5"/>
  <c r="E196" i="5"/>
  <c r="E195" i="5"/>
  <c r="E194" i="5"/>
  <c r="E193" i="5"/>
  <c r="E192" i="5"/>
  <c r="E191" i="5"/>
  <c r="E190" i="5"/>
  <c r="E189" i="5"/>
  <c r="E188" i="5"/>
  <c r="E187" i="5"/>
  <c r="E186" i="5"/>
  <c r="E185" i="5"/>
  <c r="E184" i="5"/>
  <c r="E183" i="5"/>
  <c r="E182" i="5"/>
  <c r="E181" i="5"/>
  <c r="E180" i="5"/>
  <c r="E179" i="5"/>
  <c r="E178" i="5"/>
  <c r="E177" i="5"/>
  <c r="E176" i="5"/>
  <c r="E175" i="5"/>
  <c r="E174" i="5"/>
  <c r="E173" i="5"/>
  <c r="E172" i="5"/>
  <c r="E171" i="5"/>
  <c r="E170" i="5"/>
  <c r="E169" i="5"/>
  <c r="E168" i="5"/>
  <c r="E167" i="5"/>
  <c r="E166" i="5"/>
  <c r="E165" i="5"/>
  <c r="E164" i="5"/>
  <c r="E163" i="5"/>
  <c r="E162" i="5"/>
  <c r="E161" i="5"/>
  <c r="E160" i="5"/>
  <c r="E159" i="5"/>
  <c r="E158" i="5"/>
  <c r="E157" i="5"/>
  <c r="E156" i="5"/>
  <c r="E155" i="5"/>
  <c r="E154" i="5"/>
  <c r="E153" i="5"/>
  <c r="E152" i="5"/>
  <c r="E151" i="5"/>
  <c r="E150" i="5"/>
  <c r="E149" i="5"/>
  <c r="E148" i="5"/>
  <c r="E147" i="5"/>
  <c r="E146" i="5"/>
  <c r="E145" i="5"/>
  <c r="E144" i="5"/>
  <c r="E143" i="5"/>
  <c r="E142" i="5"/>
  <c r="E141" i="5"/>
  <c r="E140" i="5"/>
  <c r="E139" i="5"/>
  <c r="E138" i="5"/>
  <c r="E137" i="5"/>
  <c r="E136" i="5"/>
  <c r="E135" i="5"/>
  <c r="E134" i="5"/>
  <c r="E133" i="5"/>
  <c r="E132" i="5"/>
  <c r="E131" i="5"/>
  <c r="E130" i="5"/>
  <c r="E129" i="5"/>
  <c r="E128" i="5"/>
  <c r="E127" i="5"/>
  <c r="E126" i="5"/>
  <c r="E125" i="5"/>
  <c r="E124" i="5"/>
  <c r="C195" i="7"/>
  <c r="C194" i="7"/>
  <c r="C193" i="7"/>
  <c r="C192" i="7"/>
  <c r="C191" i="7"/>
  <c r="C190" i="7"/>
  <c r="C189" i="7"/>
  <c r="C188" i="7"/>
  <c r="C187" i="7"/>
  <c r="C186" i="7"/>
  <c r="C185" i="7"/>
  <c r="C184" i="7"/>
  <c r="C183" i="7"/>
  <c r="C182" i="7"/>
  <c r="C181" i="7"/>
  <c r="C180" i="7"/>
  <c r="C179" i="7"/>
  <c r="C178" i="7"/>
  <c r="C177" i="7"/>
  <c r="C176" i="7"/>
  <c r="C175" i="7"/>
  <c r="C174" i="7"/>
  <c r="C173" i="7"/>
  <c r="C172" i="7"/>
  <c r="C171" i="7"/>
  <c r="C170" i="7"/>
  <c r="C169" i="7"/>
  <c r="C168" i="7"/>
  <c r="C167" i="7"/>
  <c r="C166" i="7"/>
  <c r="C165" i="7"/>
  <c r="C164" i="7"/>
  <c r="C163" i="7"/>
  <c r="C162" i="7"/>
  <c r="C161" i="7"/>
  <c r="C160" i="7"/>
  <c r="C159" i="7"/>
  <c r="C158" i="7"/>
  <c r="C157" i="7"/>
  <c r="C156" i="7"/>
  <c r="C155" i="7"/>
  <c r="C154" i="7"/>
  <c r="C153" i="7"/>
  <c r="C152" i="7"/>
  <c r="C151" i="7"/>
  <c r="C150" i="7"/>
  <c r="C149" i="7"/>
  <c r="C148" i="7"/>
  <c r="C147" i="7"/>
  <c r="C146" i="7"/>
  <c r="C145" i="7"/>
  <c r="C144" i="7"/>
  <c r="C143" i="7"/>
  <c r="C142" i="7"/>
  <c r="C141" i="7"/>
  <c r="C140" i="7"/>
  <c r="C139" i="7"/>
  <c r="C138" i="7"/>
  <c r="C137" i="7"/>
  <c r="C136" i="7"/>
  <c r="C135" i="7"/>
  <c r="C134" i="7"/>
  <c r="C133" i="7"/>
  <c r="C132" i="7"/>
  <c r="C131" i="7"/>
  <c r="C130" i="7"/>
  <c r="C129" i="7"/>
  <c r="C128" i="7"/>
  <c r="C127" i="7"/>
  <c r="C126" i="7"/>
  <c r="C125" i="7"/>
  <c r="C124" i="7"/>
  <c r="C123" i="7"/>
  <c r="C122" i="7"/>
  <c r="C121" i="7"/>
  <c r="C120" i="7"/>
  <c r="C119" i="7"/>
  <c r="C118" i="7"/>
  <c r="C117" i="7"/>
  <c r="C116" i="7"/>
  <c r="C115" i="7"/>
  <c r="C114" i="7"/>
  <c r="C113" i="7"/>
  <c r="C112" i="7"/>
  <c r="C111" i="7"/>
  <c r="C110" i="7"/>
  <c r="C109" i="7"/>
  <c r="C108" i="7"/>
  <c r="C107" i="7"/>
  <c r="C106" i="7"/>
  <c r="C105" i="7"/>
  <c r="C104" i="7"/>
  <c r="C103" i="7"/>
  <c r="C102" i="7"/>
  <c r="C101" i="7"/>
  <c r="C100" i="7"/>
  <c r="C99" i="7"/>
  <c r="C98" i="7"/>
  <c r="C97" i="7"/>
  <c r="C96" i="7"/>
  <c r="C95" i="7"/>
  <c r="C94" i="7"/>
  <c r="C93" i="7"/>
  <c r="C92" i="7"/>
  <c r="C91" i="7"/>
  <c r="C90" i="7"/>
  <c r="C89" i="7"/>
  <c r="C88" i="7"/>
  <c r="C87" i="7"/>
  <c r="C86" i="7"/>
  <c r="C85" i="7"/>
  <c r="C84" i="7"/>
  <c r="C83" i="7"/>
  <c r="C82" i="7"/>
  <c r="C81" i="7"/>
  <c r="C80" i="7"/>
  <c r="C79" i="7"/>
  <c r="C78" i="7"/>
  <c r="C77" i="7"/>
  <c r="C76" i="7"/>
  <c r="C75" i="7"/>
  <c r="C74" i="7"/>
  <c r="C73" i="7"/>
  <c r="C72" i="7"/>
  <c r="C71" i="7"/>
  <c r="C70" i="7"/>
  <c r="C69" i="7"/>
  <c r="C68" i="7"/>
  <c r="C67" i="7"/>
  <c r="C66" i="7"/>
  <c r="C65" i="7"/>
  <c r="C64" i="7"/>
  <c r="C63" i="7"/>
  <c r="C62" i="7"/>
  <c r="C61" i="7"/>
  <c r="C60" i="7"/>
  <c r="C59" i="7"/>
  <c r="C58" i="7"/>
  <c r="C57" i="7"/>
  <c r="C56" i="7"/>
  <c r="C55" i="7"/>
  <c r="C54" i="7"/>
  <c r="C53" i="7"/>
  <c r="C52" i="7"/>
  <c r="C51" i="7"/>
  <c r="C50" i="7"/>
  <c r="C49" i="7"/>
  <c r="C48" i="7"/>
  <c r="C47" i="7"/>
  <c r="C46" i="7"/>
  <c r="C45" i="7"/>
  <c r="C44" i="7"/>
  <c r="C43" i="7"/>
  <c r="C42" i="7"/>
  <c r="C41" i="7"/>
  <c r="C40" i="7"/>
  <c r="C39" i="7"/>
  <c r="C38" i="7"/>
  <c r="C37" i="7"/>
  <c r="C36" i="7"/>
  <c r="C35" i="7"/>
  <c r="C34" i="7"/>
  <c r="C33" i="7"/>
  <c r="C32" i="7"/>
  <c r="C31" i="7"/>
  <c r="C30" i="7"/>
  <c r="C29" i="7"/>
  <c r="C28" i="7"/>
  <c r="C27" i="7"/>
  <c r="C26" i="7"/>
  <c r="C25" i="7"/>
  <c r="C24" i="7"/>
  <c r="C23" i="7"/>
  <c r="C22" i="7"/>
  <c r="C21" i="7"/>
  <c r="C20" i="7"/>
  <c r="C19" i="7"/>
  <c r="C18" i="7"/>
  <c r="C17" i="7"/>
  <c r="C16" i="7"/>
  <c r="C15" i="7"/>
  <c r="C14" i="7"/>
  <c r="C13" i="7"/>
  <c r="C12" i="7"/>
  <c r="C11" i="7"/>
  <c r="C10" i="7"/>
  <c r="C9" i="7"/>
  <c r="C8" i="7"/>
  <c r="C7" i="7"/>
  <c r="C6" i="7"/>
  <c r="C5" i="7"/>
  <c r="E41" i="9" l="1"/>
  <c r="E35" i="9"/>
  <c r="E36" i="9"/>
  <c r="C36" i="9"/>
  <c r="E6" i="9"/>
  <c r="A1" i="9"/>
  <c r="G7" i="9" s="1"/>
  <c r="E7" i="9"/>
  <c r="E8" i="9"/>
  <c r="E9" i="9"/>
  <c r="E10" i="9"/>
  <c r="E11" i="9"/>
  <c r="E12" i="9"/>
  <c r="E13" i="9"/>
  <c r="E14" i="9"/>
  <c r="E15" i="9"/>
  <c r="E16" i="9"/>
  <c r="E17" i="9"/>
  <c r="E18" i="9"/>
  <c r="E19" i="9"/>
  <c r="E20" i="9"/>
  <c r="E21" i="9"/>
  <c r="E22" i="9"/>
  <c r="E23" i="9"/>
  <c r="E24" i="9"/>
  <c r="E25" i="9"/>
  <c r="E27" i="9"/>
  <c r="E28" i="9"/>
  <c r="E29" i="9"/>
  <c r="E30" i="9"/>
  <c r="E31" i="9"/>
  <c r="E32" i="9"/>
  <c r="E33" i="9"/>
  <c r="E34" i="9"/>
  <c r="C7" i="9"/>
  <c r="C8" i="9"/>
  <c r="C9" i="9"/>
  <c r="C10" i="9"/>
  <c r="C11" i="9"/>
  <c r="C12" i="9"/>
  <c r="C13" i="9"/>
  <c r="C14" i="9"/>
  <c r="C15" i="9"/>
  <c r="C16" i="9"/>
  <c r="C17" i="9"/>
  <c r="C18" i="9"/>
  <c r="C19" i="9"/>
  <c r="C20" i="9"/>
  <c r="C21" i="9"/>
  <c r="C22" i="9"/>
  <c r="C23" i="9"/>
  <c r="C24" i="9"/>
  <c r="C25" i="9"/>
  <c r="C27" i="9"/>
  <c r="C28" i="9"/>
  <c r="C29" i="9"/>
  <c r="C30" i="9"/>
  <c r="C31" i="9"/>
  <c r="C32" i="9"/>
  <c r="C33" i="9"/>
  <c r="C34" i="9"/>
  <c r="G10" i="9" l="1"/>
  <c r="G9" i="9"/>
  <c r="G8" i="9"/>
  <c r="G11" i="9"/>
  <c r="T29" i="10"/>
  <c r="E29" i="10"/>
  <c r="C29" i="10"/>
  <c r="C42" i="8" l="1"/>
  <c r="E6" i="8"/>
  <c r="E7" i="8"/>
  <c r="E8" i="8"/>
  <c r="E9" i="8"/>
  <c r="E10" i="8"/>
  <c r="E11" i="8"/>
  <c r="E12" i="8"/>
  <c r="E13" i="8"/>
  <c r="E14" i="8"/>
  <c r="E15" i="8"/>
  <c r="E16" i="8"/>
  <c r="E17" i="8"/>
  <c r="E18" i="8"/>
  <c r="E19" i="8"/>
  <c r="E20" i="8"/>
  <c r="E21" i="8"/>
  <c r="E22" i="8"/>
  <c r="E23" i="8"/>
  <c r="E24" i="8"/>
  <c r="E25" i="8"/>
  <c r="E26" i="8"/>
  <c r="E27" i="8"/>
  <c r="E28" i="8"/>
  <c r="E29" i="8"/>
  <c r="E30" i="8"/>
  <c r="E31" i="8"/>
  <c r="E32" i="8"/>
  <c r="E33" i="8"/>
  <c r="E34" i="8"/>
  <c r="E35" i="8"/>
  <c r="E36" i="8"/>
  <c r="E37" i="8"/>
  <c r="E38" i="8"/>
  <c r="E39" i="8"/>
  <c r="E40" i="8"/>
  <c r="E41" i="8"/>
  <c r="E42" i="8"/>
  <c r="E43" i="8"/>
  <c r="E44" i="8"/>
  <c r="E45" i="8"/>
  <c r="E46" i="8"/>
  <c r="E47" i="8"/>
  <c r="E48" i="8"/>
  <c r="E49" i="8"/>
  <c r="E50" i="8"/>
  <c r="E51" i="8"/>
  <c r="E52" i="8"/>
  <c r="E53" i="8"/>
  <c r="E54" i="8"/>
  <c r="E55" i="8"/>
  <c r="E56" i="8"/>
  <c r="E57" i="8"/>
  <c r="E58" i="8"/>
  <c r="E59" i="8"/>
  <c r="E60" i="8"/>
  <c r="E61" i="8"/>
  <c r="E62" i="8"/>
  <c r="E63" i="8"/>
  <c r="E64" i="8"/>
  <c r="E65" i="8"/>
  <c r="E66" i="8"/>
  <c r="E67" i="8"/>
  <c r="E69" i="8"/>
  <c r="E68" i="8"/>
  <c r="E70" i="8"/>
  <c r="F32" i="6"/>
  <c r="F33" i="6"/>
  <c r="F34" i="6"/>
  <c r="F35" i="6"/>
  <c r="F36" i="6"/>
  <c r="F37" i="6"/>
  <c r="F38" i="6"/>
  <c r="F39" i="6"/>
  <c r="F40" i="6"/>
  <c r="F41" i="6"/>
  <c r="F42" i="6"/>
  <c r="F43" i="6"/>
  <c r="F44" i="6"/>
  <c r="F45" i="6"/>
  <c r="F46" i="6"/>
  <c r="F47" i="6"/>
  <c r="F48" i="6"/>
  <c r="F49" i="6"/>
  <c r="F50" i="6"/>
  <c r="F51" i="6"/>
  <c r="F52" i="6"/>
  <c r="F53" i="6"/>
  <c r="F54" i="6"/>
  <c r="F55" i="6"/>
  <c r="T21" i="11"/>
  <c r="E21" i="11"/>
  <c r="C21" i="11"/>
  <c r="C10" i="11"/>
  <c r="E7" i="10"/>
  <c r="E8" i="10"/>
  <c r="E9" i="10"/>
  <c r="E10" i="10"/>
  <c r="E11" i="10"/>
  <c r="E13" i="10"/>
  <c r="E12" i="10"/>
  <c r="E14" i="10"/>
  <c r="E15" i="10"/>
  <c r="E16" i="10"/>
  <c r="E17" i="10"/>
  <c r="E18" i="10"/>
  <c r="E19" i="10"/>
  <c r="E20" i="10"/>
  <c r="E21" i="10"/>
  <c r="E22" i="10"/>
  <c r="E23" i="10"/>
  <c r="E24" i="10"/>
  <c r="E25" i="10"/>
  <c r="E26" i="10"/>
  <c r="E28" i="10"/>
  <c r="C24" i="10"/>
  <c r="C25" i="10"/>
  <c r="C20" i="10"/>
  <c r="C16" i="10"/>
  <c r="C8" i="10"/>
  <c r="C7" i="10"/>
  <c r="T51" i="9"/>
  <c r="E51" i="9"/>
  <c r="C51" i="9"/>
  <c r="T56" i="9"/>
  <c r="E56" i="9"/>
  <c r="C56" i="9"/>
  <c r="C57" i="9"/>
  <c r="C51" i="8" l="1"/>
  <c r="T21" i="8"/>
  <c r="C21" i="8"/>
  <c r="D49" i="6"/>
  <c r="D43" i="6"/>
  <c r="U10" i="6"/>
  <c r="F10" i="6"/>
  <c r="D10" i="6"/>
  <c r="D35" i="7"/>
  <c r="U26" i="7"/>
  <c r="F26" i="7"/>
  <c r="D26" i="7"/>
  <c r="U29" i="7"/>
  <c r="F29" i="7"/>
  <c r="D29" i="7"/>
  <c r="U19" i="7"/>
  <c r="F19" i="7"/>
  <c r="D19" i="7"/>
  <c r="D13" i="7"/>
  <c r="T7" i="9" l="1"/>
  <c r="T11" i="10" l="1"/>
  <c r="C11" i="10"/>
  <c r="T25" i="10" l="1"/>
  <c r="T10" i="10"/>
  <c r="C10" i="10"/>
  <c r="T66" i="8" l="1"/>
  <c r="C66" i="8"/>
  <c r="C23" i="10" l="1"/>
  <c r="T30" i="10" l="1"/>
  <c r="G30" i="10"/>
  <c r="E30" i="10"/>
  <c r="C30" i="10"/>
  <c r="C6" i="9" l="1"/>
  <c r="G12" i="9" l="1"/>
  <c r="G16" i="9"/>
  <c r="G20" i="9"/>
  <c r="G24" i="9"/>
  <c r="G29" i="9"/>
  <c r="G33" i="9"/>
  <c r="G13" i="9"/>
  <c r="G17" i="9"/>
  <c r="G21" i="9"/>
  <c r="G25" i="9"/>
  <c r="G30" i="9"/>
  <c r="G34" i="9"/>
  <c r="G14" i="9"/>
  <c r="G18" i="9"/>
  <c r="G22" i="9"/>
  <c r="G27" i="9"/>
  <c r="G31" i="9"/>
  <c r="G15" i="9"/>
  <c r="G19" i="9"/>
  <c r="G23" i="9"/>
  <c r="G28" i="9"/>
  <c r="G32" i="9"/>
  <c r="G56" i="9"/>
  <c r="G51" i="9"/>
  <c r="G6" i="9"/>
  <c r="T72" i="8"/>
  <c r="G72" i="8"/>
  <c r="E72" i="8"/>
  <c r="C72" i="8"/>
  <c r="T63" i="8" l="1"/>
  <c r="C63" i="8"/>
  <c r="T29" i="8" l="1"/>
  <c r="C29" i="8"/>
  <c r="D41" i="6" l="1"/>
  <c r="D40" i="6"/>
  <c r="T70" i="8" l="1"/>
  <c r="G70" i="8"/>
  <c r="C70" i="8"/>
  <c r="T71" i="8"/>
  <c r="G71" i="8"/>
  <c r="E71" i="8"/>
  <c r="C71" i="8"/>
  <c r="T5" i="10" l="1"/>
  <c r="E5" i="10"/>
  <c r="C5" i="10"/>
  <c r="U28" i="6" l="1"/>
  <c r="D28" i="6"/>
  <c r="A1" i="6" l="1"/>
  <c r="H10" i="6" s="1"/>
  <c r="H41" i="6" l="1"/>
  <c r="H28" i="6"/>
  <c r="H40" i="6"/>
  <c r="T55" i="9"/>
  <c r="E55" i="9"/>
  <c r="C55" i="9"/>
  <c r="D38" i="6" l="1"/>
  <c r="F19" i="6" l="1"/>
  <c r="T26" i="10" l="1"/>
  <c r="C26" i="10"/>
  <c r="D19" i="6" l="1"/>
  <c r="D15" i="6" l="1"/>
  <c r="T45" i="8" l="1"/>
  <c r="C45" i="8"/>
  <c r="C11" i="8" l="1"/>
  <c r="D37" i="6" l="1"/>
  <c r="D32" i="6"/>
  <c r="D26" i="6"/>
  <c r="D21" i="6"/>
  <c r="D18" i="6"/>
  <c r="C60" i="8"/>
  <c r="C31" i="8"/>
  <c r="E10" i="11" l="1"/>
  <c r="T10" i="11"/>
  <c r="C15" i="11"/>
  <c r="E15" i="11"/>
  <c r="T15" i="11"/>
  <c r="C19" i="11"/>
  <c r="E19" i="11"/>
  <c r="T19" i="11"/>
  <c r="C22" i="11"/>
  <c r="E22" i="11"/>
  <c r="T22" i="11"/>
  <c r="C23" i="11"/>
  <c r="E23" i="11"/>
  <c r="T23" i="11"/>
  <c r="C24" i="11"/>
  <c r="E24" i="11"/>
  <c r="T24" i="11"/>
  <c r="C25" i="11"/>
  <c r="E25" i="11"/>
  <c r="T25" i="11"/>
  <c r="C26" i="11"/>
  <c r="E26" i="11"/>
  <c r="T26" i="11"/>
  <c r="U51" i="6" l="1"/>
  <c r="D51" i="6"/>
  <c r="G205" i="10" l="1"/>
  <c r="T205" i="10"/>
  <c r="T204" i="10"/>
  <c r="E205" i="10"/>
  <c r="T31" i="10"/>
  <c r="G31" i="10"/>
  <c r="E31" i="10"/>
  <c r="C31" i="10"/>
  <c r="T42" i="9"/>
  <c r="U11" i="6" l="1"/>
  <c r="F11" i="6"/>
  <c r="D11" i="6"/>
  <c r="U13" i="6" l="1"/>
  <c r="F13" i="6"/>
  <c r="D13" i="6"/>
  <c r="T24" i="10" l="1"/>
  <c r="T20" i="10"/>
  <c r="T16" i="10"/>
  <c r="T8" i="10"/>
  <c r="T7" i="10"/>
  <c r="T62" i="8"/>
  <c r="T58" i="8"/>
  <c r="T48" i="8"/>
  <c r="T37" i="8"/>
  <c r="T27" i="8"/>
  <c r="H38" i="6" l="1"/>
  <c r="A1" i="7"/>
  <c r="H26" i="7" s="1"/>
  <c r="U42" i="6"/>
  <c r="D42" i="6"/>
  <c r="H19" i="7" l="1"/>
  <c r="H29" i="7"/>
  <c r="H15" i="6"/>
  <c r="H19" i="6"/>
  <c r="H32" i="6"/>
  <c r="H37" i="6"/>
  <c r="H21" i="6"/>
  <c r="H26" i="6"/>
  <c r="H18" i="6"/>
  <c r="H11" i="6"/>
  <c r="H51" i="6"/>
  <c r="H13" i="6"/>
  <c r="H42" i="6"/>
  <c r="U7" i="6"/>
  <c r="F7" i="6"/>
  <c r="D7" i="6"/>
  <c r="U25" i="7"/>
  <c r="F25" i="7"/>
  <c r="D25" i="7"/>
  <c r="T13" i="11" l="1"/>
  <c r="E13" i="11"/>
  <c r="C13" i="11"/>
  <c r="T61" i="8" l="1"/>
  <c r="C61" i="8"/>
  <c r="T24" i="8" l="1"/>
  <c r="C24" i="8"/>
  <c r="T18" i="8" l="1"/>
  <c r="C18" i="8"/>
  <c r="U17" i="7" l="1"/>
  <c r="F17" i="7"/>
  <c r="D17" i="7"/>
  <c r="U16" i="6" l="1"/>
  <c r="F16" i="6"/>
  <c r="D16" i="6"/>
  <c r="U28" i="7" l="1"/>
  <c r="F28" i="7"/>
  <c r="D28" i="7"/>
  <c r="U48" i="6" l="1"/>
  <c r="D48" i="6"/>
  <c r="U34" i="7"/>
  <c r="F34" i="7"/>
  <c r="D34" i="7"/>
  <c r="F20" i="6" l="1"/>
  <c r="D20" i="6"/>
  <c r="T28" i="8"/>
  <c r="C28" i="8"/>
  <c r="C7" i="8" l="1"/>
  <c r="T30" i="8" l="1"/>
  <c r="C30" i="8"/>
  <c r="E197" i="11" l="1"/>
  <c r="E196" i="11"/>
  <c r="E195" i="11"/>
  <c r="E194" i="11"/>
  <c r="E193" i="11"/>
  <c r="E192" i="11"/>
  <c r="E191" i="11"/>
  <c r="E190" i="11"/>
  <c r="E189" i="11"/>
  <c r="E188" i="11"/>
  <c r="E187" i="11"/>
  <c r="E186" i="11"/>
  <c r="E185" i="11"/>
  <c r="E184" i="11"/>
  <c r="E183" i="11"/>
  <c r="E182" i="11"/>
  <c r="E181" i="11"/>
  <c r="E180" i="11"/>
  <c r="E179" i="11"/>
  <c r="E178" i="11"/>
  <c r="E177" i="11"/>
  <c r="E176" i="11"/>
  <c r="E175" i="11"/>
  <c r="E174" i="11"/>
  <c r="E173" i="11"/>
  <c r="E172" i="11"/>
  <c r="E171" i="11"/>
  <c r="E170" i="11"/>
  <c r="E169" i="11"/>
  <c r="E168" i="11"/>
  <c r="E167" i="11"/>
  <c r="E166" i="11"/>
  <c r="E165" i="11"/>
  <c r="E164" i="11"/>
  <c r="E163" i="11"/>
  <c r="E162" i="11"/>
  <c r="E161" i="11"/>
  <c r="E160" i="11"/>
  <c r="E159" i="11"/>
  <c r="E158" i="11"/>
  <c r="E157" i="11"/>
  <c r="E156" i="11"/>
  <c r="E155" i="11"/>
  <c r="E154" i="11"/>
  <c r="E153" i="11"/>
  <c r="E152" i="11"/>
  <c r="E151" i="11"/>
  <c r="E150" i="11"/>
  <c r="E149" i="11"/>
  <c r="E148" i="11"/>
  <c r="E147" i="11"/>
  <c r="E146" i="11"/>
  <c r="E145" i="11"/>
  <c r="E144" i="11"/>
  <c r="E143" i="11"/>
  <c r="E142" i="11"/>
  <c r="E141" i="11"/>
  <c r="E140" i="11"/>
  <c r="E139" i="11"/>
  <c r="E138" i="11"/>
  <c r="E137" i="11"/>
  <c r="E136" i="11"/>
  <c r="E135" i="11"/>
  <c r="E134" i="11"/>
  <c r="E133" i="11"/>
  <c r="E132" i="11"/>
  <c r="E131" i="11"/>
  <c r="E130" i="11"/>
  <c r="E129" i="11"/>
  <c r="E128" i="11"/>
  <c r="E127" i="11"/>
  <c r="E126" i="11"/>
  <c r="E125" i="11"/>
  <c r="E124" i="11"/>
  <c r="E123" i="11"/>
  <c r="E122" i="11"/>
  <c r="E121" i="11"/>
  <c r="E120" i="11"/>
  <c r="E119" i="11"/>
  <c r="E118" i="11"/>
  <c r="E117" i="11"/>
  <c r="E116" i="11"/>
  <c r="E115" i="11"/>
  <c r="E114" i="11"/>
  <c r="E113" i="11"/>
  <c r="E112" i="11"/>
  <c r="E111" i="11"/>
  <c r="E110" i="11"/>
  <c r="E109" i="11"/>
  <c r="E108" i="11"/>
  <c r="E107" i="11"/>
  <c r="E106" i="11"/>
  <c r="E105" i="11"/>
  <c r="E104" i="11"/>
  <c r="E103" i="11"/>
  <c r="E102" i="11"/>
  <c r="E101" i="11"/>
  <c r="E100" i="11"/>
  <c r="E99" i="11"/>
  <c r="E98" i="11"/>
  <c r="E97" i="11"/>
  <c r="E96" i="11"/>
  <c r="E95" i="11"/>
  <c r="E94" i="11"/>
  <c r="E93" i="11"/>
  <c r="E92" i="11"/>
  <c r="E91" i="11"/>
  <c r="E90" i="11"/>
  <c r="E89" i="11"/>
  <c r="E88" i="11"/>
  <c r="E87" i="11"/>
  <c r="E86" i="11"/>
  <c r="E85" i="11"/>
  <c r="E84" i="11"/>
  <c r="E83" i="11"/>
  <c r="E82" i="11"/>
  <c r="E81" i="11"/>
  <c r="E80" i="11"/>
  <c r="E79" i="11"/>
  <c r="E78" i="11"/>
  <c r="E77" i="11"/>
  <c r="E76" i="11"/>
  <c r="E75" i="11"/>
  <c r="E74" i="11"/>
  <c r="E73" i="11"/>
  <c r="E72" i="11"/>
  <c r="E71" i="11"/>
  <c r="E70" i="11"/>
  <c r="E69" i="11"/>
  <c r="E68" i="11"/>
  <c r="E67" i="11"/>
  <c r="E66" i="11"/>
  <c r="E65" i="11"/>
  <c r="E64" i="11"/>
  <c r="E63" i="11"/>
  <c r="E62" i="11"/>
  <c r="E61" i="11"/>
  <c r="E60" i="11"/>
  <c r="E59" i="11"/>
  <c r="E58" i="11"/>
  <c r="E57" i="11"/>
  <c r="E56" i="11"/>
  <c r="E55" i="11"/>
  <c r="E54" i="11"/>
  <c r="E53" i="11"/>
  <c r="E52" i="11"/>
  <c r="E51" i="11"/>
  <c r="E50" i="11"/>
  <c r="E49" i="11"/>
  <c r="E48" i="11"/>
  <c r="E47" i="11"/>
  <c r="E46" i="11"/>
  <c r="E45" i="11"/>
  <c r="E44" i="11"/>
  <c r="E43" i="11"/>
  <c r="E42" i="11"/>
  <c r="E41" i="11"/>
  <c r="E40" i="11"/>
  <c r="E39" i="11"/>
  <c r="E38" i="11"/>
  <c r="E37" i="11"/>
  <c r="E36" i="11"/>
  <c r="E35" i="11"/>
  <c r="E34" i="11"/>
  <c r="E33" i="11"/>
  <c r="E32" i="11"/>
  <c r="E31" i="11"/>
  <c r="E30" i="11"/>
  <c r="E29" i="11"/>
  <c r="E28" i="11"/>
  <c r="E27" i="11"/>
  <c r="E18" i="11"/>
  <c r="E16" i="11"/>
  <c r="E20" i="11"/>
  <c r="E14" i="11"/>
  <c r="E12" i="11"/>
  <c r="E17" i="11"/>
  <c r="E11" i="11"/>
  <c r="E9" i="11"/>
  <c r="E8" i="11"/>
  <c r="E7" i="11"/>
  <c r="E6" i="11"/>
  <c r="E5" i="11"/>
  <c r="C197" i="11"/>
  <c r="C196" i="11"/>
  <c r="C195" i="11"/>
  <c r="C194" i="11"/>
  <c r="C193" i="11"/>
  <c r="C192" i="11"/>
  <c r="C191" i="11"/>
  <c r="C190" i="11"/>
  <c r="C189" i="11"/>
  <c r="C188" i="11"/>
  <c r="C187" i="11"/>
  <c r="C186" i="11"/>
  <c r="C185" i="11"/>
  <c r="C184" i="11"/>
  <c r="C183" i="11"/>
  <c r="C182" i="11"/>
  <c r="C181" i="11"/>
  <c r="C180" i="11"/>
  <c r="C179" i="11"/>
  <c r="C178" i="11"/>
  <c r="C177" i="11"/>
  <c r="C176" i="11"/>
  <c r="C175" i="11"/>
  <c r="C174" i="11"/>
  <c r="C173" i="11"/>
  <c r="C172" i="11"/>
  <c r="C171" i="11"/>
  <c r="C170" i="11"/>
  <c r="C169" i="11"/>
  <c r="C168" i="11"/>
  <c r="C167" i="11"/>
  <c r="C166" i="11"/>
  <c r="C165" i="11"/>
  <c r="C164" i="11"/>
  <c r="C163" i="11"/>
  <c r="C162" i="11"/>
  <c r="C161" i="11"/>
  <c r="C160" i="11"/>
  <c r="C159" i="11"/>
  <c r="C158" i="11"/>
  <c r="C157" i="11"/>
  <c r="C156" i="11"/>
  <c r="C155" i="11"/>
  <c r="C154" i="11"/>
  <c r="C153" i="11"/>
  <c r="C152" i="11"/>
  <c r="C151" i="11"/>
  <c r="C150" i="11"/>
  <c r="C149" i="11"/>
  <c r="C148" i="11"/>
  <c r="C147" i="11"/>
  <c r="C146" i="11"/>
  <c r="C145" i="11"/>
  <c r="C144" i="11"/>
  <c r="C143" i="11"/>
  <c r="C142" i="11"/>
  <c r="C141" i="11"/>
  <c r="C140" i="11"/>
  <c r="C139" i="11"/>
  <c r="C138" i="11"/>
  <c r="C137" i="11"/>
  <c r="C136" i="11"/>
  <c r="C135" i="11"/>
  <c r="C134" i="11"/>
  <c r="C133" i="11"/>
  <c r="C132" i="11"/>
  <c r="C131" i="11"/>
  <c r="C130" i="11"/>
  <c r="C129" i="11"/>
  <c r="C128" i="11"/>
  <c r="C127" i="11"/>
  <c r="C126" i="11"/>
  <c r="C125" i="11"/>
  <c r="C124" i="11"/>
  <c r="C123" i="11"/>
  <c r="C122" i="11"/>
  <c r="C121" i="11"/>
  <c r="C120" i="11"/>
  <c r="C119" i="11"/>
  <c r="C118" i="11"/>
  <c r="C117" i="11"/>
  <c r="C116" i="11"/>
  <c r="C115" i="11"/>
  <c r="C114" i="11"/>
  <c r="C113" i="11"/>
  <c r="C112" i="11"/>
  <c r="C111" i="11"/>
  <c r="C110" i="11"/>
  <c r="C109" i="11"/>
  <c r="C108" i="11"/>
  <c r="C107" i="11"/>
  <c r="C106" i="11"/>
  <c r="C105" i="11"/>
  <c r="C104" i="11"/>
  <c r="C103" i="11"/>
  <c r="C102" i="11"/>
  <c r="C101" i="11"/>
  <c r="C100" i="11"/>
  <c r="C99" i="11"/>
  <c r="C98" i="11"/>
  <c r="C97" i="11"/>
  <c r="C96" i="11"/>
  <c r="C95" i="11"/>
  <c r="C94" i="11"/>
  <c r="C93" i="11"/>
  <c r="C92" i="11"/>
  <c r="C91" i="11"/>
  <c r="C90" i="11"/>
  <c r="C89" i="11"/>
  <c r="C88" i="11"/>
  <c r="C87" i="11"/>
  <c r="C86" i="11"/>
  <c r="C85" i="11"/>
  <c r="C84" i="11"/>
  <c r="C83" i="11"/>
  <c r="C82" i="11"/>
  <c r="C81" i="11"/>
  <c r="C80" i="11"/>
  <c r="C79" i="11"/>
  <c r="C78" i="11"/>
  <c r="C77" i="11"/>
  <c r="C76" i="11"/>
  <c r="C75" i="11"/>
  <c r="C74" i="11"/>
  <c r="C73" i="11"/>
  <c r="C72" i="11"/>
  <c r="C71" i="11"/>
  <c r="C70" i="11"/>
  <c r="C69" i="11"/>
  <c r="C68" i="11"/>
  <c r="C67" i="11"/>
  <c r="C66" i="11"/>
  <c r="C65" i="11"/>
  <c r="C64" i="11"/>
  <c r="C63" i="11"/>
  <c r="C62" i="11"/>
  <c r="C61" i="11"/>
  <c r="C60" i="11"/>
  <c r="C59" i="11"/>
  <c r="C58" i="11"/>
  <c r="C57" i="11"/>
  <c r="C56" i="11"/>
  <c r="C55" i="11"/>
  <c r="C54" i="11"/>
  <c r="C53" i="11"/>
  <c r="C52" i="11"/>
  <c r="C51" i="11"/>
  <c r="C50" i="11"/>
  <c r="C49" i="11"/>
  <c r="C48" i="11"/>
  <c r="C47" i="11"/>
  <c r="C46" i="11"/>
  <c r="C45" i="11"/>
  <c r="C44" i="11"/>
  <c r="C43" i="11"/>
  <c r="C42" i="11"/>
  <c r="C41" i="11"/>
  <c r="C40" i="11"/>
  <c r="C39" i="11"/>
  <c r="C38" i="11"/>
  <c r="C37" i="11"/>
  <c r="C36" i="11"/>
  <c r="C35" i="11"/>
  <c r="C34" i="11"/>
  <c r="C33" i="11"/>
  <c r="C32" i="11"/>
  <c r="C31" i="11"/>
  <c r="C30" i="11"/>
  <c r="C29" i="11"/>
  <c r="C28" i="11"/>
  <c r="C27" i="11"/>
  <c r="C18" i="11"/>
  <c r="C16" i="11"/>
  <c r="C20" i="11"/>
  <c r="C14" i="11"/>
  <c r="C12" i="11"/>
  <c r="C17" i="11"/>
  <c r="C11" i="11"/>
  <c r="C9" i="11"/>
  <c r="C8" i="11"/>
  <c r="C7" i="11"/>
  <c r="C6" i="11"/>
  <c r="C5" i="11"/>
  <c r="E204" i="10"/>
  <c r="E203" i="10"/>
  <c r="E202" i="10"/>
  <c r="E201" i="10"/>
  <c r="E200" i="10"/>
  <c r="E199" i="10"/>
  <c r="E198" i="10"/>
  <c r="E197" i="10"/>
  <c r="E196" i="10"/>
  <c r="E195" i="10"/>
  <c r="E194" i="10"/>
  <c r="E193" i="10"/>
  <c r="E192" i="10"/>
  <c r="E191" i="10"/>
  <c r="E190" i="10"/>
  <c r="E189" i="10"/>
  <c r="E188" i="10"/>
  <c r="E187" i="10"/>
  <c r="E186" i="10"/>
  <c r="E185" i="10"/>
  <c r="E184" i="10"/>
  <c r="E183" i="10"/>
  <c r="E182" i="10"/>
  <c r="E181" i="10"/>
  <c r="E180" i="10"/>
  <c r="E179" i="10"/>
  <c r="E178" i="10"/>
  <c r="E177" i="10"/>
  <c r="E176" i="10"/>
  <c r="E175" i="10"/>
  <c r="E174" i="10"/>
  <c r="E173" i="10"/>
  <c r="E172" i="10"/>
  <c r="E171" i="10"/>
  <c r="E170" i="10"/>
  <c r="E169" i="10"/>
  <c r="E168" i="10"/>
  <c r="E167" i="10"/>
  <c r="E166" i="10"/>
  <c r="E165" i="10"/>
  <c r="E164" i="10"/>
  <c r="E163" i="10"/>
  <c r="E162" i="10"/>
  <c r="E161" i="10"/>
  <c r="E160" i="10"/>
  <c r="E159" i="10"/>
  <c r="E158" i="10"/>
  <c r="E157" i="10"/>
  <c r="E156" i="10"/>
  <c r="E155" i="10"/>
  <c r="E154" i="10"/>
  <c r="E153" i="10"/>
  <c r="E152" i="10"/>
  <c r="E151" i="10"/>
  <c r="E150" i="10"/>
  <c r="E149" i="10"/>
  <c r="E148" i="10"/>
  <c r="E147" i="10"/>
  <c r="E146" i="10"/>
  <c r="E145" i="10"/>
  <c r="E144" i="10"/>
  <c r="E143" i="10"/>
  <c r="E142" i="10"/>
  <c r="E141" i="10"/>
  <c r="E140" i="10"/>
  <c r="E139" i="10"/>
  <c r="E138" i="10"/>
  <c r="E137" i="10"/>
  <c r="E136" i="10"/>
  <c r="E135" i="10"/>
  <c r="E134" i="10"/>
  <c r="E133" i="10"/>
  <c r="E132" i="10"/>
  <c r="E131" i="10"/>
  <c r="E130" i="10"/>
  <c r="E129" i="10"/>
  <c r="E128" i="10"/>
  <c r="E127" i="10"/>
  <c r="E126" i="10"/>
  <c r="E125" i="10"/>
  <c r="E124" i="10"/>
  <c r="E123" i="10"/>
  <c r="E122" i="10"/>
  <c r="E121" i="10"/>
  <c r="E120" i="10"/>
  <c r="E119" i="10"/>
  <c r="E118" i="10"/>
  <c r="E117" i="10"/>
  <c r="E116" i="10"/>
  <c r="E115" i="10"/>
  <c r="E114" i="10"/>
  <c r="E113" i="10"/>
  <c r="E112" i="10"/>
  <c r="E111" i="10"/>
  <c r="E110" i="10"/>
  <c r="E109" i="10"/>
  <c r="E108" i="10"/>
  <c r="E107" i="10"/>
  <c r="E106" i="10"/>
  <c r="E105" i="10"/>
  <c r="E104" i="10"/>
  <c r="E103" i="10"/>
  <c r="E102" i="10"/>
  <c r="E101" i="10"/>
  <c r="E100" i="10"/>
  <c r="E99" i="10"/>
  <c r="E98" i="10"/>
  <c r="E97" i="10"/>
  <c r="E96" i="10"/>
  <c r="E95" i="10"/>
  <c r="E94" i="10"/>
  <c r="E93" i="10"/>
  <c r="E92" i="10"/>
  <c r="E91" i="10"/>
  <c r="E90" i="10"/>
  <c r="E89" i="10"/>
  <c r="E88" i="10"/>
  <c r="E87" i="10"/>
  <c r="E86" i="10"/>
  <c r="E85" i="10"/>
  <c r="E84" i="10"/>
  <c r="E83" i="10"/>
  <c r="E82" i="10"/>
  <c r="E81" i="10"/>
  <c r="E80" i="10"/>
  <c r="E79" i="10"/>
  <c r="E78" i="10"/>
  <c r="E77" i="10"/>
  <c r="E76" i="10"/>
  <c r="E75" i="10"/>
  <c r="E74" i="10"/>
  <c r="E73" i="10"/>
  <c r="E72" i="10"/>
  <c r="E71" i="10"/>
  <c r="E70" i="10"/>
  <c r="E69" i="10"/>
  <c r="E68" i="10"/>
  <c r="E67" i="10"/>
  <c r="E66" i="10"/>
  <c r="E65" i="10"/>
  <c r="E64" i="10"/>
  <c r="E63" i="10"/>
  <c r="E62" i="10"/>
  <c r="E61" i="10"/>
  <c r="E60" i="10"/>
  <c r="E59" i="10"/>
  <c r="E58" i="10"/>
  <c r="E57" i="10"/>
  <c r="E56" i="10"/>
  <c r="E55" i="10"/>
  <c r="E54" i="10"/>
  <c r="E53" i="10"/>
  <c r="E52" i="10"/>
  <c r="E51" i="10"/>
  <c r="E50" i="10"/>
  <c r="E49" i="10"/>
  <c r="E48" i="10"/>
  <c r="E47" i="10"/>
  <c r="E46" i="10"/>
  <c r="E45" i="10"/>
  <c r="E44" i="10"/>
  <c r="E43" i="10"/>
  <c r="E42" i="10"/>
  <c r="E41" i="10"/>
  <c r="E40" i="10"/>
  <c r="E39" i="10"/>
  <c r="E38" i="10"/>
  <c r="E37" i="10"/>
  <c r="E36" i="10"/>
  <c r="E35" i="10"/>
  <c r="E34" i="10"/>
  <c r="E33" i="10"/>
  <c r="E32" i="10"/>
  <c r="E6" i="10"/>
  <c r="E27" i="10"/>
  <c r="C205" i="10"/>
  <c r="C204" i="10"/>
  <c r="C203" i="10"/>
  <c r="C202" i="10"/>
  <c r="C201" i="10"/>
  <c r="C200" i="10"/>
  <c r="C199" i="10"/>
  <c r="C198" i="10"/>
  <c r="C197" i="10"/>
  <c r="C196" i="10"/>
  <c r="C195" i="10"/>
  <c r="C194" i="10"/>
  <c r="C193" i="10"/>
  <c r="C192" i="10"/>
  <c r="C191" i="10"/>
  <c r="C190" i="10"/>
  <c r="C189" i="10"/>
  <c r="C188" i="10"/>
  <c r="C187" i="10"/>
  <c r="C186" i="10"/>
  <c r="C185" i="10"/>
  <c r="C184" i="10"/>
  <c r="C183" i="10"/>
  <c r="C182" i="10"/>
  <c r="C181" i="10"/>
  <c r="C180" i="10"/>
  <c r="C179" i="10"/>
  <c r="C178" i="10"/>
  <c r="C177" i="10"/>
  <c r="C176" i="10"/>
  <c r="C175" i="10"/>
  <c r="C174" i="10"/>
  <c r="C173" i="10"/>
  <c r="C172" i="10"/>
  <c r="C171" i="10"/>
  <c r="C170" i="10"/>
  <c r="C169" i="10"/>
  <c r="C168" i="10"/>
  <c r="C167" i="10"/>
  <c r="C166" i="10"/>
  <c r="C165" i="10"/>
  <c r="C164" i="10"/>
  <c r="C163" i="10"/>
  <c r="C162" i="10"/>
  <c r="C161" i="10"/>
  <c r="C160" i="10"/>
  <c r="C159" i="10"/>
  <c r="C158" i="10"/>
  <c r="C157" i="10"/>
  <c r="C156" i="10"/>
  <c r="C155" i="10"/>
  <c r="C154" i="10"/>
  <c r="C153" i="10"/>
  <c r="C152" i="10"/>
  <c r="C151" i="10"/>
  <c r="C150" i="10"/>
  <c r="C149" i="10"/>
  <c r="C148" i="10"/>
  <c r="C147" i="10"/>
  <c r="C146" i="10"/>
  <c r="C145" i="10"/>
  <c r="C144" i="10"/>
  <c r="C143" i="10"/>
  <c r="C142" i="10"/>
  <c r="C141" i="10"/>
  <c r="C140" i="10"/>
  <c r="C139" i="10"/>
  <c r="C138" i="10"/>
  <c r="C137" i="10"/>
  <c r="C136" i="10"/>
  <c r="C135" i="10"/>
  <c r="C134" i="10"/>
  <c r="C133" i="10"/>
  <c r="C132" i="10"/>
  <c r="C131" i="10"/>
  <c r="C130" i="10"/>
  <c r="C129" i="10"/>
  <c r="C128" i="10"/>
  <c r="C127" i="10"/>
  <c r="C126" i="10"/>
  <c r="C125" i="10"/>
  <c r="C124" i="10"/>
  <c r="C123" i="10"/>
  <c r="C122" i="10"/>
  <c r="C121" i="10"/>
  <c r="C120" i="10"/>
  <c r="C119" i="10"/>
  <c r="C118" i="10"/>
  <c r="C117" i="10"/>
  <c r="C116" i="10"/>
  <c r="C115" i="10"/>
  <c r="C114" i="10"/>
  <c r="C113" i="10"/>
  <c r="C112" i="10"/>
  <c r="C111" i="10"/>
  <c r="C110" i="10"/>
  <c r="C109" i="10"/>
  <c r="C108" i="10"/>
  <c r="C107" i="10"/>
  <c r="C106" i="10"/>
  <c r="C105" i="10"/>
  <c r="C104" i="10"/>
  <c r="C103" i="10"/>
  <c r="C102" i="10"/>
  <c r="C101" i="10"/>
  <c r="C100" i="10"/>
  <c r="C99" i="10"/>
  <c r="C98" i="10"/>
  <c r="C97" i="10"/>
  <c r="C96" i="10"/>
  <c r="C95" i="10"/>
  <c r="C94" i="10"/>
  <c r="C93" i="10"/>
  <c r="C92" i="10"/>
  <c r="C91" i="10"/>
  <c r="C90" i="10"/>
  <c r="C89" i="10"/>
  <c r="C88" i="10"/>
  <c r="C87" i="10"/>
  <c r="C86" i="10"/>
  <c r="C85" i="10"/>
  <c r="C84" i="10"/>
  <c r="C83" i="10"/>
  <c r="C82" i="10"/>
  <c r="C81" i="10"/>
  <c r="C80" i="10"/>
  <c r="C79" i="10"/>
  <c r="C78" i="10"/>
  <c r="C77" i="10"/>
  <c r="C76" i="10"/>
  <c r="C75" i="10"/>
  <c r="C74" i="10"/>
  <c r="C73" i="10"/>
  <c r="C72" i="10"/>
  <c r="C71" i="10"/>
  <c r="C70" i="10"/>
  <c r="C69" i="10"/>
  <c r="C68" i="10"/>
  <c r="C67" i="10"/>
  <c r="C66" i="10"/>
  <c r="C65" i="10"/>
  <c r="C64" i="10"/>
  <c r="C63" i="10"/>
  <c r="C62" i="10"/>
  <c r="C61" i="10"/>
  <c r="C60" i="10"/>
  <c r="C59" i="10"/>
  <c r="C58" i="10"/>
  <c r="C57" i="10"/>
  <c r="C56" i="10"/>
  <c r="C55" i="10"/>
  <c r="C54" i="10"/>
  <c r="C53" i="10"/>
  <c r="C52" i="10"/>
  <c r="C51" i="10"/>
  <c r="C50" i="10"/>
  <c r="C49" i="10"/>
  <c r="C48" i="10"/>
  <c r="C47" i="10"/>
  <c r="C46" i="10"/>
  <c r="C45" i="10"/>
  <c r="C44" i="10"/>
  <c r="C43" i="10"/>
  <c r="C42" i="10"/>
  <c r="C41" i="10"/>
  <c r="C40" i="10"/>
  <c r="C39" i="10"/>
  <c r="C38" i="10"/>
  <c r="C37" i="10"/>
  <c r="C36" i="10"/>
  <c r="C35" i="10"/>
  <c r="C34" i="10"/>
  <c r="C33" i="10"/>
  <c r="C32" i="10"/>
  <c r="C6" i="10"/>
  <c r="C28" i="10"/>
  <c r="C22" i="10"/>
  <c r="C21" i="10"/>
  <c r="C19" i="10"/>
  <c r="C18" i="10"/>
  <c r="C17" i="10"/>
  <c r="C15" i="10"/>
  <c r="C12" i="10"/>
  <c r="C13" i="10"/>
  <c r="C9" i="10"/>
  <c r="C14" i="10"/>
  <c r="C27" i="10"/>
  <c r="E214" i="9"/>
  <c r="E213" i="9"/>
  <c r="E212" i="9"/>
  <c r="E211" i="9"/>
  <c r="E210" i="9"/>
  <c r="E209" i="9"/>
  <c r="E208" i="9"/>
  <c r="E207" i="9"/>
  <c r="E206" i="9"/>
  <c r="E205" i="9"/>
  <c r="E204" i="9"/>
  <c r="E203" i="9"/>
  <c r="E202" i="9"/>
  <c r="E201" i="9"/>
  <c r="E200" i="9"/>
  <c r="E199" i="9"/>
  <c r="E198" i="9"/>
  <c r="E197" i="9"/>
  <c r="E196" i="9"/>
  <c r="E195" i="9"/>
  <c r="E194" i="9"/>
  <c r="E193" i="9"/>
  <c r="E192" i="9"/>
  <c r="E191" i="9"/>
  <c r="E190" i="9"/>
  <c r="E189" i="9"/>
  <c r="E188" i="9"/>
  <c r="E187" i="9"/>
  <c r="E186" i="9"/>
  <c r="E185" i="9"/>
  <c r="E184" i="9"/>
  <c r="E183" i="9"/>
  <c r="E182" i="9"/>
  <c r="E181" i="9"/>
  <c r="E180" i="9"/>
  <c r="E179" i="9"/>
  <c r="E178" i="9"/>
  <c r="E177" i="9"/>
  <c r="E176" i="9"/>
  <c r="E175" i="9"/>
  <c r="E174" i="9"/>
  <c r="E173" i="9"/>
  <c r="E172" i="9"/>
  <c r="E171" i="9"/>
  <c r="E170" i="9"/>
  <c r="E169" i="9"/>
  <c r="E168" i="9"/>
  <c r="E167" i="9"/>
  <c r="E166" i="9"/>
  <c r="E165" i="9"/>
  <c r="E164" i="9"/>
  <c r="E163" i="9"/>
  <c r="E162" i="9"/>
  <c r="E161" i="9"/>
  <c r="E160" i="9"/>
  <c r="E159" i="9"/>
  <c r="E158" i="9"/>
  <c r="E157" i="9"/>
  <c r="E156" i="9"/>
  <c r="E155" i="9"/>
  <c r="E154" i="9"/>
  <c r="E153" i="9"/>
  <c r="E152" i="9"/>
  <c r="E151" i="9"/>
  <c r="E150" i="9"/>
  <c r="E149" i="9"/>
  <c r="E148" i="9"/>
  <c r="E147" i="9"/>
  <c r="E146" i="9"/>
  <c r="E145" i="9"/>
  <c r="E144" i="9"/>
  <c r="E143" i="9"/>
  <c r="E142" i="9"/>
  <c r="E141" i="9"/>
  <c r="E140" i="9"/>
  <c r="E139" i="9"/>
  <c r="E138" i="9"/>
  <c r="E137" i="9"/>
  <c r="E136" i="9"/>
  <c r="E135" i="9"/>
  <c r="E134" i="9"/>
  <c r="E133" i="9"/>
  <c r="E132" i="9"/>
  <c r="E131" i="9"/>
  <c r="E130" i="9"/>
  <c r="E129" i="9"/>
  <c r="E128" i="9"/>
  <c r="E127" i="9"/>
  <c r="E126" i="9"/>
  <c r="E125" i="9"/>
  <c r="E124" i="9"/>
  <c r="E123" i="9"/>
  <c r="E122" i="9"/>
  <c r="E121" i="9"/>
  <c r="E120" i="9"/>
  <c r="E119" i="9"/>
  <c r="E118" i="9"/>
  <c r="E117" i="9"/>
  <c r="E116" i="9"/>
  <c r="E115" i="9"/>
  <c r="E114" i="9"/>
  <c r="E113" i="9"/>
  <c r="E112" i="9"/>
  <c r="E111" i="9"/>
  <c r="E110" i="9"/>
  <c r="E109" i="9"/>
  <c r="E108" i="9"/>
  <c r="E107" i="9"/>
  <c r="E106" i="9"/>
  <c r="E105" i="9"/>
  <c r="E104" i="9"/>
  <c r="E103" i="9"/>
  <c r="E102" i="9"/>
  <c r="E101" i="9"/>
  <c r="E100" i="9"/>
  <c r="E99" i="9"/>
  <c r="E98" i="9"/>
  <c r="E97" i="9"/>
  <c r="E96" i="9"/>
  <c r="E95" i="9"/>
  <c r="E94" i="9"/>
  <c r="E93" i="9"/>
  <c r="E92" i="9"/>
  <c r="E91" i="9"/>
  <c r="E90" i="9"/>
  <c r="E89" i="9"/>
  <c r="E88" i="9"/>
  <c r="E87" i="9"/>
  <c r="E86" i="9"/>
  <c r="E85" i="9"/>
  <c r="E84" i="9"/>
  <c r="E83" i="9"/>
  <c r="E82" i="9"/>
  <c r="E81" i="9"/>
  <c r="E80" i="9"/>
  <c r="E79" i="9"/>
  <c r="E78" i="9"/>
  <c r="E77" i="9"/>
  <c r="E76" i="9"/>
  <c r="E75" i="9"/>
  <c r="E74" i="9"/>
  <c r="E73" i="9"/>
  <c r="E72" i="9"/>
  <c r="E71" i="9"/>
  <c r="E70" i="9"/>
  <c r="E69" i="9"/>
  <c r="E68" i="9"/>
  <c r="E67" i="9"/>
  <c r="E66" i="9"/>
  <c r="E65" i="9"/>
  <c r="E64" i="9"/>
  <c r="E63" i="9"/>
  <c r="E62" i="9"/>
  <c r="E61" i="9"/>
  <c r="E60" i="9"/>
  <c r="E59" i="9"/>
  <c r="E57" i="9"/>
  <c r="E58" i="9"/>
  <c r="E54" i="9"/>
  <c r="E53" i="9"/>
  <c r="E52" i="9"/>
  <c r="E50" i="9"/>
  <c r="E49" i="9"/>
  <c r="E48" i="9"/>
  <c r="E47" i="9"/>
  <c r="E46" i="9"/>
  <c r="E45" i="9"/>
  <c r="E44" i="9"/>
  <c r="E43" i="9"/>
  <c r="E40" i="9"/>
  <c r="E38" i="9"/>
  <c r="E26" i="9"/>
  <c r="E5" i="9"/>
  <c r="E39" i="9"/>
  <c r="E37" i="9"/>
  <c r="C214" i="9"/>
  <c r="C213" i="9"/>
  <c r="C212" i="9"/>
  <c r="C211" i="9"/>
  <c r="C210" i="9"/>
  <c r="C209" i="9"/>
  <c r="C208" i="9"/>
  <c r="C207" i="9"/>
  <c r="C206" i="9"/>
  <c r="C205" i="9"/>
  <c r="C204" i="9"/>
  <c r="C203" i="9"/>
  <c r="C202" i="9"/>
  <c r="C201" i="9"/>
  <c r="C200" i="9"/>
  <c r="C199" i="9"/>
  <c r="C198" i="9"/>
  <c r="C197" i="9"/>
  <c r="C196" i="9"/>
  <c r="C195" i="9"/>
  <c r="C194" i="9"/>
  <c r="C193" i="9"/>
  <c r="C192" i="9"/>
  <c r="C191" i="9"/>
  <c r="C190" i="9"/>
  <c r="C189" i="9"/>
  <c r="C188" i="9"/>
  <c r="C187" i="9"/>
  <c r="C186" i="9"/>
  <c r="C185" i="9"/>
  <c r="C184" i="9"/>
  <c r="C183" i="9"/>
  <c r="C182" i="9"/>
  <c r="C181" i="9"/>
  <c r="C180" i="9"/>
  <c r="C179" i="9"/>
  <c r="C178" i="9"/>
  <c r="C177" i="9"/>
  <c r="C176" i="9"/>
  <c r="C175" i="9"/>
  <c r="C174" i="9"/>
  <c r="C173" i="9"/>
  <c r="C172" i="9"/>
  <c r="C171" i="9"/>
  <c r="C170" i="9"/>
  <c r="C169" i="9"/>
  <c r="C168" i="9"/>
  <c r="C167" i="9"/>
  <c r="C166" i="9"/>
  <c r="C165" i="9"/>
  <c r="C164" i="9"/>
  <c r="C163" i="9"/>
  <c r="C162" i="9"/>
  <c r="C161" i="9"/>
  <c r="C160" i="9"/>
  <c r="C159" i="9"/>
  <c r="C158" i="9"/>
  <c r="C157" i="9"/>
  <c r="C156" i="9"/>
  <c r="C155" i="9"/>
  <c r="C154" i="9"/>
  <c r="C153" i="9"/>
  <c r="C152" i="9"/>
  <c r="C151" i="9"/>
  <c r="C150" i="9"/>
  <c r="C149" i="9"/>
  <c r="C148" i="9"/>
  <c r="C147" i="9"/>
  <c r="C146" i="9"/>
  <c r="C145" i="9"/>
  <c r="C144" i="9"/>
  <c r="C143" i="9"/>
  <c r="C142" i="9"/>
  <c r="C141" i="9"/>
  <c r="C140" i="9"/>
  <c r="C139" i="9"/>
  <c r="C138" i="9"/>
  <c r="C137" i="9"/>
  <c r="C136" i="9"/>
  <c r="C135" i="9"/>
  <c r="C134" i="9"/>
  <c r="C133" i="9"/>
  <c r="C132" i="9"/>
  <c r="C131" i="9"/>
  <c r="C130" i="9"/>
  <c r="C129" i="9"/>
  <c r="C128" i="9"/>
  <c r="C127" i="9"/>
  <c r="C126" i="9"/>
  <c r="C125" i="9"/>
  <c r="C124" i="9"/>
  <c r="C123" i="9"/>
  <c r="C122" i="9"/>
  <c r="C121" i="9"/>
  <c r="C120" i="9"/>
  <c r="C119" i="9"/>
  <c r="C118" i="9"/>
  <c r="C117" i="9"/>
  <c r="C116" i="9"/>
  <c r="C115" i="9"/>
  <c r="C114" i="9"/>
  <c r="C113" i="9"/>
  <c r="C112" i="9"/>
  <c r="C111" i="9"/>
  <c r="C110" i="9"/>
  <c r="C109" i="9"/>
  <c r="C108" i="9"/>
  <c r="C107" i="9"/>
  <c r="C106" i="9"/>
  <c r="C105" i="9"/>
  <c r="C104" i="9"/>
  <c r="C103" i="9"/>
  <c r="C102" i="9"/>
  <c r="C101" i="9"/>
  <c r="C100" i="9"/>
  <c r="C99" i="9"/>
  <c r="C98" i="9"/>
  <c r="C97" i="9"/>
  <c r="C96" i="9"/>
  <c r="C95" i="9"/>
  <c r="C94" i="9"/>
  <c r="C93" i="9"/>
  <c r="C92" i="9"/>
  <c r="C91" i="9"/>
  <c r="C90" i="9"/>
  <c r="C89" i="9"/>
  <c r="C88" i="9"/>
  <c r="C87" i="9"/>
  <c r="C86" i="9"/>
  <c r="C85" i="9"/>
  <c r="C84" i="9"/>
  <c r="C83" i="9"/>
  <c r="C82" i="9"/>
  <c r="C81" i="9"/>
  <c r="C80" i="9"/>
  <c r="C79" i="9"/>
  <c r="C78" i="9"/>
  <c r="C77" i="9"/>
  <c r="C76" i="9"/>
  <c r="C75" i="9"/>
  <c r="C74" i="9"/>
  <c r="C73" i="9"/>
  <c r="C72" i="9"/>
  <c r="C71" i="9"/>
  <c r="C70" i="9"/>
  <c r="C69" i="9"/>
  <c r="C68" i="9"/>
  <c r="C67" i="9"/>
  <c r="C66" i="9"/>
  <c r="C65" i="9"/>
  <c r="C64" i="9"/>
  <c r="C63" i="9"/>
  <c r="C62" i="9"/>
  <c r="C61" i="9"/>
  <c r="C60" i="9"/>
  <c r="C59" i="9"/>
  <c r="C58" i="9"/>
  <c r="C54" i="9"/>
  <c r="C53" i="9"/>
  <c r="C52" i="9"/>
  <c r="C50" i="9"/>
  <c r="C49" i="9"/>
  <c r="C48" i="9"/>
  <c r="C47" i="9"/>
  <c r="C46" i="9"/>
  <c r="C45" i="9"/>
  <c r="C44" i="9"/>
  <c r="C43" i="9"/>
  <c r="C40" i="9"/>
  <c r="C38" i="9"/>
  <c r="C26" i="9"/>
  <c r="C5" i="9"/>
  <c r="C35" i="9"/>
  <c r="C41" i="9"/>
  <c r="C39" i="9"/>
  <c r="C37" i="9"/>
  <c r="E175" i="8"/>
  <c r="E174" i="8"/>
  <c r="E173" i="8"/>
  <c r="E172" i="8"/>
  <c r="E171" i="8"/>
  <c r="E170" i="8"/>
  <c r="E169" i="8"/>
  <c r="E168" i="8"/>
  <c r="E167" i="8"/>
  <c r="E166" i="8"/>
  <c r="E165" i="8"/>
  <c r="E164" i="8"/>
  <c r="E163" i="8"/>
  <c r="E162" i="8"/>
  <c r="E161" i="8"/>
  <c r="E160" i="8"/>
  <c r="E159" i="8"/>
  <c r="E158" i="8"/>
  <c r="E157" i="8"/>
  <c r="E156" i="8"/>
  <c r="E155" i="8"/>
  <c r="E154" i="8"/>
  <c r="E153" i="8"/>
  <c r="E152" i="8"/>
  <c r="E151" i="8"/>
  <c r="E150" i="8"/>
  <c r="E149" i="8"/>
  <c r="E148" i="8"/>
  <c r="E147" i="8"/>
  <c r="E146" i="8"/>
  <c r="E145" i="8"/>
  <c r="E144" i="8"/>
  <c r="E143" i="8"/>
  <c r="E142" i="8"/>
  <c r="E141" i="8"/>
  <c r="E140" i="8"/>
  <c r="E139" i="8"/>
  <c r="E138" i="8"/>
  <c r="E137" i="8"/>
  <c r="E136" i="8"/>
  <c r="E135" i="8"/>
  <c r="E134" i="8"/>
  <c r="E133" i="8"/>
  <c r="E132" i="8"/>
  <c r="E131" i="8"/>
  <c r="E130" i="8"/>
  <c r="E129" i="8"/>
  <c r="E128" i="8"/>
  <c r="E127" i="8"/>
  <c r="E126" i="8"/>
  <c r="E125" i="8"/>
  <c r="E124" i="8"/>
  <c r="E123" i="8"/>
  <c r="E122" i="8"/>
  <c r="E121" i="8"/>
  <c r="E120" i="8"/>
  <c r="E119" i="8"/>
  <c r="E118" i="8"/>
  <c r="E117" i="8"/>
  <c r="E116" i="8"/>
  <c r="E115" i="8"/>
  <c r="E114" i="8"/>
  <c r="E113" i="8"/>
  <c r="E112" i="8"/>
  <c r="E111" i="8"/>
  <c r="E110" i="8"/>
  <c r="E109" i="8"/>
  <c r="E108" i="8"/>
  <c r="E107" i="8"/>
  <c r="E106" i="8"/>
  <c r="E105" i="8"/>
  <c r="E104" i="8"/>
  <c r="E103" i="8"/>
  <c r="E102" i="8"/>
  <c r="E101" i="8"/>
  <c r="E100" i="8"/>
  <c r="E99" i="8"/>
  <c r="E98" i="8"/>
  <c r="E97" i="8"/>
  <c r="E96" i="8"/>
  <c r="E95" i="8"/>
  <c r="E94" i="8"/>
  <c r="E93" i="8"/>
  <c r="E92" i="8"/>
  <c r="E91" i="8"/>
  <c r="E90" i="8"/>
  <c r="E89" i="8"/>
  <c r="E88" i="8"/>
  <c r="E87" i="8"/>
  <c r="E86" i="8"/>
  <c r="E85" i="8"/>
  <c r="E84" i="8"/>
  <c r="E83" i="8"/>
  <c r="E82" i="8"/>
  <c r="E81" i="8"/>
  <c r="E80" i="8"/>
  <c r="E79" i="8"/>
  <c r="E78" i="8"/>
  <c r="E77" i="8"/>
  <c r="E76" i="8"/>
  <c r="E75" i="8"/>
  <c r="E74" i="8"/>
  <c r="E73" i="8"/>
  <c r="E5" i="8"/>
  <c r="C175" i="8"/>
  <c r="C174" i="8"/>
  <c r="C173" i="8"/>
  <c r="C172" i="8"/>
  <c r="C171" i="8"/>
  <c r="C170" i="8"/>
  <c r="C169" i="8"/>
  <c r="C168" i="8"/>
  <c r="C167" i="8"/>
  <c r="C166" i="8"/>
  <c r="C165" i="8"/>
  <c r="C164" i="8"/>
  <c r="C163" i="8"/>
  <c r="C162" i="8"/>
  <c r="C161" i="8"/>
  <c r="C160" i="8"/>
  <c r="C159" i="8"/>
  <c r="C158" i="8"/>
  <c r="C157" i="8"/>
  <c r="C156" i="8"/>
  <c r="C155" i="8"/>
  <c r="C154" i="8"/>
  <c r="C153" i="8"/>
  <c r="C152" i="8"/>
  <c r="C151" i="8"/>
  <c r="C150" i="8"/>
  <c r="C149" i="8"/>
  <c r="C148" i="8"/>
  <c r="C147" i="8"/>
  <c r="C146" i="8"/>
  <c r="C145" i="8"/>
  <c r="C144" i="8"/>
  <c r="C143" i="8"/>
  <c r="C142" i="8"/>
  <c r="C141" i="8"/>
  <c r="C140" i="8"/>
  <c r="C139" i="8"/>
  <c r="C138" i="8"/>
  <c r="C137" i="8"/>
  <c r="C136" i="8"/>
  <c r="C135" i="8"/>
  <c r="C134" i="8"/>
  <c r="C133" i="8"/>
  <c r="C132" i="8"/>
  <c r="C131" i="8"/>
  <c r="C130" i="8"/>
  <c r="C129" i="8"/>
  <c r="C128" i="8"/>
  <c r="C127" i="8"/>
  <c r="C126" i="8"/>
  <c r="C125" i="8"/>
  <c r="C124" i="8"/>
  <c r="C123" i="8"/>
  <c r="C122" i="8"/>
  <c r="C121" i="8"/>
  <c r="C120" i="8"/>
  <c r="C119" i="8"/>
  <c r="C118" i="8"/>
  <c r="C117" i="8"/>
  <c r="C116" i="8"/>
  <c r="C115" i="8"/>
  <c r="C114" i="8"/>
  <c r="C113" i="8"/>
  <c r="C112" i="8"/>
  <c r="C111" i="8"/>
  <c r="C110" i="8"/>
  <c r="C109" i="8"/>
  <c r="C108" i="8"/>
  <c r="C107" i="8"/>
  <c r="C106" i="8"/>
  <c r="C105" i="8"/>
  <c r="C104" i="8"/>
  <c r="C103" i="8"/>
  <c r="C102" i="8"/>
  <c r="C101" i="8"/>
  <c r="C100" i="8"/>
  <c r="C99" i="8"/>
  <c r="C98" i="8"/>
  <c r="C97" i="8"/>
  <c r="C96" i="8"/>
  <c r="C95" i="8"/>
  <c r="C94" i="8"/>
  <c r="C93" i="8"/>
  <c r="C92" i="8"/>
  <c r="C91" i="8"/>
  <c r="C90" i="8"/>
  <c r="C89" i="8"/>
  <c r="C88" i="8"/>
  <c r="C87" i="8"/>
  <c r="C86" i="8"/>
  <c r="C85" i="8"/>
  <c r="C84" i="8"/>
  <c r="C83" i="8"/>
  <c r="C82" i="8"/>
  <c r="C81" i="8"/>
  <c r="C80" i="8"/>
  <c r="C79" i="8"/>
  <c r="C78" i="8"/>
  <c r="C77" i="8"/>
  <c r="C76" i="8"/>
  <c r="C75" i="8"/>
  <c r="C74" i="8"/>
  <c r="C73" i="8"/>
  <c r="C54" i="8"/>
  <c r="C64" i="8"/>
  <c r="C44" i="8"/>
  <c r="C68" i="8"/>
  <c r="C69" i="8"/>
  <c r="C65" i="8"/>
  <c r="C59" i="8"/>
  <c r="C57" i="8"/>
  <c r="C53" i="8"/>
  <c r="C52" i="8"/>
  <c r="C41" i="8"/>
  <c r="C39" i="8"/>
  <c r="C36" i="8"/>
  <c r="C33" i="8"/>
  <c r="C32" i="8"/>
  <c r="C26" i="8"/>
  <c r="C22" i="8"/>
  <c r="C19" i="8"/>
  <c r="C12" i="8"/>
  <c r="C10" i="8"/>
  <c r="C9" i="8"/>
  <c r="C6" i="8"/>
  <c r="C5" i="8"/>
  <c r="C67" i="8"/>
  <c r="C56" i="8"/>
  <c r="C55" i="8"/>
  <c r="C50" i="8"/>
  <c r="C49" i="8"/>
  <c r="C47" i="8"/>
  <c r="C46" i="8"/>
  <c r="C23" i="8"/>
  <c r="C40" i="8"/>
  <c r="C38" i="8"/>
  <c r="C35" i="8"/>
  <c r="C34" i="8"/>
  <c r="C25" i="8"/>
  <c r="C13" i="8"/>
  <c r="C17" i="8"/>
  <c r="C20" i="8"/>
  <c r="C16" i="8"/>
  <c r="C15" i="8"/>
  <c r="C14" i="8"/>
  <c r="F210" i="6"/>
  <c r="F209" i="6"/>
  <c r="F208" i="6"/>
  <c r="F207" i="6"/>
  <c r="F206" i="6"/>
  <c r="F205" i="6"/>
  <c r="F204" i="6"/>
  <c r="F203" i="6"/>
  <c r="F202" i="6"/>
  <c r="F201" i="6"/>
  <c r="F200" i="6"/>
  <c r="F199" i="6"/>
  <c r="F198" i="6"/>
  <c r="F197" i="6"/>
  <c r="F196" i="6"/>
  <c r="F195" i="6"/>
  <c r="F194" i="6"/>
  <c r="F193" i="6"/>
  <c r="F192" i="6"/>
  <c r="F191" i="6"/>
  <c r="F190" i="6"/>
  <c r="F189" i="6"/>
  <c r="F188" i="6"/>
  <c r="F187" i="6"/>
  <c r="F186" i="6"/>
  <c r="F185" i="6"/>
  <c r="F184" i="6"/>
  <c r="F183" i="6"/>
  <c r="F182" i="6"/>
  <c r="F181" i="6"/>
  <c r="F180" i="6"/>
  <c r="F179" i="6"/>
  <c r="F178" i="6"/>
  <c r="F177" i="6"/>
  <c r="F176" i="6"/>
  <c r="F175" i="6"/>
  <c r="F174" i="6"/>
  <c r="F173" i="6"/>
  <c r="F172" i="6"/>
  <c r="F171" i="6"/>
  <c r="F170" i="6"/>
  <c r="F169" i="6"/>
  <c r="F168" i="6"/>
  <c r="F167" i="6"/>
  <c r="F166" i="6"/>
  <c r="F165" i="6"/>
  <c r="F164" i="6"/>
  <c r="F163" i="6"/>
  <c r="F162" i="6"/>
  <c r="F161" i="6"/>
  <c r="F160" i="6"/>
  <c r="F159" i="6"/>
  <c r="F158" i="6"/>
  <c r="F157" i="6"/>
  <c r="F156" i="6"/>
  <c r="F155" i="6"/>
  <c r="F154" i="6"/>
  <c r="F153" i="6"/>
  <c r="F152" i="6"/>
  <c r="F151" i="6"/>
  <c r="F150" i="6"/>
  <c r="F149" i="6"/>
  <c r="F148" i="6"/>
  <c r="F147" i="6"/>
  <c r="F146" i="6"/>
  <c r="F145" i="6"/>
  <c r="F144" i="6"/>
  <c r="F143" i="6"/>
  <c r="F142" i="6"/>
  <c r="F141" i="6"/>
  <c r="F140" i="6"/>
  <c r="F139" i="6"/>
  <c r="F138" i="6"/>
  <c r="F137" i="6"/>
  <c r="F136" i="6"/>
  <c r="F135" i="6"/>
  <c r="F134" i="6"/>
  <c r="F133" i="6"/>
  <c r="F132" i="6"/>
  <c r="F131" i="6"/>
  <c r="F130" i="6"/>
  <c r="F129" i="6"/>
  <c r="F128" i="6"/>
  <c r="F127" i="6"/>
  <c r="F126" i="6"/>
  <c r="F125" i="6"/>
  <c r="F124" i="6"/>
  <c r="F123" i="6"/>
  <c r="F122" i="6"/>
  <c r="F121" i="6"/>
  <c r="F120" i="6"/>
  <c r="F119" i="6"/>
  <c r="F118" i="6"/>
  <c r="F117" i="6"/>
  <c r="F116" i="6"/>
  <c r="F115" i="6"/>
  <c r="F114" i="6"/>
  <c r="F113" i="6"/>
  <c r="F112" i="6"/>
  <c r="F111" i="6"/>
  <c r="F110" i="6"/>
  <c r="F109" i="6"/>
  <c r="F108" i="6"/>
  <c r="F107" i="6"/>
  <c r="F106" i="6"/>
  <c r="F105" i="6"/>
  <c r="F104" i="6"/>
  <c r="F103" i="6"/>
  <c r="F102" i="6"/>
  <c r="F101" i="6"/>
  <c r="F100" i="6"/>
  <c r="F99" i="6"/>
  <c r="F98" i="6"/>
  <c r="F97" i="6"/>
  <c r="F96" i="6"/>
  <c r="F95" i="6"/>
  <c r="F94" i="6"/>
  <c r="F93" i="6"/>
  <c r="F92" i="6"/>
  <c r="F91" i="6"/>
  <c r="F90" i="6"/>
  <c r="F89" i="6"/>
  <c r="F88" i="6"/>
  <c r="F87" i="6"/>
  <c r="F86" i="6"/>
  <c r="F85" i="6"/>
  <c r="F84" i="6"/>
  <c r="F83" i="6"/>
  <c r="F82" i="6"/>
  <c r="F81" i="6"/>
  <c r="F80" i="6"/>
  <c r="F79" i="6"/>
  <c r="F78" i="6"/>
  <c r="F77" i="6"/>
  <c r="F76" i="6"/>
  <c r="F75" i="6"/>
  <c r="F74" i="6"/>
  <c r="F73" i="6"/>
  <c r="F72" i="6"/>
  <c r="F71" i="6"/>
  <c r="F70" i="6"/>
  <c r="F69" i="6"/>
  <c r="F68" i="6"/>
  <c r="F67" i="6"/>
  <c r="F66" i="6"/>
  <c r="F65" i="6"/>
  <c r="F64" i="6"/>
  <c r="F63" i="6"/>
  <c r="F62" i="6"/>
  <c r="F61" i="6"/>
  <c r="F60" i="6"/>
  <c r="F59" i="6"/>
  <c r="F58" i="6"/>
  <c r="F57" i="6"/>
  <c r="F56" i="6"/>
  <c r="F29" i="6"/>
  <c r="F31" i="6"/>
  <c r="F30" i="6"/>
  <c r="F27" i="6"/>
  <c r="F25" i="6"/>
  <c r="F24" i="6"/>
  <c r="F23" i="6"/>
  <c r="F22" i="6"/>
  <c r="F14" i="6"/>
  <c r="F9" i="6"/>
  <c r="F8" i="6"/>
  <c r="F12" i="6"/>
  <c r="F6" i="6"/>
  <c r="F17" i="6"/>
  <c r="F5" i="6"/>
  <c r="D210" i="6"/>
  <c r="D209" i="6"/>
  <c r="D208" i="6"/>
  <c r="D207" i="6"/>
  <c r="D206" i="6"/>
  <c r="D205" i="6"/>
  <c r="D204" i="6"/>
  <c r="D203" i="6"/>
  <c r="D202" i="6"/>
  <c r="D201" i="6"/>
  <c r="D200" i="6"/>
  <c r="D199" i="6"/>
  <c r="D198" i="6"/>
  <c r="D197" i="6"/>
  <c r="D196" i="6"/>
  <c r="D195" i="6"/>
  <c r="D194" i="6"/>
  <c r="D193" i="6"/>
  <c r="D192" i="6"/>
  <c r="D191" i="6"/>
  <c r="D190" i="6"/>
  <c r="D189" i="6"/>
  <c r="D188" i="6"/>
  <c r="D187" i="6"/>
  <c r="D186" i="6"/>
  <c r="D185" i="6"/>
  <c r="D184" i="6"/>
  <c r="D183" i="6"/>
  <c r="D182" i="6"/>
  <c r="D181" i="6"/>
  <c r="D180" i="6"/>
  <c r="D179" i="6"/>
  <c r="D178" i="6"/>
  <c r="D177" i="6"/>
  <c r="D176" i="6"/>
  <c r="D175" i="6"/>
  <c r="D174" i="6"/>
  <c r="D173" i="6"/>
  <c r="D172" i="6"/>
  <c r="D171" i="6"/>
  <c r="D170" i="6"/>
  <c r="D169" i="6"/>
  <c r="D168" i="6"/>
  <c r="D167" i="6"/>
  <c r="D166" i="6"/>
  <c r="D165" i="6"/>
  <c r="D164" i="6"/>
  <c r="D163" i="6"/>
  <c r="D162" i="6"/>
  <c r="D161" i="6"/>
  <c r="D160" i="6"/>
  <c r="D159" i="6"/>
  <c r="D158" i="6"/>
  <c r="D157" i="6"/>
  <c r="D156" i="6"/>
  <c r="D155" i="6"/>
  <c r="D154" i="6"/>
  <c r="D153" i="6"/>
  <c r="D152" i="6"/>
  <c r="D151" i="6"/>
  <c r="D150" i="6"/>
  <c r="D149" i="6"/>
  <c r="D148" i="6"/>
  <c r="D147" i="6"/>
  <c r="D146" i="6"/>
  <c r="D145" i="6"/>
  <c r="D144" i="6"/>
  <c r="D143" i="6"/>
  <c r="D142" i="6"/>
  <c r="D141" i="6"/>
  <c r="D140" i="6"/>
  <c r="D139" i="6"/>
  <c r="D138" i="6"/>
  <c r="D137" i="6"/>
  <c r="D136" i="6"/>
  <c r="D135" i="6"/>
  <c r="D134" i="6"/>
  <c r="D133" i="6"/>
  <c r="D132" i="6"/>
  <c r="D131" i="6"/>
  <c r="D130" i="6"/>
  <c r="D129" i="6"/>
  <c r="D128" i="6"/>
  <c r="D127" i="6"/>
  <c r="D126" i="6"/>
  <c r="D125" i="6"/>
  <c r="D124" i="6"/>
  <c r="D123" i="6"/>
  <c r="D122" i="6"/>
  <c r="D121" i="6"/>
  <c r="D120" i="6"/>
  <c r="D119" i="6"/>
  <c r="D118" i="6"/>
  <c r="D117" i="6"/>
  <c r="D116" i="6"/>
  <c r="D115" i="6"/>
  <c r="D114" i="6"/>
  <c r="D113" i="6"/>
  <c r="D112" i="6"/>
  <c r="D111" i="6"/>
  <c r="D110" i="6"/>
  <c r="D109" i="6"/>
  <c r="D108" i="6"/>
  <c r="D107" i="6"/>
  <c r="D106" i="6"/>
  <c r="D105" i="6"/>
  <c r="D104" i="6"/>
  <c r="D103" i="6"/>
  <c r="D102" i="6"/>
  <c r="D101" i="6"/>
  <c r="D100" i="6"/>
  <c r="D99" i="6"/>
  <c r="D98" i="6"/>
  <c r="D97" i="6"/>
  <c r="D96" i="6"/>
  <c r="D95" i="6"/>
  <c r="D94" i="6"/>
  <c r="D93" i="6"/>
  <c r="D92" i="6"/>
  <c r="D91" i="6"/>
  <c r="D90" i="6"/>
  <c r="D89" i="6"/>
  <c r="D88" i="6"/>
  <c r="D87" i="6"/>
  <c r="D86" i="6"/>
  <c r="D85" i="6"/>
  <c r="D84" i="6"/>
  <c r="D83" i="6"/>
  <c r="D82" i="6"/>
  <c r="D81" i="6"/>
  <c r="D80" i="6"/>
  <c r="D79" i="6"/>
  <c r="D78" i="6"/>
  <c r="D77" i="6"/>
  <c r="D76" i="6"/>
  <c r="D75" i="6"/>
  <c r="D74" i="6"/>
  <c r="D73" i="6"/>
  <c r="D72" i="6"/>
  <c r="D71" i="6"/>
  <c r="D70" i="6"/>
  <c r="D69" i="6"/>
  <c r="D68" i="6"/>
  <c r="D67" i="6"/>
  <c r="D66" i="6"/>
  <c r="D65" i="6"/>
  <c r="D64" i="6"/>
  <c r="D63" i="6"/>
  <c r="D62" i="6"/>
  <c r="D61" i="6"/>
  <c r="D60" i="6"/>
  <c r="D59" i="6"/>
  <c r="D58" i="6"/>
  <c r="D57" i="6"/>
  <c r="D56" i="6"/>
  <c r="D55" i="6"/>
  <c r="D54" i="6"/>
  <c r="D53" i="6"/>
  <c r="D29" i="6"/>
  <c r="D52" i="6"/>
  <c r="D50" i="6"/>
  <c r="D47" i="6"/>
  <c r="D45" i="6"/>
  <c r="D46" i="6"/>
  <c r="D44" i="6"/>
  <c r="D39" i="6"/>
  <c r="D36" i="6"/>
  <c r="D34" i="6"/>
  <c r="D33" i="6"/>
  <c r="D31" i="6"/>
  <c r="D30" i="6"/>
  <c r="D35" i="6"/>
  <c r="D27" i="6"/>
  <c r="D25" i="6"/>
  <c r="D24" i="6"/>
  <c r="D23" i="6"/>
  <c r="D22" i="6"/>
  <c r="D14" i="6"/>
  <c r="D9" i="6"/>
  <c r="D8" i="6"/>
  <c r="D12" i="6"/>
  <c r="D6" i="6"/>
  <c r="D17" i="6"/>
  <c r="D5" i="6"/>
  <c r="F199" i="7"/>
  <c r="F198" i="7"/>
  <c r="F197" i="7"/>
  <c r="F196" i="7"/>
  <c r="F195" i="7"/>
  <c r="F194" i="7"/>
  <c r="F193" i="7"/>
  <c r="F192" i="7"/>
  <c r="F191" i="7"/>
  <c r="F190" i="7"/>
  <c r="F189" i="7"/>
  <c r="F188" i="7"/>
  <c r="F187" i="7"/>
  <c r="F186" i="7"/>
  <c r="F185" i="7"/>
  <c r="F184" i="7"/>
  <c r="F183" i="7"/>
  <c r="F182" i="7"/>
  <c r="F181" i="7"/>
  <c r="F180" i="7"/>
  <c r="F179" i="7"/>
  <c r="F178" i="7"/>
  <c r="F177" i="7"/>
  <c r="F176" i="7"/>
  <c r="F175" i="7"/>
  <c r="F174" i="7"/>
  <c r="F173" i="7"/>
  <c r="F172" i="7"/>
  <c r="F171" i="7"/>
  <c r="F170" i="7"/>
  <c r="F169" i="7"/>
  <c r="F168" i="7"/>
  <c r="F167" i="7"/>
  <c r="F166" i="7"/>
  <c r="F165" i="7"/>
  <c r="F164" i="7"/>
  <c r="F163" i="7"/>
  <c r="F162" i="7"/>
  <c r="F161" i="7"/>
  <c r="F160" i="7"/>
  <c r="F159" i="7"/>
  <c r="F158" i="7"/>
  <c r="F157" i="7"/>
  <c r="F156" i="7"/>
  <c r="F155" i="7"/>
  <c r="F154" i="7"/>
  <c r="F153" i="7"/>
  <c r="F152" i="7"/>
  <c r="F151" i="7"/>
  <c r="F150" i="7"/>
  <c r="F149" i="7"/>
  <c r="F148" i="7"/>
  <c r="F147" i="7"/>
  <c r="F146" i="7"/>
  <c r="F145" i="7"/>
  <c r="F144" i="7"/>
  <c r="F143" i="7"/>
  <c r="F142" i="7"/>
  <c r="F141" i="7"/>
  <c r="F140" i="7"/>
  <c r="F139" i="7"/>
  <c r="F138" i="7"/>
  <c r="F137" i="7"/>
  <c r="F136" i="7"/>
  <c r="F135" i="7"/>
  <c r="F134" i="7"/>
  <c r="F133" i="7"/>
  <c r="F132" i="7"/>
  <c r="F131" i="7"/>
  <c r="F130" i="7"/>
  <c r="F129" i="7"/>
  <c r="F128" i="7"/>
  <c r="F127" i="7"/>
  <c r="F126" i="7"/>
  <c r="F125" i="7"/>
  <c r="F124" i="7"/>
  <c r="F123" i="7"/>
  <c r="F122" i="7"/>
  <c r="F121" i="7"/>
  <c r="F120" i="7"/>
  <c r="F119" i="7"/>
  <c r="F118" i="7"/>
  <c r="F117" i="7"/>
  <c r="F116" i="7"/>
  <c r="F115" i="7"/>
  <c r="F114" i="7"/>
  <c r="F113" i="7"/>
  <c r="F112" i="7"/>
  <c r="F111" i="7"/>
  <c r="F110" i="7"/>
  <c r="F109" i="7"/>
  <c r="F108" i="7"/>
  <c r="F107" i="7"/>
  <c r="F106" i="7"/>
  <c r="F105" i="7"/>
  <c r="F104" i="7"/>
  <c r="F103" i="7"/>
  <c r="F102" i="7"/>
  <c r="F101" i="7"/>
  <c r="F100" i="7"/>
  <c r="F99" i="7"/>
  <c r="F98" i="7"/>
  <c r="F97" i="7"/>
  <c r="F96" i="7"/>
  <c r="F95" i="7"/>
  <c r="F94" i="7"/>
  <c r="F93" i="7"/>
  <c r="F92" i="7"/>
  <c r="F91" i="7"/>
  <c r="F90" i="7"/>
  <c r="F89" i="7"/>
  <c r="F88" i="7"/>
  <c r="F87" i="7"/>
  <c r="F86" i="7"/>
  <c r="F85" i="7"/>
  <c r="F84" i="7"/>
  <c r="F83" i="7"/>
  <c r="F82" i="7"/>
  <c r="F81" i="7"/>
  <c r="F80" i="7"/>
  <c r="F79" i="7"/>
  <c r="F78" i="7"/>
  <c r="F77" i="7"/>
  <c r="F76" i="7"/>
  <c r="F75" i="7"/>
  <c r="F74" i="7"/>
  <c r="F73" i="7"/>
  <c r="F72" i="7"/>
  <c r="F71" i="7"/>
  <c r="F70" i="7"/>
  <c r="F69" i="7"/>
  <c r="F68" i="7"/>
  <c r="F67" i="7"/>
  <c r="F66" i="7"/>
  <c r="F65" i="7"/>
  <c r="F64" i="7"/>
  <c r="F63" i="7"/>
  <c r="F62" i="7"/>
  <c r="F61" i="7"/>
  <c r="F60" i="7"/>
  <c r="F59" i="7"/>
  <c r="F58" i="7"/>
  <c r="F57" i="7"/>
  <c r="F56" i="7"/>
  <c r="F55" i="7"/>
  <c r="F54" i="7"/>
  <c r="F53" i="7"/>
  <c r="F52" i="7"/>
  <c r="F51" i="7"/>
  <c r="F50" i="7"/>
  <c r="F49" i="7"/>
  <c r="F48" i="7"/>
  <c r="F47" i="7"/>
  <c r="F46" i="7"/>
  <c r="F45" i="7"/>
  <c r="F44" i="7"/>
  <c r="F43" i="7"/>
  <c r="F42" i="7"/>
  <c r="F41" i="7"/>
  <c r="F40" i="7"/>
  <c r="F39" i="7"/>
  <c r="F38" i="7"/>
  <c r="F37" i="7"/>
  <c r="F35" i="7"/>
  <c r="F36" i="7"/>
  <c r="F33" i="7"/>
  <c r="F32" i="7"/>
  <c r="F31" i="7"/>
  <c r="F30" i="7"/>
  <c r="F27" i="7"/>
  <c r="F7" i="7"/>
  <c r="F24" i="7"/>
  <c r="F23" i="7"/>
  <c r="F22" i="7"/>
  <c r="F20" i="7"/>
  <c r="F18" i="7"/>
  <c r="F16" i="7"/>
  <c r="F21" i="7"/>
  <c r="F14" i="7"/>
  <c r="F15" i="7"/>
  <c r="F13" i="7"/>
  <c r="F12" i="7"/>
  <c r="F11" i="7"/>
  <c r="F10" i="7"/>
  <c r="F9" i="7"/>
  <c r="F8" i="7"/>
  <c r="F6" i="7"/>
  <c r="F5" i="7"/>
  <c r="D199" i="7"/>
  <c r="D198" i="7"/>
  <c r="D197" i="7"/>
  <c r="D196" i="7"/>
  <c r="D195" i="7"/>
  <c r="D194" i="7"/>
  <c r="D193" i="7"/>
  <c r="D192" i="7"/>
  <c r="D191" i="7"/>
  <c r="D190" i="7"/>
  <c r="D189" i="7"/>
  <c r="D188" i="7"/>
  <c r="D187" i="7"/>
  <c r="D186" i="7"/>
  <c r="D185" i="7"/>
  <c r="D184" i="7"/>
  <c r="D183" i="7"/>
  <c r="D182" i="7"/>
  <c r="D181" i="7"/>
  <c r="D180" i="7"/>
  <c r="D179" i="7"/>
  <c r="D178" i="7"/>
  <c r="D177" i="7"/>
  <c r="D176" i="7"/>
  <c r="D175" i="7"/>
  <c r="D174" i="7"/>
  <c r="D173" i="7"/>
  <c r="D172" i="7"/>
  <c r="D171" i="7"/>
  <c r="D170" i="7"/>
  <c r="D169" i="7"/>
  <c r="D168" i="7"/>
  <c r="D167" i="7"/>
  <c r="D166" i="7"/>
  <c r="D165" i="7"/>
  <c r="D164" i="7"/>
  <c r="D163" i="7"/>
  <c r="D162" i="7"/>
  <c r="D161" i="7"/>
  <c r="D160" i="7"/>
  <c r="D159" i="7"/>
  <c r="D158" i="7"/>
  <c r="D157" i="7"/>
  <c r="D156" i="7"/>
  <c r="D155" i="7"/>
  <c r="D154" i="7"/>
  <c r="D153" i="7"/>
  <c r="D152" i="7"/>
  <c r="D151" i="7"/>
  <c r="D150" i="7"/>
  <c r="D149" i="7"/>
  <c r="D148" i="7"/>
  <c r="D147" i="7"/>
  <c r="D146" i="7"/>
  <c r="D145" i="7"/>
  <c r="D144" i="7"/>
  <c r="D143" i="7"/>
  <c r="D142" i="7"/>
  <c r="D141" i="7"/>
  <c r="D140" i="7"/>
  <c r="D139" i="7"/>
  <c r="D138" i="7"/>
  <c r="D137" i="7"/>
  <c r="D136" i="7"/>
  <c r="D135" i="7"/>
  <c r="D134" i="7"/>
  <c r="D133" i="7"/>
  <c r="D132" i="7"/>
  <c r="D131" i="7"/>
  <c r="D130" i="7"/>
  <c r="D129" i="7"/>
  <c r="D128" i="7"/>
  <c r="D127" i="7"/>
  <c r="D126" i="7"/>
  <c r="D125" i="7"/>
  <c r="D124" i="7"/>
  <c r="D123" i="7"/>
  <c r="D122" i="7"/>
  <c r="D121" i="7"/>
  <c r="D120" i="7"/>
  <c r="D119" i="7"/>
  <c r="D118" i="7"/>
  <c r="D117" i="7"/>
  <c r="D116" i="7"/>
  <c r="D115" i="7"/>
  <c r="D114" i="7"/>
  <c r="D113" i="7"/>
  <c r="D112" i="7"/>
  <c r="D111" i="7"/>
  <c r="D110" i="7"/>
  <c r="D109" i="7"/>
  <c r="D108" i="7"/>
  <c r="D107" i="7"/>
  <c r="D106" i="7"/>
  <c r="D105" i="7"/>
  <c r="D104" i="7"/>
  <c r="D103" i="7"/>
  <c r="D102" i="7"/>
  <c r="D101" i="7"/>
  <c r="D100" i="7"/>
  <c r="D99" i="7"/>
  <c r="D98" i="7"/>
  <c r="D97" i="7"/>
  <c r="D96" i="7"/>
  <c r="D95" i="7"/>
  <c r="D94" i="7"/>
  <c r="D93" i="7"/>
  <c r="D92" i="7"/>
  <c r="D91" i="7"/>
  <c r="D90" i="7"/>
  <c r="D89" i="7"/>
  <c r="D88" i="7"/>
  <c r="D87" i="7"/>
  <c r="D86" i="7"/>
  <c r="D85" i="7"/>
  <c r="D84" i="7"/>
  <c r="D83" i="7"/>
  <c r="D82" i="7"/>
  <c r="D81" i="7"/>
  <c r="D80" i="7"/>
  <c r="D79" i="7"/>
  <c r="D78" i="7"/>
  <c r="D77" i="7"/>
  <c r="D76" i="7"/>
  <c r="D75" i="7"/>
  <c r="D74" i="7"/>
  <c r="D73" i="7"/>
  <c r="D72" i="7"/>
  <c r="D71" i="7"/>
  <c r="D70" i="7"/>
  <c r="D69" i="7"/>
  <c r="D68" i="7"/>
  <c r="D67" i="7"/>
  <c r="D66" i="7"/>
  <c r="D65" i="7"/>
  <c r="D64" i="7"/>
  <c r="D63" i="7"/>
  <c r="D62" i="7"/>
  <c r="D61" i="7"/>
  <c r="D60" i="7"/>
  <c r="D59" i="7"/>
  <c r="D58" i="7"/>
  <c r="D57" i="7"/>
  <c r="D56" i="7"/>
  <c r="D55" i="7"/>
  <c r="D54" i="7"/>
  <c r="D53" i="7"/>
  <c r="D52" i="7"/>
  <c r="D51" i="7"/>
  <c r="D50" i="7"/>
  <c r="D49" i="7"/>
  <c r="D48" i="7"/>
  <c r="D47" i="7"/>
  <c r="D46" i="7"/>
  <c r="D45" i="7"/>
  <c r="D44" i="7"/>
  <c r="D43" i="7"/>
  <c r="D42" i="7"/>
  <c r="D41" i="7"/>
  <c r="D40" i="7"/>
  <c r="D39" i="7"/>
  <c r="D38" i="7"/>
  <c r="D37" i="7"/>
  <c r="D36" i="7"/>
  <c r="D33" i="7"/>
  <c r="D32" i="7"/>
  <c r="D31" i="7"/>
  <c r="D30" i="7"/>
  <c r="D27" i="7"/>
  <c r="D7" i="7"/>
  <c r="D24" i="7"/>
  <c r="D23" i="7"/>
  <c r="D22" i="7"/>
  <c r="D20" i="7"/>
  <c r="D18" i="7"/>
  <c r="D16" i="7"/>
  <c r="D21" i="7"/>
  <c r="D14" i="7"/>
  <c r="D15" i="7"/>
  <c r="D12" i="7"/>
  <c r="D11" i="7"/>
  <c r="D10" i="7"/>
  <c r="D9" i="7"/>
  <c r="D8" i="7"/>
  <c r="D6" i="7"/>
  <c r="D5" i="7"/>
  <c r="C2" i="11"/>
  <c r="C2" i="10"/>
  <c r="U14" i="7" l="1"/>
  <c r="U25" i="6" l="1"/>
  <c r="T38" i="9" l="1"/>
  <c r="U27" i="6"/>
  <c r="T14" i="11" l="1"/>
  <c r="U52" i="6" l="1"/>
  <c r="T59" i="8" l="1"/>
  <c r="D204" i="12" l="1"/>
  <c r="D203" i="12"/>
  <c r="D202" i="12"/>
  <c r="D201" i="12"/>
  <c r="D200" i="12"/>
  <c r="D199" i="12"/>
  <c r="D198" i="12"/>
  <c r="D197" i="12"/>
  <c r="D196" i="12"/>
  <c r="D195" i="12"/>
  <c r="D194" i="12"/>
  <c r="D193" i="12"/>
  <c r="D192" i="12"/>
  <c r="D191" i="12"/>
  <c r="D190" i="12"/>
  <c r="D189" i="12"/>
  <c r="D188" i="12"/>
  <c r="D187" i="12"/>
  <c r="D186" i="12"/>
  <c r="D185" i="12"/>
  <c r="D184" i="12"/>
  <c r="D183" i="12"/>
  <c r="D182" i="12"/>
  <c r="D181" i="12"/>
  <c r="D180" i="12"/>
  <c r="D179" i="12"/>
  <c r="D178" i="12"/>
  <c r="D177" i="12"/>
  <c r="D176" i="12"/>
  <c r="D175" i="12"/>
  <c r="D174" i="12"/>
  <c r="D173" i="12"/>
  <c r="D172" i="12"/>
  <c r="D171" i="12"/>
  <c r="D170" i="12"/>
  <c r="D169" i="12"/>
  <c r="D168" i="12"/>
  <c r="D167" i="12"/>
  <c r="D166" i="12"/>
  <c r="D165" i="12"/>
  <c r="D164" i="12"/>
  <c r="D163" i="12"/>
  <c r="D162" i="12"/>
  <c r="D161" i="12"/>
  <c r="D160" i="12"/>
  <c r="D159" i="12"/>
  <c r="D158" i="12"/>
  <c r="D157" i="12"/>
  <c r="D156" i="12"/>
  <c r="D155" i="12"/>
  <c r="D154" i="12"/>
  <c r="D153" i="12"/>
  <c r="D152" i="12"/>
  <c r="D151" i="12"/>
  <c r="D150" i="12"/>
  <c r="D149" i="12"/>
  <c r="D148" i="12"/>
  <c r="D147" i="12"/>
  <c r="D146" i="12"/>
  <c r="D145" i="12"/>
  <c r="D144" i="12"/>
  <c r="D143" i="12"/>
  <c r="D142" i="12"/>
  <c r="D141" i="12"/>
  <c r="D140" i="12"/>
  <c r="D139" i="12"/>
  <c r="D138" i="12"/>
  <c r="D137" i="12"/>
  <c r="D136" i="12"/>
  <c r="D135" i="12"/>
  <c r="D134" i="12"/>
  <c r="D133" i="12"/>
  <c r="D132" i="12"/>
  <c r="D131" i="12"/>
  <c r="D130" i="12"/>
  <c r="D129" i="12"/>
  <c r="D128" i="12"/>
  <c r="D127" i="12"/>
  <c r="D126" i="12"/>
  <c r="D125" i="12"/>
  <c r="D124" i="12"/>
  <c r="D123" i="12"/>
  <c r="D122" i="12"/>
  <c r="D121" i="12"/>
  <c r="D120" i="12"/>
  <c r="D119" i="12"/>
  <c r="D118" i="12"/>
  <c r="D117" i="12"/>
  <c r="D116" i="12"/>
  <c r="D115" i="12"/>
  <c r="D114" i="12"/>
  <c r="D113" i="12"/>
  <c r="D112" i="12"/>
  <c r="D111" i="12"/>
  <c r="D110" i="12"/>
  <c r="D109" i="12"/>
  <c r="D108" i="12"/>
  <c r="D107" i="12"/>
  <c r="D106" i="12"/>
  <c r="D105" i="12"/>
  <c r="D104" i="12"/>
  <c r="D103" i="12"/>
  <c r="D102" i="12"/>
  <c r="D101" i="12"/>
  <c r="D100" i="12"/>
  <c r="D99" i="12"/>
  <c r="D98" i="12"/>
  <c r="D97" i="12"/>
  <c r="D96" i="12"/>
  <c r="D95" i="12"/>
  <c r="D94" i="12"/>
  <c r="D93" i="12"/>
  <c r="D92" i="12"/>
  <c r="D91" i="12"/>
  <c r="D90" i="12"/>
  <c r="D89" i="12"/>
  <c r="D88" i="12"/>
  <c r="D87" i="12"/>
  <c r="D86" i="12"/>
  <c r="D85" i="12"/>
  <c r="D84" i="12"/>
  <c r="D83" i="12"/>
  <c r="D82" i="12"/>
  <c r="D81" i="12"/>
  <c r="D80" i="12"/>
  <c r="D79" i="12"/>
  <c r="D78" i="12"/>
  <c r="D77" i="12"/>
  <c r="D76" i="12"/>
  <c r="D75" i="12"/>
  <c r="D74" i="12"/>
  <c r="D73" i="12"/>
  <c r="D72" i="12"/>
  <c r="D71" i="12"/>
  <c r="D70" i="12"/>
  <c r="D69" i="12"/>
  <c r="D68" i="12"/>
  <c r="D67" i="12"/>
  <c r="D66" i="12"/>
  <c r="D65" i="12"/>
  <c r="D64" i="12"/>
  <c r="D63" i="12"/>
  <c r="D62" i="12"/>
  <c r="D61" i="12"/>
  <c r="D60" i="12"/>
  <c r="D59" i="12"/>
  <c r="D58" i="12"/>
  <c r="D57" i="12"/>
  <c r="D56" i="12"/>
  <c r="D55" i="12"/>
  <c r="D54" i="12"/>
  <c r="D53" i="12"/>
  <c r="D52" i="12"/>
  <c r="D51" i="12"/>
  <c r="D50" i="12"/>
  <c r="D11" i="12"/>
  <c r="D10" i="12"/>
  <c r="D9" i="12"/>
  <c r="D8" i="12"/>
  <c r="D7" i="12"/>
  <c r="C2" i="12"/>
  <c r="A1" i="12"/>
  <c r="D205" i="12" s="1"/>
  <c r="U50" i="6" l="1"/>
  <c r="T18" i="11" l="1"/>
  <c r="U29" i="6" l="1"/>
  <c r="H29" i="6"/>
  <c r="T203" i="10" l="1"/>
  <c r="T202" i="10"/>
  <c r="T201" i="10"/>
  <c r="T200" i="10"/>
  <c r="T199" i="10"/>
  <c r="T198" i="10"/>
  <c r="T197" i="10"/>
  <c r="T196" i="10"/>
  <c r="T195" i="10"/>
  <c r="T194" i="10"/>
  <c r="T193" i="10"/>
  <c r="T192" i="10"/>
  <c r="T191" i="10"/>
  <c r="T190" i="10"/>
  <c r="T189" i="10"/>
  <c r="T188" i="10"/>
  <c r="T187" i="10"/>
  <c r="T186" i="10"/>
  <c r="T185" i="10"/>
  <c r="T184" i="10"/>
  <c r="T183" i="10"/>
  <c r="T182" i="10"/>
  <c r="T181" i="10"/>
  <c r="T180" i="10"/>
  <c r="T179" i="10"/>
  <c r="T178" i="10"/>
  <c r="T177" i="10"/>
  <c r="T176" i="10"/>
  <c r="T175" i="10"/>
  <c r="T174" i="10"/>
  <c r="T173" i="10"/>
  <c r="T172" i="10"/>
  <c r="T171" i="10"/>
  <c r="T170" i="10"/>
  <c r="T169" i="10"/>
  <c r="T168" i="10"/>
  <c r="T167" i="10"/>
  <c r="T166" i="10"/>
  <c r="T165" i="10"/>
  <c r="T164" i="10"/>
  <c r="T163" i="10"/>
  <c r="T162" i="10"/>
  <c r="T161" i="10"/>
  <c r="T160" i="10"/>
  <c r="T159" i="10"/>
  <c r="T158" i="10"/>
  <c r="T157" i="10"/>
  <c r="T156" i="10"/>
  <c r="T155" i="10"/>
  <c r="T154" i="10"/>
  <c r="T153" i="10"/>
  <c r="T152" i="10"/>
  <c r="T151" i="10"/>
  <c r="T150" i="10"/>
  <c r="T149" i="10"/>
  <c r="T148" i="10"/>
  <c r="T147" i="10"/>
  <c r="T146" i="10"/>
  <c r="T145" i="10"/>
  <c r="T144" i="10"/>
  <c r="T143" i="10"/>
  <c r="T142" i="10"/>
  <c r="T141" i="10"/>
  <c r="T140" i="10"/>
  <c r="T139" i="10"/>
  <c r="T138" i="10"/>
  <c r="T137" i="10"/>
  <c r="T136" i="10"/>
  <c r="T135" i="10"/>
  <c r="T134" i="10"/>
  <c r="T133" i="10"/>
  <c r="T132" i="10"/>
  <c r="T131" i="10"/>
  <c r="T130" i="10"/>
  <c r="T129" i="10"/>
  <c r="T128" i="10"/>
  <c r="T127" i="10"/>
  <c r="T126" i="10"/>
  <c r="T125" i="10"/>
  <c r="T124" i="10"/>
  <c r="T123" i="10"/>
  <c r="T122" i="10"/>
  <c r="T121" i="10"/>
  <c r="T120" i="10"/>
  <c r="T119" i="10"/>
  <c r="T118" i="10"/>
  <c r="T117" i="10"/>
  <c r="T116" i="10"/>
  <c r="T115" i="10"/>
  <c r="T114" i="10"/>
  <c r="T113" i="10"/>
  <c r="T112" i="10"/>
  <c r="T111" i="10"/>
  <c r="T110" i="10"/>
  <c r="T109" i="10"/>
  <c r="T108" i="10"/>
  <c r="T107" i="10"/>
  <c r="T106" i="10"/>
  <c r="T105" i="10"/>
  <c r="T104" i="10"/>
  <c r="T103" i="10"/>
  <c r="T102" i="10"/>
  <c r="T101" i="10"/>
  <c r="T100" i="10"/>
  <c r="T99" i="10"/>
  <c r="T98" i="10"/>
  <c r="T97" i="10"/>
  <c r="T96" i="10"/>
  <c r="T95" i="10"/>
  <c r="T94" i="10"/>
  <c r="T93" i="10"/>
  <c r="T92" i="10"/>
  <c r="T91" i="10"/>
  <c r="T90" i="10"/>
  <c r="T89" i="10"/>
  <c r="T88" i="10"/>
  <c r="T87" i="10"/>
  <c r="T86" i="10"/>
  <c r="T85" i="10"/>
  <c r="T84" i="10"/>
  <c r="T83" i="10"/>
  <c r="T82" i="10"/>
  <c r="T81" i="10"/>
  <c r="T80" i="10"/>
  <c r="T79" i="10"/>
  <c r="T78" i="10"/>
  <c r="T77" i="10"/>
  <c r="T76" i="10"/>
  <c r="T75" i="10"/>
  <c r="T74" i="10"/>
  <c r="T73" i="10"/>
  <c r="T72" i="10"/>
  <c r="T71" i="10"/>
  <c r="T70" i="10"/>
  <c r="T69" i="10"/>
  <c r="T68" i="10"/>
  <c r="T67" i="10"/>
  <c r="T66" i="10"/>
  <c r="T65" i="10"/>
  <c r="T64" i="10"/>
  <c r="T63" i="10"/>
  <c r="T62" i="10"/>
  <c r="T61" i="10"/>
  <c r="T60" i="10"/>
  <c r="T59" i="10"/>
  <c r="T58" i="10"/>
  <c r="T57" i="10"/>
  <c r="T56" i="10"/>
  <c r="T55" i="10"/>
  <c r="T54" i="10"/>
  <c r="T53" i="10"/>
  <c r="T52" i="10"/>
  <c r="T51" i="10"/>
  <c r="T50" i="10"/>
  <c r="T49" i="10"/>
  <c r="T48" i="10"/>
  <c r="T47" i="10"/>
  <c r="T46" i="10"/>
  <c r="T45" i="10"/>
  <c r="T44" i="10"/>
  <c r="T43" i="10"/>
  <c r="T42" i="10"/>
  <c r="T41" i="10"/>
  <c r="T40" i="10"/>
  <c r="T39" i="10"/>
  <c r="T38" i="10"/>
  <c r="T37" i="10"/>
  <c r="T36" i="10"/>
  <c r="T35" i="10"/>
  <c r="T34" i="10"/>
  <c r="T33" i="10"/>
  <c r="T32" i="10"/>
  <c r="T28" i="10"/>
  <c r="T27" i="10"/>
  <c r="T22" i="10"/>
  <c r="T21" i="10"/>
  <c r="T19" i="10"/>
  <c r="T17" i="10"/>
  <c r="T12" i="10"/>
  <c r="T15" i="10"/>
  <c r="T18" i="10"/>
  <c r="T9" i="10"/>
  <c r="T14" i="10"/>
  <c r="T6" i="10"/>
  <c r="T206" i="9"/>
  <c r="T205" i="9"/>
  <c r="T204" i="9"/>
  <c r="T203" i="9"/>
  <c r="T202" i="9"/>
  <c r="T201" i="9"/>
  <c r="T200" i="9"/>
  <c r="T199" i="9"/>
  <c r="T198" i="9"/>
  <c r="T197" i="9"/>
  <c r="T196" i="9"/>
  <c r="T195" i="9"/>
  <c r="T194" i="9"/>
  <c r="T193" i="9"/>
  <c r="T192" i="9"/>
  <c r="T191" i="9"/>
  <c r="T190" i="9"/>
  <c r="T189" i="9"/>
  <c r="T188" i="9"/>
  <c r="T187" i="9"/>
  <c r="T186" i="9"/>
  <c r="T185" i="9"/>
  <c r="T184" i="9"/>
  <c r="T183" i="9"/>
  <c r="T182" i="9"/>
  <c r="T181" i="9"/>
  <c r="T180" i="9"/>
  <c r="T179" i="9"/>
  <c r="T178" i="9"/>
  <c r="T177" i="9"/>
  <c r="T176" i="9"/>
  <c r="T175" i="9"/>
  <c r="T174" i="9"/>
  <c r="T173" i="9"/>
  <c r="T172" i="9"/>
  <c r="T171" i="9"/>
  <c r="T170" i="9"/>
  <c r="T169" i="9"/>
  <c r="T168" i="9"/>
  <c r="T167" i="9"/>
  <c r="T166" i="9"/>
  <c r="T165" i="9"/>
  <c r="T164" i="9"/>
  <c r="T163" i="9"/>
  <c r="T162" i="9"/>
  <c r="T161" i="9"/>
  <c r="T160" i="9"/>
  <c r="T159" i="9"/>
  <c r="T158" i="9"/>
  <c r="T157" i="9"/>
  <c r="T156" i="9"/>
  <c r="T155" i="9"/>
  <c r="T154" i="9"/>
  <c r="T153" i="9"/>
  <c r="T152" i="9"/>
  <c r="T151" i="9"/>
  <c r="T150" i="9"/>
  <c r="T149" i="9"/>
  <c r="T148" i="9"/>
  <c r="T147" i="9"/>
  <c r="T146" i="9"/>
  <c r="T145" i="9"/>
  <c r="T144" i="9"/>
  <c r="T143" i="9"/>
  <c r="T142" i="9"/>
  <c r="T141" i="9"/>
  <c r="T140" i="9"/>
  <c r="T139" i="9"/>
  <c r="T138" i="9"/>
  <c r="T137" i="9"/>
  <c r="T136" i="9"/>
  <c r="T135" i="9"/>
  <c r="T134" i="9"/>
  <c r="T133" i="9"/>
  <c r="T132" i="9"/>
  <c r="T131" i="9"/>
  <c r="T130" i="9"/>
  <c r="T129" i="9"/>
  <c r="T128" i="9"/>
  <c r="T127" i="9"/>
  <c r="T126" i="9"/>
  <c r="T125" i="9"/>
  <c r="T124" i="9"/>
  <c r="T123" i="9"/>
  <c r="T122" i="9"/>
  <c r="T121" i="9"/>
  <c r="T120" i="9"/>
  <c r="T119" i="9"/>
  <c r="T118" i="9"/>
  <c r="T117" i="9"/>
  <c r="T116" i="9"/>
  <c r="T115" i="9"/>
  <c r="T114" i="9"/>
  <c r="T113" i="9"/>
  <c r="T112" i="9"/>
  <c r="T111" i="9"/>
  <c r="T110" i="9"/>
  <c r="T109" i="9"/>
  <c r="T108" i="9"/>
  <c r="T107" i="9"/>
  <c r="T106" i="9"/>
  <c r="T105" i="9"/>
  <c r="T104" i="9"/>
  <c r="T103" i="9"/>
  <c r="T102" i="9"/>
  <c r="T101" i="9"/>
  <c r="T100" i="9"/>
  <c r="T99" i="9"/>
  <c r="T98" i="9"/>
  <c r="T97" i="9"/>
  <c r="T96" i="9"/>
  <c r="T95" i="9"/>
  <c r="T94" i="9"/>
  <c r="T93" i="9"/>
  <c r="T92" i="9"/>
  <c r="T91" i="9"/>
  <c r="T90" i="9"/>
  <c r="T89" i="9"/>
  <c r="T88" i="9"/>
  <c r="T87" i="9"/>
  <c r="T86" i="9"/>
  <c r="T85" i="9"/>
  <c r="T84" i="9"/>
  <c r="T83" i="9"/>
  <c r="T82" i="9"/>
  <c r="T81" i="9"/>
  <c r="T80" i="9"/>
  <c r="T79" i="9"/>
  <c r="T78" i="9"/>
  <c r="T77" i="9"/>
  <c r="T76" i="9"/>
  <c r="T75" i="9"/>
  <c r="T74" i="9"/>
  <c r="T73" i="9"/>
  <c r="T72" i="9"/>
  <c r="T71" i="9"/>
  <c r="T70" i="9"/>
  <c r="T69" i="9"/>
  <c r="T68" i="9"/>
  <c r="T67" i="9"/>
  <c r="T66" i="9"/>
  <c r="T65" i="9"/>
  <c r="T64" i="9"/>
  <c r="T63" i="9"/>
  <c r="T62" i="9"/>
  <c r="T61" i="9"/>
  <c r="T60" i="9"/>
  <c r="T59" i="9"/>
  <c r="T34" i="9"/>
  <c r="T33" i="9"/>
  <c r="T32" i="9"/>
  <c r="T31" i="9"/>
  <c r="T30" i="9"/>
  <c r="T29" i="9"/>
  <c r="T28" i="9"/>
  <c r="T27" i="9"/>
  <c r="T25" i="9"/>
  <c r="T24" i="9"/>
  <c r="T23" i="9"/>
  <c r="T22" i="9"/>
  <c r="T21" i="9"/>
  <c r="T20" i="9"/>
  <c r="T19" i="9"/>
  <c r="T18" i="9"/>
  <c r="T17" i="9"/>
  <c r="T16" i="9"/>
  <c r="T15" i="9"/>
  <c r="T14" i="9"/>
  <c r="T13" i="9"/>
  <c r="T12" i="9"/>
  <c r="T11" i="9"/>
  <c r="T10" i="9"/>
  <c r="T9" i="9"/>
  <c r="T8" i="9"/>
  <c r="T35" i="9"/>
  <c r="T58" i="9"/>
  <c r="T57" i="9"/>
  <c r="T54" i="9"/>
  <c r="T53" i="9"/>
  <c r="T52" i="9"/>
  <c r="T50" i="9"/>
  <c r="T49" i="9"/>
  <c r="T48" i="9"/>
  <c r="T47" i="9"/>
  <c r="T46" i="9"/>
  <c r="T45" i="9"/>
  <c r="T44" i="9"/>
  <c r="T43" i="9"/>
  <c r="T41" i="9"/>
  <c r="T40" i="9"/>
  <c r="T39" i="9"/>
  <c r="T37" i="9"/>
  <c r="T5" i="9"/>
  <c r="T159" i="8"/>
  <c r="T158" i="8"/>
  <c r="T157" i="8"/>
  <c r="T156" i="8"/>
  <c r="T155" i="8"/>
  <c r="T154" i="8"/>
  <c r="T153" i="8"/>
  <c r="T152" i="8"/>
  <c r="T151" i="8"/>
  <c r="T150" i="8"/>
  <c r="T149" i="8"/>
  <c r="T148" i="8"/>
  <c r="T147" i="8"/>
  <c r="T146" i="8"/>
  <c r="T145" i="8"/>
  <c r="T144" i="8"/>
  <c r="T143" i="8"/>
  <c r="T142" i="8"/>
  <c r="T141" i="8"/>
  <c r="T140" i="8"/>
  <c r="T139" i="8"/>
  <c r="T138" i="8"/>
  <c r="T137" i="8"/>
  <c r="T136" i="8"/>
  <c r="T135" i="8"/>
  <c r="T134" i="8"/>
  <c r="T133" i="8"/>
  <c r="T132" i="8"/>
  <c r="T131" i="8"/>
  <c r="T130" i="8"/>
  <c r="T129" i="8"/>
  <c r="T128" i="8"/>
  <c r="T127" i="8"/>
  <c r="T126" i="8"/>
  <c r="T125" i="8"/>
  <c r="T124" i="8"/>
  <c r="T123" i="8"/>
  <c r="T122" i="8"/>
  <c r="T121" i="8"/>
  <c r="T120" i="8"/>
  <c r="T119" i="8"/>
  <c r="T118" i="8"/>
  <c r="T117" i="8"/>
  <c r="T116" i="8"/>
  <c r="T115" i="8"/>
  <c r="T114" i="8"/>
  <c r="T113" i="8"/>
  <c r="T112" i="8"/>
  <c r="T111" i="8"/>
  <c r="T110" i="8"/>
  <c r="T109" i="8"/>
  <c r="T108" i="8"/>
  <c r="T107" i="8"/>
  <c r="T106" i="8"/>
  <c r="T105" i="8"/>
  <c r="T104" i="8"/>
  <c r="T103" i="8"/>
  <c r="T102" i="8"/>
  <c r="T101" i="8"/>
  <c r="T100" i="8"/>
  <c r="T99" i="8"/>
  <c r="T98" i="8"/>
  <c r="T97" i="8"/>
  <c r="T96" i="8"/>
  <c r="T95" i="8"/>
  <c r="T94" i="8"/>
  <c r="T93" i="8"/>
  <c r="T92" i="8"/>
  <c r="T91" i="8"/>
  <c r="T90" i="8"/>
  <c r="T89" i="8"/>
  <c r="T88" i="8"/>
  <c r="T87" i="8"/>
  <c r="T86" i="8"/>
  <c r="T85" i="8"/>
  <c r="T84" i="8"/>
  <c r="T83" i="8"/>
  <c r="T82" i="8"/>
  <c r="T81" i="8"/>
  <c r="T80" i="8"/>
  <c r="T79" i="8"/>
  <c r="T78" i="8"/>
  <c r="T77" i="8"/>
  <c r="T76" i="8"/>
  <c r="T75" i="8"/>
  <c r="T74" i="8"/>
  <c r="T73" i="8"/>
  <c r="T67" i="8"/>
  <c r="T56" i="8"/>
  <c r="T55" i="8"/>
  <c r="T50" i="8"/>
  <c r="T49" i="8"/>
  <c r="T47" i="8"/>
  <c r="T46" i="8"/>
  <c r="T23" i="8"/>
  <c r="T40" i="8"/>
  <c r="T38" i="8"/>
  <c r="T35" i="8"/>
  <c r="T34" i="8"/>
  <c r="T25" i="8"/>
  <c r="T36" i="8"/>
  <c r="T13" i="8"/>
  <c r="T17" i="8"/>
  <c r="T20" i="8"/>
  <c r="T16" i="8"/>
  <c r="T15" i="8"/>
  <c r="T14" i="8"/>
  <c r="T44" i="8"/>
  <c r="T68" i="8"/>
  <c r="T69" i="8"/>
  <c r="T53" i="8"/>
  <c r="T52" i="8"/>
  <c r="T41" i="8"/>
  <c r="T39" i="8"/>
  <c r="T33" i="8"/>
  <c r="T65" i="8"/>
  <c r="T57" i="8"/>
  <c r="T32" i="8"/>
  <c r="T51" i="8"/>
  <c r="T26" i="8"/>
  <c r="T22" i="8"/>
  <c r="T19" i="8"/>
  <c r="T12" i="8"/>
  <c r="T10" i="8"/>
  <c r="T9" i="8"/>
  <c r="T5" i="8"/>
  <c r="U189" i="6"/>
  <c r="U188" i="6"/>
  <c r="U187" i="6"/>
  <c r="U186" i="6"/>
  <c r="U185" i="6"/>
  <c r="U184" i="6"/>
  <c r="U183" i="6"/>
  <c r="U182" i="6"/>
  <c r="U181" i="6"/>
  <c r="U180" i="6"/>
  <c r="U179" i="6"/>
  <c r="U178" i="6"/>
  <c r="U177" i="6"/>
  <c r="U176" i="6"/>
  <c r="U175" i="6"/>
  <c r="U174" i="6"/>
  <c r="U173" i="6"/>
  <c r="U172" i="6"/>
  <c r="U171" i="6"/>
  <c r="U170" i="6"/>
  <c r="U169" i="6"/>
  <c r="U168" i="6"/>
  <c r="U167" i="6"/>
  <c r="U166" i="6"/>
  <c r="U165" i="6"/>
  <c r="U164" i="6"/>
  <c r="U163" i="6"/>
  <c r="U162" i="6"/>
  <c r="U161" i="6"/>
  <c r="U160" i="6"/>
  <c r="U159" i="6"/>
  <c r="U158" i="6"/>
  <c r="U157" i="6"/>
  <c r="U156" i="6"/>
  <c r="U155" i="6"/>
  <c r="U154" i="6"/>
  <c r="U153" i="6"/>
  <c r="U152" i="6"/>
  <c r="U151" i="6"/>
  <c r="U150" i="6"/>
  <c r="U149" i="6"/>
  <c r="U148" i="6"/>
  <c r="U147" i="6"/>
  <c r="U146" i="6"/>
  <c r="U145" i="6"/>
  <c r="U144" i="6"/>
  <c r="U143" i="6"/>
  <c r="U142" i="6"/>
  <c r="U141" i="6"/>
  <c r="U140" i="6"/>
  <c r="U139" i="6"/>
  <c r="U138" i="6"/>
  <c r="U137" i="6"/>
  <c r="U136" i="6"/>
  <c r="U135" i="6"/>
  <c r="U134" i="6"/>
  <c r="U133" i="6"/>
  <c r="U132" i="6"/>
  <c r="U131" i="6"/>
  <c r="U130" i="6"/>
  <c r="U129" i="6"/>
  <c r="U128" i="6"/>
  <c r="U127" i="6"/>
  <c r="U126" i="6"/>
  <c r="U125" i="6"/>
  <c r="U124" i="6"/>
  <c r="U123" i="6"/>
  <c r="U122" i="6"/>
  <c r="U121" i="6"/>
  <c r="U120" i="6"/>
  <c r="U119" i="6"/>
  <c r="U118" i="6"/>
  <c r="U117" i="6"/>
  <c r="U116" i="6"/>
  <c r="U115" i="6"/>
  <c r="U114" i="6"/>
  <c r="U113" i="6"/>
  <c r="U112" i="6"/>
  <c r="U111" i="6"/>
  <c r="U110" i="6"/>
  <c r="U109" i="6"/>
  <c r="U108" i="6"/>
  <c r="U107" i="6"/>
  <c r="U106" i="6"/>
  <c r="U105" i="6"/>
  <c r="U104" i="6"/>
  <c r="U103" i="6"/>
  <c r="U102" i="6"/>
  <c r="U101" i="6"/>
  <c r="U100" i="6"/>
  <c r="U99" i="6"/>
  <c r="U98" i="6"/>
  <c r="U97" i="6"/>
  <c r="U96" i="6"/>
  <c r="U95" i="6"/>
  <c r="U94" i="6"/>
  <c r="U93" i="6"/>
  <c r="U92" i="6"/>
  <c r="U91" i="6"/>
  <c r="U90" i="6"/>
  <c r="U89" i="6"/>
  <c r="U88" i="6"/>
  <c r="U87" i="6"/>
  <c r="U86" i="6"/>
  <c r="U85" i="6"/>
  <c r="U84" i="6"/>
  <c r="U83" i="6"/>
  <c r="U82" i="6"/>
  <c r="U81" i="6"/>
  <c r="U80" i="6"/>
  <c r="U79" i="6"/>
  <c r="U78" i="6"/>
  <c r="U77" i="6"/>
  <c r="U76" i="6"/>
  <c r="U75" i="6"/>
  <c r="U74" i="6"/>
  <c r="U73" i="6"/>
  <c r="U72" i="6"/>
  <c r="U71" i="6"/>
  <c r="U70" i="6"/>
  <c r="U69" i="6"/>
  <c r="U68" i="6"/>
  <c r="U67" i="6"/>
  <c r="U66" i="6"/>
  <c r="U65" i="6"/>
  <c r="U64" i="6"/>
  <c r="U63" i="6"/>
  <c r="U62" i="6"/>
  <c r="U61" i="6"/>
  <c r="U60" i="6"/>
  <c r="U59" i="6"/>
  <c r="U58" i="6"/>
  <c r="U57" i="6"/>
  <c r="U56" i="6"/>
  <c r="U55" i="6"/>
  <c r="U54" i="6"/>
  <c r="U53" i="6"/>
  <c r="U47" i="6"/>
  <c r="U45" i="6"/>
  <c r="U44" i="6"/>
  <c r="U49" i="6"/>
  <c r="U46" i="6"/>
  <c r="U43" i="6"/>
  <c r="U39" i="6"/>
  <c r="U36" i="6"/>
  <c r="U35" i="6"/>
  <c r="U34" i="6"/>
  <c r="U33" i="6"/>
  <c r="U30" i="6"/>
  <c r="U31" i="6"/>
  <c r="U22" i="6"/>
  <c r="U9" i="6"/>
  <c r="U8" i="6"/>
  <c r="U12" i="6"/>
  <c r="U6" i="6"/>
  <c r="U23" i="6"/>
  <c r="U24" i="6"/>
  <c r="U17" i="6"/>
  <c r="U5" i="6"/>
  <c r="U14" i="6"/>
  <c r="U199" i="7"/>
  <c r="U198" i="7"/>
  <c r="U197" i="7"/>
  <c r="U196" i="7"/>
  <c r="U195" i="7"/>
  <c r="U194" i="7"/>
  <c r="U193" i="7"/>
  <c r="U192" i="7"/>
  <c r="U191" i="7"/>
  <c r="U190" i="7"/>
  <c r="U189" i="7"/>
  <c r="U188" i="7"/>
  <c r="U187" i="7"/>
  <c r="U186" i="7"/>
  <c r="U185" i="7"/>
  <c r="U184" i="7"/>
  <c r="U183" i="7"/>
  <c r="U182" i="7"/>
  <c r="U181" i="7"/>
  <c r="U180" i="7"/>
  <c r="U179" i="7"/>
  <c r="U178" i="7"/>
  <c r="U177" i="7"/>
  <c r="U176" i="7"/>
  <c r="U175" i="7"/>
  <c r="U174" i="7"/>
  <c r="U173" i="7"/>
  <c r="U172" i="7"/>
  <c r="U171" i="7"/>
  <c r="U170" i="7"/>
  <c r="U169" i="7"/>
  <c r="U168" i="7"/>
  <c r="U167" i="7"/>
  <c r="U166" i="7"/>
  <c r="U165" i="7"/>
  <c r="U164" i="7"/>
  <c r="U163" i="7"/>
  <c r="U162" i="7"/>
  <c r="U161" i="7"/>
  <c r="U160" i="7"/>
  <c r="U159" i="7"/>
  <c r="U158" i="7"/>
  <c r="U157" i="7"/>
  <c r="U156" i="7"/>
  <c r="U155" i="7"/>
  <c r="U154" i="7"/>
  <c r="U153" i="7"/>
  <c r="U152" i="7"/>
  <c r="U151" i="7"/>
  <c r="U150" i="7"/>
  <c r="U149" i="7"/>
  <c r="U148" i="7"/>
  <c r="U147" i="7"/>
  <c r="U146" i="7"/>
  <c r="U145" i="7"/>
  <c r="U144" i="7"/>
  <c r="U143" i="7"/>
  <c r="U142" i="7"/>
  <c r="U141" i="7"/>
  <c r="U140" i="7"/>
  <c r="U139" i="7"/>
  <c r="U138" i="7"/>
  <c r="U137" i="7"/>
  <c r="U136" i="7"/>
  <c r="U135" i="7"/>
  <c r="U134" i="7"/>
  <c r="U133" i="7"/>
  <c r="U132" i="7"/>
  <c r="U131" i="7"/>
  <c r="U130" i="7"/>
  <c r="U129" i="7"/>
  <c r="U128" i="7"/>
  <c r="U127" i="7"/>
  <c r="U126" i="7"/>
  <c r="U125" i="7"/>
  <c r="U124" i="7"/>
  <c r="U123" i="7"/>
  <c r="U122" i="7"/>
  <c r="U121" i="7"/>
  <c r="U120" i="7"/>
  <c r="U119" i="7"/>
  <c r="U118" i="7"/>
  <c r="U117" i="7"/>
  <c r="U116" i="7"/>
  <c r="U115" i="7"/>
  <c r="U114" i="7"/>
  <c r="U113" i="7"/>
  <c r="U112" i="7"/>
  <c r="U111" i="7"/>
  <c r="U110" i="7"/>
  <c r="U109" i="7"/>
  <c r="U108" i="7"/>
  <c r="U107" i="7"/>
  <c r="U106" i="7"/>
  <c r="U105" i="7"/>
  <c r="U104" i="7"/>
  <c r="U103" i="7"/>
  <c r="U102" i="7"/>
  <c r="U101" i="7"/>
  <c r="U100" i="7"/>
  <c r="U99" i="7"/>
  <c r="U98" i="7"/>
  <c r="U97" i="7"/>
  <c r="U96" i="7"/>
  <c r="U95" i="7"/>
  <c r="U94" i="7"/>
  <c r="U93" i="7"/>
  <c r="U92" i="7"/>
  <c r="U91" i="7"/>
  <c r="U90" i="7"/>
  <c r="U89" i="7"/>
  <c r="U88" i="7"/>
  <c r="U87" i="7"/>
  <c r="U86" i="7"/>
  <c r="U85" i="7"/>
  <c r="U84" i="7"/>
  <c r="U83" i="7"/>
  <c r="U82" i="7"/>
  <c r="U81" i="7"/>
  <c r="U80" i="7"/>
  <c r="U79" i="7"/>
  <c r="U78" i="7"/>
  <c r="U77" i="7"/>
  <c r="U76" i="7"/>
  <c r="U75" i="7"/>
  <c r="U74" i="7"/>
  <c r="U73" i="7"/>
  <c r="U72" i="7"/>
  <c r="U71" i="7"/>
  <c r="U70" i="7"/>
  <c r="U69" i="7"/>
  <c r="U68" i="7"/>
  <c r="U67" i="7"/>
  <c r="U66" i="7"/>
  <c r="U65" i="7"/>
  <c r="U64" i="7"/>
  <c r="U63" i="7"/>
  <c r="U62" i="7"/>
  <c r="U61" i="7"/>
  <c r="U60" i="7"/>
  <c r="U59" i="7"/>
  <c r="U58" i="7"/>
  <c r="U57" i="7"/>
  <c r="U56" i="7"/>
  <c r="U55" i="7"/>
  <c r="U54" i="7"/>
  <c r="U53" i="7"/>
  <c r="U52" i="7"/>
  <c r="U51" i="7"/>
  <c r="U50" i="7"/>
  <c r="U49" i="7"/>
  <c r="U48" i="7"/>
  <c r="U47" i="7"/>
  <c r="U46" i="7"/>
  <c r="U45" i="7"/>
  <c r="U44" i="7"/>
  <c r="U43" i="7"/>
  <c r="U42" i="7"/>
  <c r="U41" i="7"/>
  <c r="U40" i="7"/>
  <c r="U39" i="7"/>
  <c r="U38" i="7"/>
  <c r="U37" i="7"/>
  <c r="U35" i="7"/>
  <c r="U36" i="7"/>
  <c r="U33" i="7"/>
  <c r="U32" i="7"/>
  <c r="U31" i="7"/>
  <c r="U30" i="7"/>
  <c r="U27" i="7"/>
  <c r="U24" i="7"/>
  <c r="U7" i="7"/>
  <c r="U23" i="7"/>
  <c r="U22" i="7"/>
  <c r="U20" i="7"/>
  <c r="U18" i="7"/>
  <c r="U16" i="7"/>
  <c r="U21" i="7"/>
  <c r="U15" i="7"/>
  <c r="U13" i="7"/>
  <c r="U12" i="7"/>
  <c r="U11" i="7"/>
  <c r="U10" i="7"/>
  <c r="U9" i="7"/>
  <c r="U5" i="7"/>
  <c r="U6" i="7"/>
  <c r="T5" i="11" l="1"/>
  <c r="T6" i="11" l="1"/>
  <c r="T7" i="11"/>
  <c r="T9" i="11"/>
  <c r="T20" i="11" l="1"/>
  <c r="T12" i="11"/>
  <c r="B3" i="5" l="1"/>
  <c r="T197" i="11"/>
  <c r="G197" i="11"/>
  <c r="T196" i="11"/>
  <c r="G196" i="11"/>
  <c r="T195" i="11"/>
  <c r="G195" i="11"/>
  <c r="T194" i="11"/>
  <c r="G194" i="11"/>
  <c r="T193" i="11"/>
  <c r="G193" i="11"/>
  <c r="T192" i="11"/>
  <c r="G192" i="11"/>
  <c r="T191" i="11"/>
  <c r="G191" i="11"/>
  <c r="T190" i="11"/>
  <c r="G190" i="11"/>
  <c r="T189" i="11"/>
  <c r="G189" i="11"/>
  <c r="T188" i="11"/>
  <c r="G188" i="11"/>
  <c r="T187" i="11"/>
  <c r="G187" i="11"/>
  <c r="T186" i="11"/>
  <c r="G186" i="11"/>
  <c r="T185" i="11"/>
  <c r="G185" i="11"/>
  <c r="T184" i="11"/>
  <c r="G184" i="11"/>
  <c r="T183" i="11"/>
  <c r="G183" i="11"/>
  <c r="T182" i="11"/>
  <c r="G182" i="11"/>
  <c r="T181" i="11"/>
  <c r="G181" i="11"/>
  <c r="T180" i="11"/>
  <c r="G180" i="11"/>
  <c r="T179" i="11"/>
  <c r="G179" i="11"/>
  <c r="T178" i="11"/>
  <c r="G178" i="11"/>
  <c r="T177" i="11"/>
  <c r="G177" i="11"/>
  <c r="T176" i="11"/>
  <c r="G176" i="11"/>
  <c r="T175" i="11"/>
  <c r="G175" i="11"/>
  <c r="T174" i="11"/>
  <c r="G174" i="11"/>
  <c r="T173" i="11"/>
  <c r="G173" i="11"/>
  <c r="T172" i="11"/>
  <c r="G172" i="11"/>
  <c r="T171" i="11"/>
  <c r="G171" i="11"/>
  <c r="T170" i="11"/>
  <c r="G170" i="11"/>
  <c r="T169" i="11"/>
  <c r="G169" i="11"/>
  <c r="T168" i="11"/>
  <c r="G168" i="11"/>
  <c r="T167" i="11"/>
  <c r="G167" i="11"/>
  <c r="T166" i="11"/>
  <c r="G166" i="11"/>
  <c r="T165" i="11"/>
  <c r="G165" i="11"/>
  <c r="T164" i="11"/>
  <c r="G164" i="11"/>
  <c r="T163" i="11"/>
  <c r="G163" i="11"/>
  <c r="T162" i="11"/>
  <c r="G162" i="11"/>
  <c r="T161" i="11"/>
  <c r="G161" i="11"/>
  <c r="T160" i="11"/>
  <c r="G160" i="11"/>
  <c r="T159" i="11"/>
  <c r="G159" i="11"/>
  <c r="T158" i="11"/>
  <c r="G158" i="11"/>
  <c r="T157" i="11"/>
  <c r="G157" i="11"/>
  <c r="T156" i="11"/>
  <c r="G156" i="11"/>
  <c r="T155" i="11"/>
  <c r="G155" i="11"/>
  <c r="T154" i="11"/>
  <c r="G154" i="11"/>
  <c r="T153" i="11"/>
  <c r="G153" i="11"/>
  <c r="T152" i="11"/>
  <c r="G152" i="11"/>
  <c r="T151" i="11"/>
  <c r="G151" i="11"/>
  <c r="T150" i="11"/>
  <c r="G150" i="11"/>
  <c r="T149" i="11"/>
  <c r="G149" i="11"/>
  <c r="T148" i="11"/>
  <c r="G148" i="11"/>
  <c r="T147" i="11"/>
  <c r="G147" i="11"/>
  <c r="T146" i="11"/>
  <c r="G146" i="11"/>
  <c r="T145" i="11"/>
  <c r="G145" i="11"/>
  <c r="T144" i="11"/>
  <c r="G144" i="11"/>
  <c r="T143" i="11"/>
  <c r="G143" i="11"/>
  <c r="T142" i="11"/>
  <c r="G142" i="11"/>
  <c r="T141" i="11"/>
  <c r="G141" i="11"/>
  <c r="T140" i="11"/>
  <c r="G140" i="11"/>
  <c r="T139" i="11"/>
  <c r="G139" i="11"/>
  <c r="T138" i="11"/>
  <c r="G138" i="11"/>
  <c r="T137" i="11"/>
  <c r="G137" i="11"/>
  <c r="T136" i="11"/>
  <c r="G136" i="11"/>
  <c r="T135" i="11"/>
  <c r="G135" i="11"/>
  <c r="T134" i="11"/>
  <c r="G134" i="11"/>
  <c r="T133" i="11"/>
  <c r="G133" i="11"/>
  <c r="T132" i="11"/>
  <c r="G132" i="11"/>
  <c r="T131" i="11"/>
  <c r="G131" i="11"/>
  <c r="T130" i="11"/>
  <c r="G130" i="11"/>
  <c r="T129" i="11"/>
  <c r="G129" i="11"/>
  <c r="T128" i="11"/>
  <c r="G128" i="11"/>
  <c r="T127" i="11"/>
  <c r="G127" i="11"/>
  <c r="T126" i="11"/>
  <c r="G126" i="11"/>
  <c r="T125" i="11"/>
  <c r="G125" i="11"/>
  <c r="T124" i="11"/>
  <c r="G124" i="11"/>
  <c r="T123" i="11"/>
  <c r="G123" i="11"/>
  <c r="T122" i="11"/>
  <c r="G122" i="11"/>
  <c r="T121" i="11"/>
  <c r="G121" i="11"/>
  <c r="T120" i="11"/>
  <c r="G120" i="11"/>
  <c r="T119" i="11"/>
  <c r="G119" i="11"/>
  <c r="T118" i="11"/>
  <c r="G118" i="11"/>
  <c r="T117" i="11"/>
  <c r="G117" i="11"/>
  <c r="T116" i="11"/>
  <c r="G116" i="11"/>
  <c r="T115" i="11"/>
  <c r="G115" i="11"/>
  <c r="T114" i="11"/>
  <c r="G114" i="11"/>
  <c r="T113" i="11"/>
  <c r="G113" i="11"/>
  <c r="T112" i="11"/>
  <c r="G112" i="11"/>
  <c r="T111" i="11"/>
  <c r="G111" i="11"/>
  <c r="T110" i="11"/>
  <c r="G110" i="11"/>
  <c r="T109" i="11"/>
  <c r="G109" i="11"/>
  <c r="T108" i="11"/>
  <c r="G108" i="11"/>
  <c r="T107" i="11"/>
  <c r="G107" i="11"/>
  <c r="T106" i="11"/>
  <c r="G106" i="11"/>
  <c r="T105" i="11"/>
  <c r="G105" i="11"/>
  <c r="T104" i="11"/>
  <c r="G104" i="11"/>
  <c r="T103" i="11"/>
  <c r="G103" i="11"/>
  <c r="T102" i="11"/>
  <c r="G102" i="11"/>
  <c r="T101" i="11"/>
  <c r="G101" i="11"/>
  <c r="T100" i="11"/>
  <c r="G100" i="11"/>
  <c r="T99" i="11"/>
  <c r="G99" i="11"/>
  <c r="T98" i="11"/>
  <c r="G98" i="11"/>
  <c r="T97" i="11"/>
  <c r="G97" i="11"/>
  <c r="T96" i="11"/>
  <c r="G96" i="11"/>
  <c r="T95" i="11"/>
  <c r="G95" i="11"/>
  <c r="T94" i="11"/>
  <c r="G94" i="11"/>
  <c r="T93" i="11"/>
  <c r="G93" i="11"/>
  <c r="T92" i="11"/>
  <c r="G92" i="11"/>
  <c r="T91" i="11"/>
  <c r="G91" i="11"/>
  <c r="T90" i="11"/>
  <c r="G90" i="11"/>
  <c r="T89" i="11"/>
  <c r="G89" i="11"/>
  <c r="T88" i="11"/>
  <c r="G88" i="11"/>
  <c r="T87" i="11"/>
  <c r="G87" i="11"/>
  <c r="T86" i="11"/>
  <c r="G86" i="11"/>
  <c r="T85" i="11"/>
  <c r="G85" i="11"/>
  <c r="T84" i="11"/>
  <c r="G84" i="11"/>
  <c r="T83" i="11"/>
  <c r="G83" i="11"/>
  <c r="T82" i="11"/>
  <c r="G82" i="11"/>
  <c r="T81" i="11"/>
  <c r="G81" i="11"/>
  <c r="T80" i="11"/>
  <c r="G80" i="11"/>
  <c r="T79" i="11"/>
  <c r="G79" i="11"/>
  <c r="T78" i="11"/>
  <c r="G78" i="11"/>
  <c r="T77" i="11"/>
  <c r="G77" i="11"/>
  <c r="T76" i="11"/>
  <c r="G76" i="11"/>
  <c r="T75" i="11"/>
  <c r="G75" i="11"/>
  <c r="T74" i="11"/>
  <c r="G74" i="11"/>
  <c r="T73" i="11"/>
  <c r="G73" i="11"/>
  <c r="T72" i="11"/>
  <c r="G72" i="11"/>
  <c r="T71" i="11"/>
  <c r="G71" i="11"/>
  <c r="T70" i="11"/>
  <c r="G70" i="11"/>
  <c r="T69" i="11"/>
  <c r="G69" i="11"/>
  <c r="T68" i="11"/>
  <c r="G68" i="11"/>
  <c r="T67" i="11"/>
  <c r="G67" i="11"/>
  <c r="T66" i="11"/>
  <c r="G66" i="11"/>
  <c r="T65" i="11"/>
  <c r="G65" i="11"/>
  <c r="T64" i="11"/>
  <c r="G64" i="11"/>
  <c r="T63" i="11"/>
  <c r="G63" i="11"/>
  <c r="T62" i="11"/>
  <c r="G62" i="11"/>
  <c r="T61" i="11"/>
  <c r="G61" i="11"/>
  <c r="T60" i="11"/>
  <c r="G60" i="11"/>
  <c r="T59" i="11"/>
  <c r="G59" i="11"/>
  <c r="T58" i="11"/>
  <c r="G58" i="11"/>
  <c r="T57" i="11"/>
  <c r="G57" i="11"/>
  <c r="T56" i="11"/>
  <c r="G56" i="11"/>
  <c r="T55" i="11"/>
  <c r="G55" i="11"/>
  <c r="T54" i="11"/>
  <c r="G54" i="11"/>
  <c r="T53" i="11"/>
  <c r="G53" i="11"/>
  <c r="T52" i="11"/>
  <c r="G52" i="11"/>
  <c r="T51" i="11"/>
  <c r="G51" i="11"/>
  <c r="T50" i="11"/>
  <c r="G50" i="11"/>
  <c r="T49" i="11"/>
  <c r="G49" i="11"/>
  <c r="T48" i="11"/>
  <c r="G48" i="11"/>
  <c r="T47" i="11"/>
  <c r="G47" i="11"/>
  <c r="T46" i="11"/>
  <c r="G46" i="11"/>
  <c r="T45" i="11"/>
  <c r="G45" i="11"/>
  <c r="T44" i="11"/>
  <c r="G44" i="11"/>
  <c r="T43" i="11"/>
  <c r="G43" i="11"/>
  <c r="T42" i="11"/>
  <c r="G42" i="11"/>
  <c r="T41" i="11"/>
  <c r="G41" i="11"/>
  <c r="T40" i="11"/>
  <c r="G40" i="11"/>
  <c r="T39" i="11"/>
  <c r="G39" i="11"/>
  <c r="T38" i="11"/>
  <c r="G38" i="11"/>
  <c r="T37" i="11"/>
  <c r="G37" i="11"/>
  <c r="T36" i="11"/>
  <c r="G36" i="11"/>
  <c r="T35" i="11"/>
  <c r="G35" i="11"/>
  <c r="T34" i="11"/>
  <c r="G34" i="11"/>
  <c r="T33" i="11"/>
  <c r="G33" i="11"/>
  <c r="T32" i="11"/>
  <c r="G32" i="11"/>
  <c r="T31" i="11"/>
  <c r="G31" i="11"/>
  <c r="T30" i="11"/>
  <c r="G30" i="11"/>
  <c r="T29" i="11"/>
  <c r="G29" i="11"/>
  <c r="T28" i="11"/>
  <c r="G28" i="11"/>
  <c r="T27" i="11"/>
  <c r="G27" i="11"/>
  <c r="T16" i="11"/>
  <c r="T17" i="11"/>
  <c r="T11" i="11"/>
  <c r="T8" i="11"/>
  <c r="D2" i="11"/>
  <c r="A1" i="11"/>
  <c r="G21" i="11" s="1"/>
  <c r="G204" i="10"/>
  <c r="G203" i="10"/>
  <c r="G201" i="10"/>
  <c r="G200" i="10"/>
  <c r="G199" i="10"/>
  <c r="G198" i="10"/>
  <c r="G197" i="10"/>
  <c r="G196" i="10"/>
  <c r="G195" i="10"/>
  <c r="G194" i="10"/>
  <c r="G193" i="10"/>
  <c r="G192" i="10"/>
  <c r="G191" i="10"/>
  <c r="G190" i="10"/>
  <c r="G189" i="10"/>
  <c r="G188" i="10"/>
  <c r="G187" i="10"/>
  <c r="G186" i="10"/>
  <c r="G185" i="10"/>
  <c r="G184" i="10"/>
  <c r="G183" i="10"/>
  <c r="G182" i="10"/>
  <c r="G181" i="10"/>
  <c r="G180" i="10"/>
  <c r="G179" i="10"/>
  <c r="G178" i="10"/>
  <c r="G177" i="10"/>
  <c r="G176" i="10"/>
  <c r="G175" i="10"/>
  <c r="G174" i="10"/>
  <c r="G173" i="10"/>
  <c r="G172" i="10"/>
  <c r="G171" i="10"/>
  <c r="G170" i="10"/>
  <c r="G169" i="10"/>
  <c r="G168" i="10"/>
  <c r="G167" i="10"/>
  <c r="G166" i="10"/>
  <c r="G165" i="10"/>
  <c r="G164" i="10"/>
  <c r="G163" i="10"/>
  <c r="G162" i="10"/>
  <c r="G161" i="10"/>
  <c r="G160" i="10"/>
  <c r="G159" i="10"/>
  <c r="G158" i="10"/>
  <c r="G157" i="10"/>
  <c r="G156" i="10"/>
  <c r="G155" i="10"/>
  <c r="G154" i="10"/>
  <c r="G153" i="10"/>
  <c r="G152" i="10"/>
  <c r="G151" i="10"/>
  <c r="G150" i="10"/>
  <c r="G149" i="10"/>
  <c r="G148" i="10"/>
  <c r="G147" i="10"/>
  <c r="G146" i="10"/>
  <c r="G145" i="10"/>
  <c r="G144" i="10"/>
  <c r="G143" i="10"/>
  <c r="G142" i="10"/>
  <c r="G141" i="10"/>
  <c r="G140" i="10"/>
  <c r="G139" i="10"/>
  <c r="G138" i="10"/>
  <c r="G137" i="10"/>
  <c r="G136" i="10"/>
  <c r="G135" i="10"/>
  <c r="G134" i="10"/>
  <c r="G133" i="10"/>
  <c r="G132" i="10"/>
  <c r="G131" i="10"/>
  <c r="G130" i="10"/>
  <c r="G129" i="10"/>
  <c r="G128" i="10"/>
  <c r="G127" i="10"/>
  <c r="G126" i="10"/>
  <c r="G125" i="10"/>
  <c r="G124" i="10"/>
  <c r="G123" i="10"/>
  <c r="G122" i="10"/>
  <c r="G121" i="10"/>
  <c r="G120" i="10"/>
  <c r="G119" i="10"/>
  <c r="G118" i="10"/>
  <c r="G117" i="10"/>
  <c r="G116" i="10"/>
  <c r="G115" i="10"/>
  <c r="G114" i="10"/>
  <c r="G113" i="10"/>
  <c r="G112" i="10"/>
  <c r="G111" i="10"/>
  <c r="G110" i="10"/>
  <c r="G109" i="10"/>
  <c r="G108" i="10"/>
  <c r="G107" i="10"/>
  <c r="G106" i="10"/>
  <c r="G105" i="10"/>
  <c r="G104" i="10"/>
  <c r="G103" i="10"/>
  <c r="G102" i="10"/>
  <c r="G101" i="10"/>
  <c r="G100" i="10"/>
  <c r="G99" i="10"/>
  <c r="G98" i="10"/>
  <c r="G97" i="10"/>
  <c r="G96" i="10"/>
  <c r="G95" i="10"/>
  <c r="G94" i="10"/>
  <c r="G93" i="10"/>
  <c r="G92" i="10"/>
  <c r="G91" i="10"/>
  <c r="G90" i="10"/>
  <c r="G89" i="10"/>
  <c r="G88" i="10"/>
  <c r="G87" i="10"/>
  <c r="G86" i="10"/>
  <c r="G85" i="10"/>
  <c r="G84" i="10"/>
  <c r="G83" i="10"/>
  <c r="G82" i="10"/>
  <c r="G81" i="10"/>
  <c r="G80" i="10"/>
  <c r="G79" i="10"/>
  <c r="G78" i="10"/>
  <c r="G77" i="10"/>
  <c r="G76" i="10"/>
  <c r="G75" i="10"/>
  <c r="G74" i="10"/>
  <c r="G73" i="10"/>
  <c r="G72" i="10"/>
  <c r="G71" i="10"/>
  <c r="G70" i="10"/>
  <c r="G69" i="10"/>
  <c r="G68" i="10"/>
  <c r="G67" i="10"/>
  <c r="G66" i="10"/>
  <c r="G65" i="10"/>
  <c r="G64" i="10"/>
  <c r="G63" i="10"/>
  <c r="G62" i="10"/>
  <c r="G61" i="10"/>
  <c r="G60" i="10"/>
  <c r="G59" i="10"/>
  <c r="G58" i="10"/>
  <c r="G57" i="10"/>
  <c r="G56" i="10"/>
  <c r="G55" i="10"/>
  <c r="G54" i="10"/>
  <c r="G53" i="10"/>
  <c r="G52" i="10"/>
  <c r="G51" i="10"/>
  <c r="G50" i="10"/>
  <c r="G49" i="10"/>
  <c r="G48" i="10"/>
  <c r="G47" i="10"/>
  <c r="G46" i="10"/>
  <c r="G45" i="10"/>
  <c r="G44" i="10"/>
  <c r="G43" i="10"/>
  <c r="G42" i="10"/>
  <c r="G41" i="10"/>
  <c r="G40" i="10"/>
  <c r="G39" i="10"/>
  <c r="G38" i="10"/>
  <c r="G36" i="10"/>
  <c r="G35" i="10"/>
  <c r="G34" i="10"/>
  <c r="G33" i="10"/>
  <c r="G32" i="10"/>
  <c r="T13" i="10"/>
  <c r="A1" i="10"/>
  <c r="G29" i="10" s="1"/>
  <c r="G206" i="9"/>
  <c r="G205" i="9"/>
  <c r="G204" i="9"/>
  <c r="G203" i="9"/>
  <c r="G202" i="9"/>
  <c r="G201" i="9"/>
  <c r="G200" i="9"/>
  <c r="G199" i="9"/>
  <c r="G198" i="9"/>
  <c r="G197" i="9"/>
  <c r="G196" i="9"/>
  <c r="G195" i="9"/>
  <c r="G194" i="9"/>
  <c r="G193" i="9"/>
  <c r="G192" i="9"/>
  <c r="G191" i="9"/>
  <c r="G190" i="9"/>
  <c r="G189" i="9"/>
  <c r="G188" i="9"/>
  <c r="G187" i="9"/>
  <c r="G186" i="9"/>
  <c r="G185" i="9"/>
  <c r="G184" i="9"/>
  <c r="G183" i="9"/>
  <c r="G182" i="9"/>
  <c r="G181" i="9"/>
  <c r="G180" i="9"/>
  <c r="G179" i="9"/>
  <c r="G178" i="9"/>
  <c r="G177" i="9"/>
  <c r="G176" i="9"/>
  <c r="G175" i="9"/>
  <c r="G174" i="9"/>
  <c r="G173" i="9"/>
  <c r="G172" i="9"/>
  <c r="G171" i="9"/>
  <c r="G170" i="9"/>
  <c r="G169" i="9"/>
  <c r="G168" i="9"/>
  <c r="G167" i="9"/>
  <c r="G166" i="9"/>
  <c r="G165" i="9"/>
  <c r="G164" i="9"/>
  <c r="G163" i="9"/>
  <c r="G162" i="9"/>
  <c r="G161" i="9"/>
  <c r="G160" i="9"/>
  <c r="G159" i="9"/>
  <c r="G158" i="9"/>
  <c r="G157" i="9"/>
  <c r="G156" i="9"/>
  <c r="G155" i="9"/>
  <c r="G154" i="9"/>
  <c r="G153" i="9"/>
  <c r="G152" i="9"/>
  <c r="G151" i="9"/>
  <c r="G150" i="9"/>
  <c r="G149" i="9"/>
  <c r="G148" i="9"/>
  <c r="G147" i="9"/>
  <c r="G146" i="9"/>
  <c r="G145" i="9"/>
  <c r="G144" i="9"/>
  <c r="G143" i="9"/>
  <c r="G142" i="9"/>
  <c r="G141" i="9"/>
  <c r="G140" i="9"/>
  <c r="G139" i="9"/>
  <c r="G138" i="9"/>
  <c r="G137" i="9"/>
  <c r="G136" i="9"/>
  <c r="G135" i="9"/>
  <c r="G134" i="9"/>
  <c r="G133" i="9"/>
  <c r="G132" i="9"/>
  <c r="G131" i="9"/>
  <c r="G130" i="9"/>
  <c r="G129" i="9"/>
  <c r="G128" i="9"/>
  <c r="G127" i="9"/>
  <c r="G126" i="9"/>
  <c r="G125" i="9"/>
  <c r="G124" i="9"/>
  <c r="G123" i="9"/>
  <c r="G122" i="9"/>
  <c r="G121" i="9"/>
  <c r="G120" i="9"/>
  <c r="G119" i="9"/>
  <c r="G118" i="9"/>
  <c r="G117" i="9"/>
  <c r="G116" i="9"/>
  <c r="G115" i="9"/>
  <c r="G114" i="9"/>
  <c r="G113" i="9"/>
  <c r="G112" i="9"/>
  <c r="G111" i="9"/>
  <c r="G110" i="9"/>
  <c r="G109" i="9"/>
  <c r="G108" i="9"/>
  <c r="G107" i="9"/>
  <c r="G106" i="9"/>
  <c r="G105" i="9"/>
  <c r="G104" i="9"/>
  <c r="G103" i="9"/>
  <c r="G102" i="9"/>
  <c r="G101" i="9"/>
  <c r="G100" i="9"/>
  <c r="G99" i="9"/>
  <c r="G98" i="9"/>
  <c r="G97" i="9"/>
  <c r="G96" i="9"/>
  <c r="G95" i="9"/>
  <c r="G94" i="9"/>
  <c r="G93" i="9"/>
  <c r="G92" i="9"/>
  <c r="G91" i="9"/>
  <c r="G90" i="9"/>
  <c r="G89" i="9"/>
  <c r="G88" i="9"/>
  <c r="G87" i="9"/>
  <c r="G86" i="9"/>
  <c r="G85" i="9"/>
  <c r="G84" i="9"/>
  <c r="G83" i="9"/>
  <c r="G82" i="9"/>
  <c r="G81" i="9"/>
  <c r="G80" i="9"/>
  <c r="G79" i="9"/>
  <c r="G78" i="9"/>
  <c r="G77" i="9"/>
  <c r="G76" i="9"/>
  <c r="G75" i="9"/>
  <c r="G74" i="9"/>
  <c r="G73" i="9"/>
  <c r="G72" i="9"/>
  <c r="G71" i="9"/>
  <c r="G70" i="9"/>
  <c r="G69" i="9"/>
  <c r="G68" i="9"/>
  <c r="G67" i="9"/>
  <c r="G66" i="9"/>
  <c r="G65" i="9"/>
  <c r="G64" i="9"/>
  <c r="G63" i="9"/>
  <c r="G62" i="9"/>
  <c r="G61" i="9"/>
  <c r="G60" i="9"/>
  <c r="G59" i="9"/>
  <c r="T26" i="9"/>
  <c r="B2" i="9"/>
  <c r="G159" i="8"/>
  <c r="G158" i="8"/>
  <c r="G157" i="8"/>
  <c r="G156" i="8"/>
  <c r="G155" i="8"/>
  <c r="G154" i="8"/>
  <c r="G153" i="8"/>
  <c r="G152" i="8"/>
  <c r="G151" i="8"/>
  <c r="G150" i="8"/>
  <c r="G149" i="8"/>
  <c r="G148" i="8"/>
  <c r="G147" i="8"/>
  <c r="G146" i="8"/>
  <c r="G145" i="8"/>
  <c r="G144" i="8"/>
  <c r="G143" i="8"/>
  <c r="G142" i="8"/>
  <c r="G141" i="8"/>
  <c r="G140" i="8"/>
  <c r="G139" i="8"/>
  <c r="G138" i="8"/>
  <c r="G137" i="8"/>
  <c r="G136" i="8"/>
  <c r="G135" i="8"/>
  <c r="G134" i="8"/>
  <c r="G133" i="8"/>
  <c r="G132" i="8"/>
  <c r="G131" i="8"/>
  <c r="G130" i="8"/>
  <c r="G129" i="8"/>
  <c r="G128" i="8"/>
  <c r="G127" i="8"/>
  <c r="G126" i="8"/>
  <c r="G125" i="8"/>
  <c r="G124" i="8"/>
  <c r="G123" i="8"/>
  <c r="G122" i="8"/>
  <c r="G121" i="8"/>
  <c r="G120" i="8"/>
  <c r="G119" i="8"/>
  <c r="G118" i="8"/>
  <c r="G117" i="8"/>
  <c r="G116" i="8"/>
  <c r="G115" i="8"/>
  <c r="G114" i="8"/>
  <c r="G113" i="8"/>
  <c r="G112" i="8"/>
  <c r="G111" i="8"/>
  <c r="G110" i="8"/>
  <c r="G109" i="8"/>
  <c r="G108" i="8"/>
  <c r="G107" i="8"/>
  <c r="G106" i="8"/>
  <c r="G105" i="8"/>
  <c r="G104" i="8"/>
  <c r="G103" i="8"/>
  <c r="G102" i="8"/>
  <c r="G101" i="8"/>
  <c r="G100" i="8"/>
  <c r="G99" i="8"/>
  <c r="G98" i="8"/>
  <c r="G97" i="8"/>
  <c r="G96" i="8"/>
  <c r="G95" i="8"/>
  <c r="G94" i="8"/>
  <c r="G93" i="8"/>
  <c r="G92" i="8"/>
  <c r="G91" i="8"/>
  <c r="G90" i="8"/>
  <c r="G89" i="8"/>
  <c r="G88" i="8"/>
  <c r="G87" i="8"/>
  <c r="G86" i="8"/>
  <c r="G85" i="8"/>
  <c r="G84" i="8"/>
  <c r="G83" i="8"/>
  <c r="G82" i="8"/>
  <c r="G81" i="8"/>
  <c r="G80" i="8"/>
  <c r="G79" i="8"/>
  <c r="G78" i="8"/>
  <c r="G77" i="8"/>
  <c r="G76" i="8"/>
  <c r="G75" i="8"/>
  <c r="G74" i="8"/>
  <c r="G73" i="8"/>
  <c r="T6" i="8"/>
  <c r="B2" i="8"/>
  <c r="A1" i="8"/>
  <c r="H189" i="6"/>
  <c r="H188" i="6"/>
  <c r="H187" i="6"/>
  <c r="H186" i="6"/>
  <c r="H185" i="6"/>
  <c r="H184" i="6"/>
  <c r="H183" i="6"/>
  <c r="H182" i="6"/>
  <c r="H181" i="6"/>
  <c r="H180" i="6"/>
  <c r="H179" i="6"/>
  <c r="H178" i="6"/>
  <c r="H177" i="6"/>
  <c r="H176" i="6"/>
  <c r="H175" i="6"/>
  <c r="H174" i="6"/>
  <c r="H173" i="6"/>
  <c r="H172" i="6"/>
  <c r="H171" i="6"/>
  <c r="H170" i="6"/>
  <c r="H169" i="6"/>
  <c r="H168" i="6"/>
  <c r="H167" i="6"/>
  <c r="H166" i="6"/>
  <c r="H165" i="6"/>
  <c r="H164" i="6"/>
  <c r="H163" i="6"/>
  <c r="H162" i="6"/>
  <c r="H161" i="6"/>
  <c r="H160" i="6"/>
  <c r="H159" i="6"/>
  <c r="H158" i="6"/>
  <c r="H157" i="6"/>
  <c r="H156" i="6"/>
  <c r="H155" i="6"/>
  <c r="H154" i="6"/>
  <c r="H153" i="6"/>
  <c r="H152" i="6"/>
  <c r="H151" i="6"/>
  <c r="H150" i="6"/>
  <c r="H149" i="6"/>
  <c r="H148" i="6"/>
  <c r="H147" i="6"/>
  <c r="H146" i="6"/>
  <c r="H145" i="6"/>
  <c r="H144" i="6"/>
  <c r="H143" i="6"/>
  <c r="H142" i="6"/>
  <c r="H141" i="6"/>
  <c r="H140" i="6"/>
  <c r="H139" i="6"/>
  <c r="H138" i="6"/>
  <c r="H137" i="6"/>
  <c r="H136" i="6"/>
  <c r="H135" i="6"/>
  <c r="H134" i="6"/>
  <c r="H133" i="6"/>
  <c r="H132" i="6"/>
  <c r="H131" i="6"/>
  <c r="H130" i="6"/>
  <c r="H129" i="6"/>
  <c r="H128" i="6"/>
  <c r="H127" i="6"/>
  <c r="H126" i="6"/>
  <c r="H125" i="6"/>
  <c r="H124" i="6"/>
  <c r="H123" i="6"/>
  <c r="H122" i="6"/>
  <c r="H121" i="6"/>
  <c r="H120" i="6"/>
  <c r="H119" i="6"/>
  <c r="H118" i="6"/>
  <c r="H117" i="6"/>
  <c r="H116" i="6"/>
  <c r="H115" i="6"/>
  <c r="H114" i="6"/>
  <c r="H113" i="6"/>
  <c r="H112" i="6"/>
  <c r="H111" i="6"/>
  <c r="H110" i="6"/>
  <c r="H109" i="6"/>
  <c r="H108" i="6"/>
  <c r="H107" i="6"/>
  <c r="H106" i="6"/>
  <c r="H105" i="6"/>
  <c r="H104" i="6"/>
  <c r="H103" i="6"/>
  <c r="H102" i="6"/>
  <c r="H101" i="6"/>
  <c r="H100" i="6"/>
  <c r="H99" i="6"/>
  <c r="H98" i="6"/>
  <c r="H97" i="6"/>
  <c r="H96" i="6"/>
  <c r="H95" i="6"/>
  <c r="H94" i="6"/>
  <c r="H93" i="6"/>
  <c r="H92" i="6"/>
  <c r="H91" i="6"/>
  <c r="H90" i="6"/>
  <c r="H89" i="6"/>
  <c r="H88" i="6"/>
  <c r="H87" i="6"/>
  <c r="H86" i="6"/>
  <c r="H85" i="6"/>
  <c r="H84" i="6"/>
  <c r="H83" i="6"/>
  <c r="H82" i="6"/>
  <c r="H81" i="6"/>
  <c r="H80" i="6"/>
  <c r="H79" i="6"/>
  <c r="H78" i="6"/>
  <c r="H77" i="6"/>
  <c r="H76" i="6"/>
  <c r="H75" i="6"/>
  <c r="H74" i="6"/>
  <c r="H73" i="6"/>
  <c r="H72" i="6"/>
  <c r="H71" i="6"/>
  <c r="H70" i="6"/>
  <c r="H69" i="6"/>
  <c r="H68" i="6"/>
  <c r="H67" i="6"/>
  <c r="H66" i="6"/>
  <c r="H65" i="6"/>
  <c r="H64" i="6"/>
  <c r="H63" i="6"/>
  <c r="H62" i="6"/>
  <c r="H61" i="6"/>
  <c r="H60" i="6"/>
  <c r="H59" i="6"/>
  <c r="H58" i="6"/>
  <c r="H57" i="6"/>
  <c r="H56" i="6"/>
  <c r="H55" i="6"/>
  <c r="H54" i="6"/>
  <c r="H53" i="6"/>
  <c r="B2" i="6"/>
  <c r="H7" i="6"/>
  <c r="D204" i="4"/>
  <c r="D203" i="4"/>
  <c r="D202" i="4"/>
  <c r="D201" i="4"/>
  <c r="D200" i="4"/>
  <c r="D199" i="4"/>
  <c r="D198" i="4"/>
  <c r="D197" i="4"/>
  <c r="D196" i="4"/>
  <c r="D195" i="4"/>
  <c r="D194" i="4"/>
  <c r="D193" i="4"/>
  <c r="D192" i="4"/>
  <c r="D191" i="4"/>
  <c r="D190" i="4"/>
  <c r="D189" i="4"/>
  <c r="D188" i="4"/>
  <c r="D187" i="4"/>
  <c r="D186" i="4"/>
  <c r="D185" i="4"/>
  <c r="D184" i="4"/>
  <c r="D183" i="4"/>
  <c r="D182" i="4"/>
  <c r="D181" i="4"/>
  <c r="D180" i="4"/>
  <c r="D179" i="4"/>
  <c r="D178" i="4"/>
  <c r="D177" i="4"/>
  <c r="D176" i="4"/>
  <c r="D175" i="4"/>
  <c r="D174" i="4"/>
  <c r="D173" i="4"/>
  <c r="D172" i="4"/>
  <c r="D171" i="4"/>
  <c r="D170" i="4"/>
  <c r="D169" i="4"/>
  <c r="D168" i="4"/>
  <c r="D167" i="4"/>
  <c r="D166" i="4"/>
  <c r="D165" i="4"/>
  <c r="D164" i="4"/>
  <c r="D163" i="4"/>
  <c r="D162" i="4"/>
  <c r="D161" i="4"/>
  <c r="D160" i="4"/>
  <c r="D159" i="4"/>
  <c r="D158" i="4"/>
  <c r="D157" i="4"/>
  <c r="D156" i="4"/>
  <c r="D155" i="4"/>
  <c r="D154" i="4"/>
  <c r="D153" i="4"/>
  <c r="D152" i="4"/>
  <c r="D151" i="4"/>
  <c r="D150" i="4"/>
  <c r="D149" i="4"/>
  <c r="D148" i="4"/>
  <c r="D147" i="4"/>
  <c r="D146" i="4"/>
  <c r="D145" i="4"/>
  <c r="D144" i="4"/>
  <c r="D143" i="4"/>
  <c r="D142" i="4"/>
  <c r="D141" i="4"/>
  <c r="D140" i="4"/>
  <c r="D139" i="4"/>
  <c r="D138" i="4"/>
  <c r="D137" i="4"/>
  <c r="D136" i="4"/>
  <c r="D135" i="4"/>
  <c r="D134" i="4"/>
  <c r="D133" i="4"/>
  <c r="D132" i="4"/>
  <c r="D131" i="4"/>
  <c r="D130" i="4"/>
  <c r="D129" i="4"/>
  <c r="D128" i="4"/>
  <c r="D127" i="4"/>
  <c r="D126" i="4"/>
  <c r="D125" i="4"/>
  <c r="D124" i="4"/>
  <c r="D123" i="4"/>
  <c r="D122" i="4"/>
  <c r="D121" i="4"/>
  <c r="D120" i="4"/>
  <c r="D119" i="4"/>
  <c r="D118" i="4"/>
  <c r="D117" i="4"/>
  <c r="D116" i="4"/>
  <c r="D115" i="4"/>
  <c r="D114" i="4"/>
  <c r="D113" i="4"/>
  <c r="D112" i="4"/>
  <c r="D111" i="4"/>
  <c r="D110" i="4"/>
  <c r="D109" i="4"/>
  <c r="D108" i="4"/>
  <c r="D107" i="4"/>
  <c r="D106" i="4"/>
  <c r="D105" i="4"/>
  <c r="D104" i="4"/>
  <c r="D103" i="4"/>
  <c r="D102" i="4"/>
  <c r="D101" i="4"/>
  <c r="D100" i="4"/>
  <c r="D99" i="4"/>
  <c r="D98" i="4"/>
  <c r="D97" i="4"/>
  <c r="D96" i="4"/>
  <c r="D95" i="4"/>
  <c r="D94" i="4"/>
  <c r="D93" i="4"/>
  <c r="D92" i="4"/>
  <c r="D91" i="4"/>
  <c r="D90" i="4"/>
  <c r="D89" i="4"/>
  <c r="D88" i="4"/>
  <c r="D87" i="4"/>
  <c r="D86" i="4"/>
  <c r="D85" i="4"/>
  <c r="D84" i="4"/>
  <c r="D83" i="4"/>
  <c r="D82" i="4"/>
  <c r="D81" i="4"/>
  <c r="D80" i="4"/>
  <c r="D79" i="4"/>
  <c r="D78" i="4"/>
  <c r="D77" i="4"/>
  <c r="D76" i="4"/>
  <c r="D75" i="4"/>
  <c r="D74" i="4"/>
  <c r="D73" i="4"/>
  <c r="D72" i="4"/>
  <c r="D71" i="4"/>
  <c r="D70" i="4"/>
  <c r="D69" i="4"/>
  <c r="D68" i="4"/>
  <c r="D67" i="4"/>
  <c r="D66" i="4"/>
  <c r="D65" i="4"/>
  <c r="D64" i="4"/>
  <c r="D63" i="4"/>
  <c r="D62" i="4"/>
  <c r="D61" i="4"/>
  <c r="D60" i="4"/>
  <c r="D59" i="4"/>
  <c r="D58" i="4"/>
  <c r="D57" i="4"/>
  <c r="D56" i="4"/>
  <c r="D55" i="4"/>
  <c r="D54" i="4"/>
  <c r="D53" i="4"/>
  <c r="D52" i="4"/>
  <c r="D51" i="4"/>
  <c r="D50" i="4"/>
  <c r="D17" i="4"/>
  <c r="D15" i="4"/>
  <c r="D14" i="4"/>
  <c r="D11" i="4"/>
  <c r="D10" i="4"/>
  <c r="D9" i="4"/>
  <c r="D8" i="4"/>
  <c r="D7" i="4"/>
  <c r="C2" i="4"/>
  <c r="A1" i="4"/>
  <c r="D18" i="4" s="1"/>
  <c r="H199" i="7"/>
  <c r="H198" i="7"/>
  <c r="H197" i="7"/>
  <c r="H196" i="7"/>
  <c r="H195" i="7"/>
  <c r="H194" i="7"/>
  <c r="H193" i="7"/>
  <c r="H192" i="7"/>
  <c r="H191" i="7"/>
  <c r="H190" i="7"/>
  <c r="H189" i="7"/>
  <c r="H188" i="7"/>
  <c r="H187" i="7"/>
  <c r="H186" i="7"/>
  <c r="H185" i="7"/>
  <c r="H184" i="7"/>
  <c r="H183" i="7"/>
  <c r="H182" i="7"/>
  <c r="H181" i="7"/>
  <c r="H180" i="7"/>
  <c r="H179" i="7"/>
  <c r="H178" i="7"/>
  <c r="H177" i="7"/>
  <c r="H176" i="7"/>
  <c r="H175" i="7"/>
  <c r="H174" i="7"/>
  <c r="H173" i="7"/>
  <c r="H172" i="7"/>
  <c r="H171" i="7"/>
  <c r="H170" i="7"/>
  <c r="H169" i="7"/>
  <c r="H168" i="7"/>
  <c r="H167" i="7"/>
  <c r="H166" i="7"/>
  <c r="H165" i="7"/>
  <c r="H164" i="7"/>
  <c r="H163" i="7"/>
  <c r="H162" i="7"/>
  <c r="H161" i="7"/>
  <c r="H160" i="7"/>
  <c r="H159" i="7"/>
  <c r="H158" i="7"/>
  <c r="H157" i="7"/>
  <c r="H156" i="7"/>
  <c r="H155" i="7"/>
  <c r="H154" i="7"/>
  <c r="H153" i="7"/>
  <c r="H152" i="7"/>
  <c r="H151" i="7"/>
  <c r="H150" i="7"/>
  <c r="H149" i="7"/>
  <c r="H148" i="7"/>
  <c r="H147" i="7"/>
  <c r="H146" i="7"/>
  <c r="H145" i="7"/>
  <c r="H144" i="7"/>
  <c r="H143" i="7"/>
  <c r="H142" i="7"/>
  <c r="H141" i="7"/>
  <c r="H140" i="7"/>
  <c r="H139" i="7"/>
  <c r="H138" i="7"/>
  <c r="H137" i="7"/>
  <c r="H136" i="7"/>
  <c r="H135" i="7"/>
  <c r="H134" i="7"/>
  <c r="H133" i="7"/>
  <c r="H132" i="7"/>
  <c r="H131" i="7"/>
  <c r="H130" i="7"/>
  <c r="H129" i="7"/>
  <c r="H128" i="7"/>
  <c r="H127" i="7"/>
  <c r="H126" i="7"/>
  <c r="H125" i="7"/>
  <c r="H124" i="7"/>
  <c r="H123" i="7"/>
  <c r="H122" i="7"/>
  <c r="H121" i="7"/>
  <c r="H120" i="7"/>
  <c r="H119" i="7"/>
  <c r="H118" i="7"/>
  <c r="H117" i="7"/>
  <c r="H116" i="7"/>
  <c r="H115" i="7"/>
  <c r="H114" i="7"/>
  <c r="H113" i="7"/>
  <c r="H112" i="7"/>
  <c r="H111" i="7"/>
  <c r="H110" i="7"/>
  <c r="H109" i="7"/>
  <c r="H108" i="7"/>
  <c r="H107" i="7"/>
  <c r="H106" i="7"/>
  <c r="H105" i="7"/>
  <c r="H104" i="7"/>
  <c r="H103" i="7"/>
  <c r="H102" i="7"/>
  <c r="H101" i="7"/>
  <c r="H100" i="7"/>
  <c r="H99" i="7"/>
  <c r="H98" i="7"/>
  <c r="H97" i="7"/>
  <c r="H96" i="7"/>
  <c r="H95" i="7"/>
  <c r="H94" i="7"/>
  <c r="H93" i="7"/>
  <c r="H92" i="7"/>
  <c r="H91" i="7"/>
  <c r="H90" i="7"/>
  <c r="H89" i="7"/>
  <c r="H88" i="7"/>
  <c r="H87" i="7"/>
  <c r="H86" i="7"/>
  <c r="H85" i="7"/>
  <c r="H84" i="7"/>
  <c r="H83" i="7"/>
  <c r="H82" i="7"/>
  <c r="H81" i="7"/>
  <c r="H80" i="7"/>
  <c r="H79" i="7"/>
  <c r="H78" i="7"/>
  <c r="H77" i="7"/>
  <c r="H76" i="7"/>
  <c r="H75" i="7"/>
  <c r="H74" i="7"/>
  <c r="H73" i="7"/>
  <c r="H72" i="7"/>
  <c r="H71" i="7"/>
  <c r="H70" i="7"/>
  <c r="H69" i="7"/>
  <c r="H68" i="7"/>
  <c r="H67" i="7"/>
  <c r="H66" i="7"/>
  <c r="H65" i="7"/>
  <c r="H64" i="7"/>
  <c r="H63" i="7"/>
  <c r="H62" i="7"/>
  <c r="H61" i="7"/>
  <c r="H60" i="7"/>
  <c r="H59" i="7"/>
  <c r="H58" i="7"/>
  <c r="H57" i="7"/>
  <c r="H56" i="7"/>
  <c r="H55" i="7"/>
  <c r="H54" i="7"/>
  <c r="H53" i="7"/>
  <c r="H52" i="7"/>
  <c r="H51" i="7"/>
  <c r="H50" i="7"/>
  <c r="H49" i="7"/>
  <c r="H48" i="7"/>
  <c r="H47" i="7"/>
  <c r="H46" i="7"/>
  <c r="H45" i="7"/>
  <c r="H44" i="7"/>
  <c r="H43" i="7"/>
  <c r="H42" i="7"/>
  <c r="H41" i="7"/>
  <c r="H40" i="7"/>
  <c r="H39" i="7"/>
  <c r="H38" i="7"/>
  <c r="H37" i="7"/>
  <c r="U8" i="7"/>
  <c r="B2" i="7"/>
  <c r="H5" i="7"/>
  <c r="G3" i="5" l="1"/>
  <c r="I3" i="5"/>
  <c r="E3" i="5" s="1"/>
  <c r="H3" i="5"/>
  <c r="F3" i="5" s="1"/>
  <c r="D3" i="5"/>
  <c r="G43" i="8"/>
  <c r="G21" i="8"/>
  <c r="G66" i="8"/>
  <c r="G11" i="10"/>
  <c r="G10" i="10"/>
  <c r="G25" i="10"/>
  <c r="G23" i="10"/>
  <c r="G29" i="8"/>
  <c r="G63" i="8"/>
  <c r="G42" i="8"/>
  <c r="G5" i="10"/>
  <c r="G55" i="9"/>
  <c r="G26" i="10"/>
  <c r="G45" i="8"/>
  <c r="G60" i="8"/>
  <c r="G11" i="8"/>
  <c r="G31" i="8"/>
  <c r="G13" i="11"/>
  <c r="G10" i="11"/>
  <c r="G15" i="11"/>
  <c r="G19" i="11"/>
  <c r="G22" i="11"/>
  <c r="G23" i="11"/>
  <c r="G24" i="11"/>
  <c r="G25" i="11"/>
  <c r="G26" i="11"/>
  <c r="G58" i="9"/>
  <c r="G24" i="10"/>
  <c r="G36" i="9"/>
  <c r="G42" i="9"/>
  <c r="G62" i="8"/>
  <c r="G8" i="8"/>
  <c r="G16" i="10"/>
  <c r="G20" i="10"/>
  <c r="G7" i="10"/>
  <c r="G8" i="10"/>
  <c r="G48" i="8"/>
  <c r="G58" i="8"/>
  <c r="G27" i="8"/>
  <c r="G37" i="8"/>
  <c r="G61" i="8"/>
  <c r="H17" i="7"/>
  <c r="H25" i="7"/>
  <c r="H16" i="6"/>
  <c r="G18" i="8"/>
  <c r="G24" i="8"/>
  <c r="G14" i="11"/>
  <c r="G18" i="11"/>
  <c r="H28" i="7"/>
  <c r="H20" i="6"/>
  <c r="H48" i="6"/>
  <c r="H34" i="7"/>
  <c r="G28" i="8"/>
  <c r="G30" i="8"/>
  <c r="G7" i="8"/>
  <c r="G54" i="8"/>
  <c r="G64" i="8"/>
  <c r="G65" i="8"/>
  <c r="H34" i="6"/>
  <c r="H22" i="6"/>
  <c r="G28" i="10"/>
  <c r="H14" i="7"/>
  <c r="H25" i="6"/>
  <c r="G38" i="9"/>
  <c r="H27" i="6"/>
  <c r="H52" i="6"/>
  <c r="G59" i="8"/>
  <c r="H50" i="6"/>
  <c r="H30" i="6"/>
  <c r="G69" i="8"/>
  <c r="G10" i="8"/>
  <c r="G52" i="9"/>
  <c r="G47" i="9"/>
  <c r="G57" i="9"/>
  <c r="G50" i="9"/>
  <c r="G46" i="9"/>
  <c r="G54" i="9"/>
  <c r="G49" i="9"/>
  <c r="G35" i="9"/>
  <c r="G53" i="9"/>
  <c r="G48" i="9"/>
  <c r="G43" i="9"/>
  <c r="C3" i="5"/>
  <c r="B4" i="5"/>
  <c r="G17" i="11"/>
  <c r="G12" i="11"/>
  <c r="G37" i="10"/>
  <c r="H16" i="7"/>
  <c r="H18" i="7"/>
  <c r="H30" i="7"/>
  <c r="H12" i="7"/>
  <c r="G33" i="8"/>
  <c r="G9" i="8"/>
  <c r="G6" i="8"/>
  <c r="G68" i="8"/>
  <c r="G20" i="8"/>
  <c r="G16" i="8"/>
  <c r="G25" i="8"/>
  <c r="H31" i="6"/>
  <c r="H35" i="6"/>
  <c r="H9" i="6"/>
  <c r="H33" i="6"/>
  <c r="G44" i="8"/>
  <c r="G14" i="8"/>
  <c r="D6" i="4"/>
  <c r="H12" i="6"/>
  <c r="H39" i="6"/>
  <c r="H45" i="6"/>
  <c r="G26" i="8"/>
  <c r="G57" i="8"/>
  <c r="D13" i="4"/>
  <c r="D19" i="4"/>
  <c r="D205" i="4"/>
  <c r="G15" i="8"/>
  <c r="G17" i="8"/>
  <c r="G13" i="8"/>
  <c r="G36" i="8"/>
  <c r="H46" i="6"/>
  <c r="H47" i="6"/>
  <c r="G22" i="8"/>
  <c r="G51" i="8"/>
  <c r="G32" i="8"/>
  <c r="H6" i="7"/>
  <c r="H15" i="7"/>
  <c r="H23" i="7"/>
  <c r="H11" i="7"/>
  <c r="H32" i="7"/>
  <c r="H36" i="7"/>
  <c r="D16" i="4"/>
  <c r="H14" i="6"/>
  <c r="H17" i="6"/>
  <c r="H23" i="6"/>
  <c r="H8" i="6"/>
  <c r="H36" i="6"/>
  <c r="H44" i="6"/>
  <c r="G19" i="8"/>
  <c r="G39" i="8"/>
  <c r="G52" i="8"/>
  <c r="G44" i="9"/>
  <c r="G6" i="10"/>
  <c r="G17" i="10"/>
  <c r="G22" i="10"/>
  <c r="G7" i="11"/>
  <c r="H22" i="7"/>
  <c r="H31" i="7"/>
  <c r="G34" i="8"/>
  <c r="G35" i="8"/>
  <c r="G23" i="8"/>
  <c r="G47" i="8"/>
  <c r="G55" i="8"/>
  <c r="G56" i="8"/>
  <c r="G67" i="8"/>
  <c r="G39" i="9"/>
  <c r="G41" i="9"/>
  <c r="G13" i="10"/>
  <c r="G9" i="10"/>
  <c r="G15" i="10"/>
  <c r="G27" i="10"/>
  <c r="G20" i="11"/>
  <c r="H8" i="7"/>
  <c r="H21" i="7"/>
  <c r="H27" i="7"/>
  <c r="H10" i="7"/>
  <c r="H13" i="7"/>
  <c r="H7" i="7"/>
  <c r="H33" i="7"/>
  <c r="H35" i="7"/>
  <c r="D5" i="4"/>
  <c r="H5" i="6"/>
  <c r="H24" i="6"/>
  <c r="H6" i="6"/>
  <c r="H43" i="6"/>
  <c r="H49" i="6"/>
  <c r="G5" i="8"/>
  <c r="G12" i="8"/>
  <c r="G41" i="8"/>
  <c r="G53" i="8"/>
  <c r="G5" i="9"/>
  <c r="G45" i="9"/>
  <c r="G12" i="10"/>
  <c r="G21" i="10"/>
  <c r="G6" i="11"/>
  <c r="G8" i="11"/>
  <c r="G9" i="11"/>
  <c r="G16" i="11"/>
  <c r="H9" i="7"/>
  <c r="H20" i="7"/>
  <c r="H24" i="7"/>
  <c r="G38" i="8"/>
  <c r="G40" i="8"/>
  <c r="G46" i="8"/>
  <c r="G49" i="8"/>
  <c r="G50" i="8"/>
  <c r="G26" i="9"/>
  <c r="G37" i="9"/>
  <c r="G40" i="9"/>
  <c r="G14" i="10"/>
  <c r="G18" i="10"/>
  <c r="G19" i="10"/>
  <c r="G5" i="11"/>
  <c r="G11" i="11"/>
  <c r="I4" i="5" l="1"/>
  <c r="E4" i="5" s="1"/>
  <c r="H4" i="5"/>
  <c r="F4" i="5" s="1"/>
  <c r="G4" i="5"/>
  <c r="B5" i="5"/>
  <c r="C4" i="5"/>
  <c r="B6" i="5"/>
  <c r="D4" i="5"/>
  <c r="D5" i="5"/>
  <c r="C6" i="5" l="1"/>
  <c r="I6" i="5"/>
  <c r="E6" i="5" s="1"/>
  <c r="H6" i="5"/>
  <c r="F6" i="5" s="1"/>
  <c r="G6" i="5"/>
  <c r="C5" i="5"/>
  <c r="I5" i="5"/>
  <c r="E5" i="5" s="1"/>
  <c r="H5" i="5"/>
  <c r="F5" i="5" s="1"/>
  <c r="G5" i="5"/>
  <c r="D6" i="5"/>
  <c r="B7" i="5"/>
  <c r="B8" i="5"/>
  <c r="C8" i="5" l="1"/>
  <c r="I8" i="5"/>
  <c r="E8" i="5" s="1"/>
  <c r="H8" i="5"/>
  <c r="F8" i="5" s="1"/>
  <c r="G8" i="5"/>
  <c r="C7" i="5"/>
  <c r="I7" i="5"/>
  <c r="E7" i="5" s="1"/>
  <c r="H7" i="5"/>
  <c r="F7" i="5" s="1"/>
  <c r="G7" i="5"/>
  <c r="D7" i="5"/>
  <c r="B9" i="5"/>
  <c r="D8" i="5"/>
  <c r="C9" i="5" l="1"/>
  <c r="I9" i="5"/>
  <c r="E9" i="5" s="1"/>
  <c r="H9" i="5"/>
  <c r="F9" i="5" s="1"/>
  <c r="G9" i="5"/>
  <c r="D9" i="5"/>
  <c r="B10" i="5"/>
  <c r="C10" i="5" l="1"/>
  <c r="I10" i="5"/>
  <c r="E10" i="5" s="1"/>
  <c r="H10" i="5"/>
  <c r="F10" i="5" s="1"/>
  <c r="G10" i="5"/>
  <c r="B11" i="5"/>
  <c r="D10" i="5"/>
  <c r="C11" i="5" l="1"/>
  <c r="I11" i="5"/>
  <c r="E11" i="5" s="1"/>
  <c r="H11" i="5"/>
  <c r="F11" i="5" s="1"/>
  <c r="G11" i="5"/>
  <c r="D11" i="5"/>
  <c r="B12" i="5"/>
  <c r="C12" i="5" l="1"/>
  <c r="I12" i="5"/>
  <c r="E12" i="5" s="1"/>
  <c r="H12" i="5"/>
  <c r="F12" i="5" s="1"/>
  <c r="G12" i="5"/>
  <c r="B13" i="5"/>
  <c r="D12" i="5"/>
  <c r="C13" i="5" l="1"/>
  <c r="I13" i="5"/>
  <c r="E13" i="5" s="1"/>
  <c r="H13" i="5"/>
  <c r="F13" i="5" s="1"/>
  <c r="G13" i="5"/>
  <c r="B14" i="5"/>
  <c r="D13" i="5"/>
  <c r="C14" i="5" l="1"/>
  <c r="I14" i="5"/>
  <c r="E14" i="5" s="1"/>
  <c r="H14" i="5"/>
  <c r="F14" i="5" s="1"/>
  <c r="G14" i="5"/>
  <c r="B15" i="5"/>
  <c r="D14" i="5"/>
  <c r="C15" i="5" l="1"/>
  <c r="I15" i="5"/>
  <c r="E15" i="5" s="1"/>
  <c r="H15" i="5"/>
  <c r="F15" i="5" s="1"/>
  <c r="G15" i="5"/>
  <c r="D15" i="5"/>
  <c r="B16" i="5"/>
  <c r="C16" i="5" l="1"/>
  <c r="I16" i="5"/>
  <c r="E16" i="5" s="1"/>
  <c r="H16" i="5"/>
  <c r="F16" i="5" s="1"/>
  <c r="G16" i="5"/>
  <c r="B17" i="5"/>
  <c r="D16" i="5"/>
  <c r="C17" i="5" l="1"/>
  <c r="I17" i="5"/>
  <c r="E17" i="5" s="1"/>
  <c r="H17" i="5"/>
  <c r="F17" i="5" s="1"/>
  <c r="G17" i="5"/>
  <c r="B18" i="5"/>
  <c r="D17" i="5"/>
  <c r="C18" i="5" l="1"/>
  <c r="I18" i="5"/>
  <c r="E18" i="5" s="1"/>
  <c r="H18" i="5"/>
  <c r="F18" i="5" s="1"/>
  <c r="G18" i="5"/>
  <c r="B19" i="5"/>
  <c r="D18" i="5"/>
  <c r="C19" i="5" l="1"/>
  <c r="I19" i="5"/>
  <c r="E19" i="5" s="1"/>
  <c r="H19" i="5"/>
  <c r="F19" i="5" s="1"/>
  <c r="G19" i="5"/>
  <c r="D19" i="5"/>
  <c r="B20" i="5"/>
  <c r="C20" i="5" l="1"/>
  <c r="I20" i="5"/>
  <c r="E20" i="5" s="1"/>
  <c r="H20" i="5"/>
  <c r="F20" i="5" s="1"/>
  <c r="G20" i="5"/>
  <c r="B21" i="5"/>
  <c r="D20" i="5"/>
  <c r="C21" i="5" l="1"/>
  <c r="I21" i="5"/>
  <c r="E21" i="5" s="1"/>
  <c r="H21" i="5"/>
  <c r="F21" i="5" s="1"/>
  <c r="G21" i="5"/>
  <c r="B22" i="5"/>
  <c r="D21" i="5"/>
  <c r="C22" i="5" l="1"/>
  <c r="I22" i="5"/>
  <c r="E22" i="5" s="1"/>
  <c r="H22" i="5"/>
  <c r="F22" i="5" s="1"/>
  <c r="G22" i="5"/>
  <c r="B23" i="5"/>
  <c r="D22" i="5"/>
  <c r="I23" i="5" l="1"/>
  <c r="E23" i="5" s="1"/>
  <c r="H23" i="5"/>
  <c r="F23" i="5" s="1"/>
  <c r="G23" i="5"/>
  <c r="B24" i="5"/>
  <c r="C23" i="5"/>
  <c r="D23" i="5"/>
  <c r="D24" i="5"/>
  <c r="I24" i="5" l="1"/>
  <c r="E24" i="5" s="1"/>
  <c r="H24" i="5"/>
  <c r="F24" i="5" s="1"/>
  <c r="G24" i="5"/>
  <c r="B25" i="5"/>
  <c r="C24" i="5"/>
  <c r="I25" i="5" l="1"/>
  <c r="E25" i="5" s="1"/>
  <c r="H25" i="5"/>
  <c r="F25" i="5" s="1"/>
  <c r="G25" i="5"/>
  <c r="C25" i="5"/>
  <c r="B26" i="5"/>
  <c r="D25" i="5"/>
  <c r="I26" i="5" l="1"/>
  <c r="E26" i="5" s="1"/>
  <c r="H26" i="5"/>
  <c r="F26" i="5" s="1"/>
  <c r="G26" i="5"/>
  <c r="C26" i="5"/>
  <c r="D26" i="5"/>
  <c r="B27" i="5"/>
  <c r="I27" i="5" l="1"/>
  <c r="E27" i="5" s="1"/>
  <c r="H27" i="5"/>
  <c r="F27" i="5" s="1"/>
  <c r="G27" i="5"/>
  <c r="C27" i="5"/>
  <c r="D27" i="5"/>
  <c r="B28" i="5"/>
  <c r="I28" i="5" l="1"/>
  <c r="E28" i="5" s="1"/>
  <c r="H28" i="5"/>
  <c r="F28" i="5" s="1"/>
  <c r="G28" i="5"/>
  <c r="C28" i="5"/>
  <c r="D28" i="5"/>
  <c r="B29" i="5"/>
  <c r="I29" i="5" l="1"/>
  <c r="E29" i="5" s="1"/>
  <c r="H29" i="5"/>
  <c r="F29" i="5" s="1"/>
  <c r="G29" i="5"/>
  <c r="C29" i="5"/>
  <c r="D29" i="5"/>
  <c r="B30" i="5"/>
  <c r="I30" i="5" l="1"/>
  <c r="E30" i="5" s="1"/>
  <c r="H30" i="5"/>
  <c r="F30" i="5" s="1"/>
  <c r="G30" i="5"/>
  <c r="C30" i="5"/>
  <c r="D30" i="5"/>
  <c r="B31" i="5"/>
  <c r="I31" i="5" l="1"/>
  <c r="E31" i="5" s="1"/>
  <c r="H31" i="5"/>
  <c r="F31" i="5" s="1"/>
  <c r="G31" i="5"/>
  <c r="C31" i="5"/>
  <c r="B32" i="5"/>
  <c r="D31" i="5"/>
  <c r="I32" i="5" l="1"/>
  <c r="E32" i="5" s="1"/>
  <c r="H32" i="5"/>
  <c r="F32" i="5" s="1"/>
  <c r="G32" i="5"/>
  <c r="C32" i="5"/>
  <c r="D32" i="5"/>
  <c r="B33" i="5"/>
  <c r="I33" i="5" l="1"/>
  <c r="E33" i="5" s="1"/>
  <c r="H33" i="5"/>
  <c r="F33" i="5" s="1"/>
  <c r="G33" i="5"/>
  <c r="C33" i="5"/>
  <c r="D33" i="5"/>
  <c r="B34" i="5"/>
  <c r="I34" i="5" l="1"/>
  <c r="E34" i="5" s="1"/>
  <c r="H34" i="5"/>
  <c r="F34" i="5" s="1"/>
  <c r="G34" i="5"/>
  <c r="C34" i="5"/>
  <c r="B35" i="5"/>
  <c r="D34" i="5"/>
  <c r="I35" i="5" l="1"/>
  <c r="E35" i="5" s="1"/>
  <c r="H35" i="5"/>
  <c r="F35" i="5" s="1"/>
  <c r="G35" i="5"/>
  <c r="D35" i="5"/>
  <c r="C35" i="5"/>
  <c r="B36" i="5"/>
  <c r="I36" i="5" l="1"/>
  <c r="E36" i="5" s="1"/>
  <c r="H36" i="5"/>
  <c r="F36" i="5" s="1"/>
  <c r="G36" i="5"/>
  <c r="D36" i="5"/>
  <c r="C36" i="5"/>
  <c r="B37" i="5"/>
  <c r="I37" i="5" l="1"/>
  <c r="E37" i="5" s="1"/>
  <c r="H37" i="5"/>
  <c r="F37" i="5" s="1"/>
  <c r="G37" i="5"/>
  <c r="D37" i="5"/>
  <c r="B38" i="5"/>
  <c r="C37" i="5"/>
  <c r="I38" i="5" l="1"/>
  <c r="E38" i="5" s="1"/>
  <c r="H38" i="5"/>
  <c r="F38" i="5" s="1"/>
  <c r="G38" i="5"/>
  <c r="B39" i="5"/>
  <c r="D38" i="5"/>
  <c r="C38" i="5"/>
  <c r="I39" i="5" l="1"/>
  <c r="E39" i="5" s="1"/>
  <c r="H39" i="5"/>
  <c r="F39" i="5" s="1"/>
  <c r="G39" i="5"/>
  <c r="C39" i="5"/>
  <c r="D39" i="5"/>
  <c r="B40" i="5"/>
  <c r="I40" i="5" l="1"/>
  <c r="E40" i="5" s="1"/>
  <c r="H40" i="5"/>
  <c r="F40" i="5" s="1"/>
  <c r="G40" i="5"/>
  <c r="C40" i="5"/>
  <c r="B41" i="5"/>
  <c r="D40" i="5"/>
  <c r="I41" i="5" l="1"/>
  <c r="E41" i="5" s="1"/>
  <c r="H41" i="5"/>
  <c r="F41" i="5" s="1"/>
  <c r="G41" i="5"/>
  <c r="C41" i="5"/>
  <c r="B42" i="5"/>
  <c r="D41" i="5"/>
  <c r="I42" i="5" l="1"/>
  <c r="E42" i="5" s="1"/>
  <c r="H42" i="5"/>
  <c r="F42" i="5" s="1"/>
  <c r="G42" i="5"/>
  <c r="C42" i="5"/>
  <c r="B43" i="5"/>
  <c r="D42" i="5"/>
  <c r="I43" i="5" l="1"/>
  <c r="E43" i="5" s="1"/>
  <c r="H43" i="5"/>
  <c r="F43" i="5" s="1"/>
  <c r="G43" i="5"/>
  <c r="C43" i="5"/>
  <c r="B44" i="5"/>
  <c r="D43" i="5"/>
  <c r="I44" i="5" l="1"/>
  <c r="E44" i="5" s="1"/>
  <c r="H44" i="5"/>
  <c r="F44" i="5" s="1"/>
  <c r="G44" i="5"/>
  <c r="D44" i="5"/>
  <c r="B45" i="5"/>
  <c r="C44" i="5"/>
  <c r="I45" i="5" l="1"/>
  <c r="E45" i="5" s="1"/>
  <c r="H45" i="5"/>
  <c r="F45" i="5" s="1"/>
  <c r="G45" i="5"/>
  <c r="D45" i="5"/>
  <c r="C45" i="5"/>
  <c r="B46" i="5"/>
  <c r="I46" i="5" l="1"/>
  <c r="E46" i="5" s="1"/>
  <c r="H46" i="5"/>
  <c r="F46" i="5" s="1"/>
  <c r="G46" i="5"/>
  <c r="D46" i="5"/>
  <c r="B47" i="5"/>
  <c r="C46" i="5"/>
  <c r="I47" i="5" l="1"/>
  <c r="E47" i="5" s="1"/>
  <c r="H47" i="5"/>
  <c r="F47" i="5" s="1"/>
  <c r="G47" i="5"/>
  <c r="D47" i="5"/>
  <c r="C47" i="5"/>
  <c r="B48" i="5"/>
  <c r="I48" i="5" l="1"/>
  <c r="E48" i="5" s="1"/>
  <c r="H48" i="5"/>
  <c r="F48" i="5" s="1"/>
  <c r="G48" i="5"/>
  <c r="D48" i="5"/>
  <c r="C48" i="5"/>
  <c r="B49" i="5"/>
  <c r="I49" i="5" l="1"/>
  <c r="E49" i="5" s="1"/>
  <c r="H49" i="5"/>
  <c r="F49" i="5" s="1"/>
  <c r="G49" i="5"/>
  <c r="D49" i="5"/>
  <c r="C49" i="5"/>
  <c r="B50" i="5"/>
  <c r="I50" i="5" l="1"/>
  <c r="E50" i="5" s="1"/>
  <c r="H50" i="5"/>
  <c r="F50" i="5" s="1"/>
  <c r="G50" i="5"/>
  <c r="D50" i="5"/>
  <c r="C50" i="5"/>
  <c r="B51" i="5"/>
  <c r="I51" i="5" l="1"/>
  <c r="E51" i="5" s="1"/>
  <c r="H51" i="5"/>
  <c r="F51" i="5" s="1"/>
  <c r="G51" i="5"/>
  <c r="D51" i="5"/>
  <c r="C51" i="5"/>
  <c r="B52" i="5"/>
  <c r="I52" i="5" l="1"/>
  <c r="E52" i="5" s="1"/>
  <c r="H52" i="5"/>
  <c r="F52" i="5" s="1"/>
  <c r="G52" i="5"/>
  <c r="C52" i="5"/>
  <c r="D52" i="5"/>
  <c r="B53" i="5"/>
  <c r="I53" i="5" l="1"/>
  <c r="E53" i="5" s="1"/>
  <c r="H53" i="5"/>
  <c r="F53" i="5" s="1"/>
  <c r="G53" i="5"/>
  <c r="D53" i="5"/>
  <c r="B54" i="5"/>
  <c r="C53" i="5"/>
  <c r="I54" i="5" l="1"/>
  <c r="E54" i="5" s="1"/>
  <c r="H54" i="5"/>
  <c r="F54" i="5" s="1"/>
  <c r="G54" i="5"/>
  <c r="D54" i="5"/>
  <c r="C54" i="5"/>
  <c r="B55" i="5"/>
  <c r="I55" i="5" l="1"/>
  <c r="E55" i="5" s="1"/>
  <c r="H55" i="5"/>
  <c r="F55" i="5" s="1"/>
  <c r="G55" i="5"/>
  <c r="C55" i="5"/>
  <c r="B56" i="5"/>
  <c r="D55" i="5"/>
  <c r="I56" i="5" l="1"/>
  <c r="E56" i="5" s="1"/>
  <c r="H56" i="5"/>
  <c r="F56" i="5" s="1"/>
  <c r="G56" i="5"/>
  <c r="D56" i="5"/>
  <c r="C56" i="5"/>
  <c r="B57" i="5"/>
  <c r="I57" i="5" l="1"/>
  <c r="E57" i="5" s="1"/>
  <c r="H57" i="5"/>
  <c r="F57" i="5" s="1"/>
  <c r="G57" i="5"/>
  <c r="C57" i="5"/>
  <c r="D57" i="5"/>
  <c r="B58" i="5"/>
  <c r="I58" i="5" l="1"/>
  <c r="E58" i="5" s="1"/>
  <c r="H58" i="5"/>
  <c r="F58" i="5" s="1"/>
  <c r="G58" i="5"/>
  <c r="D58" i="5"/>
  <c r="C58" i="5"/>
  <c r="B59" i="5"/>
  <c r="I59" i="5" l="1"/>
  <c r="E59" i="5" s="1"/>
  <c r="H59" i="5"/>
  <c r="F59" i="5" s="1"/>
  <c r="G59" i="5"/>
  <c r="D59" i="5"/>
  <c r="C59" i="5"/>
  <c r="B60" i="5"/>
  <c r="I60" i="5" l="1"/>
  <c r="E60" i="5" s="1"/>
  <c r="H60" i="5"/>
  <c r="F60" i="5" s="1"/>
  <c r="G60" i="5"/>
  <c r="D60" i="5"/>
  <c r="C60" i="5"/>
  <c r="B61" i="5"/>
  <c r="I61" i="5" l="1"/>
  <c r="E61" i="5" s="1"/>
  <c r="H61" i="5"/>
  <c r="F61" i="5" s="1"/>
  <c r="G61" i="5"/>
  <c r="D61" i="5"/>
  <c r="C61" i="5"/>
  <c r="B62" i="5"/>
  <c r="I62" i="5" l="1"/>
  <c r="E62" i="5" s="1"/>
  <c r="H62" i="5"/>
  <c r="F62" i="5" s="1"/>
  <c r="G62" i="5"/>
  <c r="D62" i="5"/>
  <c r="B63" i="5"/>
  <c r="C62" i="5"/>
  <c r="I63" i="5" l="1"/>
  <c r="E63" i="5" s="1"/>
  <c r="H63" i="5"/>
  <c r="F63" i="5" s="1"/>
  <c r="C63" i="5"/>
  <c r="B64" i="5"/>
  <c r="D63" i="5"/>
  <c r="I64" i="5" l="1"/>
  <c r="E64" i="5" s="1"/>
  <c r="H64" i="5"/>
  <c r="F64" i="5" s="1"/>
  <c r="B65" i="5"/>
  <c r="D64" i="5"/>
  <c r="C64" i="5"/>
  <c r="I65" i="5" l="1"/>
  <c r="E65" i="5" s="1"/>
  <c r="H65" i="5"/>
  <c r="F65" i="5" s="1"/>
  <c r="C65" i="5"/>
  <c r="D65" i="5"/>
  <c r="B66" i="5"/>
  <c r="I66" i="5" l="1"/>
  <c r="E66" i="5" s="1"/>
  <c r="H66" i="5"/>
  <c r="F66" i="5" s="1"/>
  <c r="D66" i="5"/>
  <c r="C66" i="5"/>
  <c r="B67" i="5"/>
  <c r="I67" i="5" l="1"/>
  <c r="E67" i="5" s="1"/>
  <c r="H67" i="5"/>
  <c r="F67" i="5" s="1"/>
  <c r="B68" i="5"/>
  <c r="C67" i="5"/>
  <c r="D67" i="5"/>
  <c r="I68" i="5" l="1"/>
  <c r="E68" i="5" s="1"/>
  <c r="H68" i="5"/>
  <c r="F68" i="5" s="1"/>
  <c r="D68" i="5"/>
  <c r="B69" i="5"/>
  <c r="C68" i="5"/>
  <c r="I69" i="5" l="1"/>
  <c r="E69" i="5" s="1"/>
  <c r="H69" i="5"/>
  <c r="F69" i="5" s="1"/>
  <c r="C69" i="5"/>
  <c r="B70" i="5"/>
  <c r="D69" i="5"/>
  <c r="I70" i="5" l="1"/>
  <c r="E70" i="5" s="1"/>
  <c r="H70" i="5"/>
  <c r="F70" i="5" s="1"/>
  <c r="C70" i="5"/>
  <c r="B71" i="5"/>
  <c r="D70" i="5"/>
  <c r="I71" i="5" l="1"/>
  <c r="E71" i="5" s="1"/>
  <c r="H71" i="5"/>
  <c r="F71" i="5" s="1"/>
  <c r="D71" i="5"/>
  <c r="B72" i="5"/>
  <c r="C71" i="5"/>
  <c r="I72" i="5" l="1"/>
  <c r="E72" i="5" s="1"/>
  <c r="H72" i="5"/>
  <c r="F72" i="5" s="1"/>
  <c r="B73" i="5"/>
  <c r="D72" i="5"/>
  <c r="C72" i="5"/>
  <c r="I73" i="5" l="1"/>
  <c r="E73" i="5" s="1"/>
  <c r="H73" i="5"/>
  <c r="F73" i="5" s="1"/>
  <c r="D73" i="5"/>
  <c r="B74" i="5"/>
  <c r="C73" i="5"/>
  <c r="I74" i="5" l="1"/>
  <c r="E74" i="5" s="1"/>
  <c r="H74" i="5"/>
  <c r="F74" i="5" s="1"/>
  <c r="B75" i="5"/>
  <c r="D74" i="5"/>
  <c r="C74" i="5"/>
  <c r="I75" i="5" l="1"/>
  <c r="E75" i="5" s="1"/>
  <c r="H75" i="5"/>
  <c r="F75" i="5" s="1"/>
  <c r="B76" i="5"/>
  <c r="C75" i="5"/>
  <c r="D75" i="5"/>
  <c r="I76" i="5" l="1"/>
  <c r="E76" i="5" s="1"/>
  <c r="H76" i="5"/>
  <c r="F76" i="5" s="1"/>
  <c r="B77" i="5"/>
  <c r="D76" i="5"/>
  <c r="C76" i="5"/>
  <c r="I77" i="5" l="1"/>
  <c r="E77" i="5" s="1"/>
  <c r="H77" i="5"/>
  <c r="F77" i="5" s="1"/>
  <c r="D77" i="5"/>
  <c r="B78" i="5"/>
  <c r="C77" i="5"/>
  <c r="I78" i="5" l="1"/>
  <c r="E78" i="5" s="1"/>
  <c r="H78" i="5"/>
  <c r="F78" i="5" s="1"/>
  <c r="B79" i="5"/>
  <c r="D78" i="5"/>
  <c r="C78" i="5"/>
  <c r="I79" i="5" l="1"/>
  <c r="E79" i="5" s="1"/>
  <c r="H79" i="5"/>
  <c r="F79" i="5" s="1"/>
  <c r="B80" i="5"/>
  <c r="C79" i="5"/>
  <c r="D79" i="5"/>
  <c r="I80" i="5" l="1"/>
  <c r="E80" i="5" s="1"/>
  <c r="H80" i="5"/>
  <c r="F80" i="5" s="1"/>
  <c r="C80" i="5"/>
  <c r="B81" i="5"/>
  <c r="D80" i="5"/>
  <c r="I81" i="5" l="1"/>
  <c r="E81" i="5" s="1"/>
  <c r="H81" i="5"/>
  <c r="F81" i="5" s="1"/>
  <c r="B82" i="5"/>
  <c r="C81" i="5"/>
  <c r="D81" i="5"/>
  <c r="I82" i="5" l="1"/>
  <c r="E82" i="5" s="1"/>
  <c r="H82" i="5"/>
  <c r="F82" i="5" s="1"/>
  <c r="C82" i="5"/>
  <c r="B83" i="5"/>
  <c r="D82" i="5"/>
  <c r="I83" i="5" l="1"/>
  <c r="E83" i="5" s="1"/>
  <c r="H83" i="5"/>
  <c r="F83" i="5" s="1"/>
  <c r="C83" i="5"/>
  <c r="D83" i="5"/>
  <c r="B84" i="5"/>
  <c r="I84" i="5" l="1"/>
  <c r="E84" i="5" s="1"/>
  <c r="H84" i="5"/>
  <c r="F84" i="5" s="1"/>
  <c r="D84" i="5"/>
  <c r="C84" i="5"/>
  <c r="B85" i="5"/>
  <c r="I85" i="5" l="1"/>
  <c r="E85" i="5" s="1"/>
  <c r="H85" i="5"/>
  <c r="F85" i="5" s="1"/>
  <c r="C85" i="5"/>
  <c r="B86" i="5"/>
  <c r="D85" i="5"/>
  <c r="I86" i="5" l="1"/>
  <c r="E86" i="5" s="1"/>
  <c r="H86" i="5"/>
  <c r="F86" i="5" s="1"/>
  <c r="D86" i="5"/>
  <c r="B87" i="5"/>
  <c r="C86" i="5"/>
  <c r="I87" i="5" l="1"/>
  <c r="E87" i="5" s="1"/>
  <c r="H87" i="5"/>
  <c r="F87" i="5" s="1"/>
  <c r="D87" i="5"/>
  <c r="C87" i="5"/>
  <c r="B88" i="5"/>
  <c r="I88" i="5" l="1"/>
  <c r="E88" i="5" s="1"/>
  <c r="H88" i="5"/>
  <c r="F88" i="5" s="1"/>
  <c r="B89" i="5"/>
  <c r="D88" i="5"/>
  <c r="C88" i="5"/>
  <c r="I89" i="5" l="1"/>
  <c r="E89" i="5" s="1"/>
  <c r="H89" i="5"/>
  <c r="F89" i="5" s="1"/>
  <c r="C89" i="5"/>
  <c r="B90" i="5"/>
  <c r="D89" i="5"/>
  <c r="I90" i="5" l="1"/>
  <c r="E90" i="5" s="1"/>
  <c r="H90" i="5"/>
  <c r="F90" i="5" s="1"/>
  <c r="B91" i="5"/>
  <c r="C90" i="5"/>
  <c r="D90" i="5"/>
  <c r="I91" i="5" l="1"/>
  <c r="E91" i="5" s="1"/>
  <c r="H91" i="5"/>
  <c r="F91" i="5" s="1"/>
  <c r="B92" i="5"/>
  <c r="C91" i="5"/>
  <c r="D91" i="5"/>
  <c r="I92" i="5" l="1"/>
  <c r="E92" i="5" s="1"/>
  <c r="H92" i="5"/>
  <c r="F92" i="5" s="1"/>
  <c r="B93" i="5"/>
  <c r="C92" i="5"/>
  <c r="D92" i="5"/>
  <c r="I93" i="5" l="1"/>
  <c r="E93" i="5" s="1"/>
  <c r="H93" i="5"/>
  <c r="F93" i="5" s="1"/>
  <c r="B94" i="5"/>
  <c r="D93" i="5"/>
  <c r="C93" i="5"/>
  <c r="I94" i="5" l="1"/>
  <c r="E94" i="5" s="1"/>
  <c r="H94" i="5"/>
  <c r="F94" i="5" s="1"/>
  <c r="D94" i="5"/>
  <c r="B95" i="5"/>
  <c r="C94" i="5"/>
  <c r="I95" i="5" l="1"/>
  <c r="E95" i="5" s="1"/>
  <c r="H95" i="5"/>
  <c r="F95" i="5" s="1"/>
  <c r="C95" i="5"/>
  <c r="B96" i="5"/>
  <c r="D95" i="5"/>
  <c r="I96" i="5" l="1"/>
  <c r="E96" i="5" s="1"/>
  <c r="H96" i="5"/>
  <c r="F96" i="5" s="1"/>
  <c r="C96" i="5"/>
  <c r="B97" i="5"/>
  <c r="D96" i="5"/>
  <c r="I97" i="5" l="1"/>
  <c r="E97" i="5" s="1"/>
  <c r="H97" i="5"/>
  <c r="F97" i="5" s="1"/>
  <c r="B98" i="5"/>
  <c r="D97" i="5"/>
  <c r="C97" i="5"/>
  <c r="I98" i="5" l="1"/>
  <c r="E98" i="5" s="1"/>
  <c r="H98" i="5"/>
  <c r="F98" i="5" s="1"/>
  <c r="B99" i="5"/>
  <c r="D98" i="5"/>
  <c r="C98" i="5"/>
  <c r="I99" i="5" l="1"/>
  <c r="E99" i="5" s="1"/>
  <c r="H99" i="5"/>
  <c r="F99" i="5" s="1"/>
  <c r="C99" i="5"/>
  <c r="B100" i="5"/>
  <c r="D99" i="5"/>
  <c r="I100" i="5" l="1"/>
  <c r="E100" i="5" s="1"/>
  <c r="H100" i="5"/>
  <c r="F100" i="5" s="1"/>
  <c r="C100" i="5"/>
  <c r="D100" i="5"/>
  <c r="B101" i="5"/>
  <c r="I101" i="5" l="1"/>
  <c r="E101" i="5" s="1"/>
  <c r="H101" i="5"/>
  <c r="F101" i="5" s="1"/>
  <c r="C101" i="5"/>
  <c r="D101" i="5"/>
  <c r="B102" i="5"/>
  <c r="I102" i="5" l="1"/>
  <c r="E102" i="5" s="1"/>
  <c r="H102" i="5"/>
  <c r="F102" i="5" s="1"/>
  <c r="C102" i="5"/>
  <c r="D102" i="5"/>
  <c r="B103" i="5"/>
  <c r="I103" i="5" l="1"/>
  <c r="E103" i="5" s="1"/>
  <c r="H103" i="5"/>
  <c r="F103" i="5" s="1"/>
  <c r="C103" i="5"/>
  <c r="D103" i="5"/>
  <c r="B104" i="5"/>
  <c r="I104" i="5" l="1"/>
  <c r="E104" i="5" s="1"/>
  <c r="H104" i="5"/>
  <c r="F104" i="5" s="1"/>
  <c r="C104" i="5"/>
  <c r="D104" i="5"/>
  <c r="B105" i="5"/>
  <c r="I105" i="5" l="1"/>
  <c r="E105" i="5" s="1"/>
  <c r="H105" i="5"/>
  <c r="F105" i="5" s="1"/>
  <c r="B106" i="5"/>
  <c r="D105" i="5"/>
  <c r="C105" i="5"/>
  <c r="I106" i="5" l="1"/>
  <c r="E106" i="5" s="1"/>
  <c r="H106" i="5"/>
  <c r="F106" i="5" s="1"/>
  <c r="B107" i="5"/>
  <c r="D106" i="5"/>
  <c r="C106" i="5"/>
  <c r="I107" i="5" l="1"/>
  <c r="E107" i="5" s="1"/>
  <c r="H107" i="5"/>
  <c r="F107" i="5" s="1"/>
  <c r="B108" i="5"/>
  <c r="D107" i="5"/>
  <c r="C107" i="5"/>
  <c r="I108" i="5" l="1"/>
  <c r="E108" i="5" s="1"/>
  <c r="H108" i="5"/>
  <c r="F108" i="5" s="1"/>
  <c r="B109" i="5"/>
  <c r="D108" i="5"/>
  <c r="C108" i="5"/>
  <c r="I109" i="5" l="1"/>
  <c r="E109" i="5" s="1"/>
  <c r="H109" i="5"/>
  <c r="F109" i="5" s="1"/>
  <c r="D109" i="5"/>
  <c r="C109" i="5"/>
  <c r="B110" i="5"/>
  <c r="I110" i="5" l="1"/>
  <c r="E110" i="5" s="1"/>
  <c r="H110" i="5"/>
  <c r="F110" i="5" s="1"/>
  <c r="D110" i="5"/>
  <c r="C110" i="5"/>
  <c r="B111" i="5"/>
  <c r="I111" i="5" l="1"/>
  <c r="E111" i="5" s="1"/>
  <c r="H111" i="5"/>
  <c r="F111" i="5" s="1"/>
  <c r="D111" i="5"/>
  <c r="C111" i="5"/>
  <c r="B112" i="5"/>
  <c r="I112" i="5" l="1"/>
  <c r="E112" i="5" s="1"/>
  <c r="H112" i="5"/>
  <c r="F112" i="5" s="1"/>
  <c r="D112" i="5"/>
  <c r="B113" i="5"/>
  <c r="C112" i="5"/>
  <c r="I113" i="5" l="1"/>
  <c r="E113" i="5" s="1"/>
  <c r="H113" i="5"/>
  <c r="F113" i="5" s="1"/>
  <c r="B114" i="5"/>
  <c r="C113" i="5"/>
  <c r="D113" i="5"/>
  <c r="I114" i="5" l="1"/>
  <c r="E114" i="5" s="1"/>
  <c r="H114" i="5"/>
  <c r="F114" i="5" s="1"/>
  <c r="B115" i="5"/>
  <c r="D114" i="5"/>
  <c r="C114" i="5"/>
  <c r="I115" i="5" l="1"/>
  <c r="E115" i="5" s="1"/>
  <c r="H115" i="5"/>
  <c r="F115" i="5" s="1"/>
  <c r="D115" i="5"/>
  <c r="B116" i="5"/>
  <c r="C115" i="5"/>
  <c r="I116" i="5" l="1"/>
  <c r="E116" i="5" s="1"/>
  <c r="H116" i="5"/>
  <c r="F116" i="5" s="1"/>
  <c r="B117" i="5"/>
  <c r="C116" i="5"/>
  <c r="D116" i="5"/>
  <c r="I117" i="5" l="1"/>
  <c r="E117" i="5" s="1"/>
  <c r="H117" i="5"/>
  <c r="F117" i="5" s="1"/>
  <c r="B118" i="5"/>
  <c r="D117" i="5"/>
  <c r="C117" i="5"/>
  <c r="I118" i="5" l="1"/>
  <c r="E118" i="5" s="1"/>
  <c r="H118" i="5"/>
  <c r="F118" i="5" s="1"/>
  <c r="B119" i="5"/>
  <c r="D118" i="5"/>
  <c r="C118" i="5"/>
  <c r="I119" i="5" l="1"/>
  <c r="E119" i="5" s="1"/>
  <c r="H119" i="5"/>
  <c r="F119" i="5" s="1"/>
  <c r="B120" i="5"/>
  <c r="D119" i="5"/>
  <c r="C119" i="5"/>
  <c r="I120" i="5" l="1"/>
  <c r="E120" i="5" s="1"/>
  <c r="H120" i="5"/>
  <c r="F120" i="5" s="1"/>
  <c r="B121" i="5"/>
  <c r="D120" i="5"/>
  <c r="C120" i="5"/>
  <c r="I121" i="5" l="1"/>
  <c r="E121" i="5" s="1"/>
  <c r="H121" i="5"/>
  <c r="F121" i="5" s="1"/>
  <c r="B122" i="5"/>
  <c r="D121" i="5"/>
  <c r="C121" i="5"/>
  <c r="I122" i="5" l="1"/>
  <c r="E122" i="5" s="1"/>
  <c r="H122" i="5"/>
  <c r="F122" i="5" s="1"/>
  <c r="B123" i="5"/>
  <c r="D122" i="5"/>
  <c r="C122" i="5"/>
  <c r="I123" i="5" l="1"/>
  <c r="E123" i="5" s="1"/>
  <c r="H123" i="5"/>
  <c r="F123" i="5" s="1"/>
  <c r="B124" i="5"/>
  <c r="D123" i="5"/>
  <c r="C123" i="5"/>
  <c r="D124" i="5" l="1"/>
  <c r="C124" i="5"/>
  <c r="B125" i="5"/>
  <c r="B126" i="5" l="1"/>
  <c r="C125" i="5"/>
  <c r="D125" i="5"/>
  <c r="D126" i="5" l="1"/>
  <c r="C126" i="5"/>
  <c r="B127" i="5"/>
  <c r="B128" i="5" l="1"/>
  <c r="C127" i="5"/>
  <c r="D127" i="5"/>
  <c r="D128" i="5" l="1"/>
  <c r="B129" i="5"/>
  <c r="C128" i="5"/>
  <c r="B130" i="5" l="1"/>
  <c r="D129" i="5"/>
  <c r="C129" i="5"/>
  <c r="D130" i="5" l="1"/>
  <c r="C130" i="5"/>
  <c r="B131" i="5"/>
  <c r="B132" i="5" l="1"/>
  <c r="D131" i="5"/>
  <c r="C131" i="5"/>
  <c r="B133" i="5" l="1"/>
  <c r="D132" i="5"/>
  <c r="C132" i="5"/>
  <c r="B134" i="5" l="1"/>
  <c r="D133" i="5"/>
  <c r="C133" i="5"/>
  <c r="B135" i="5" l="1"/>
  <c r="D134" i="5"/>
  <c r="C134" i="5"/>
  <c r="B136" i="5" l="1"/>
  <c r="C135" i="5"/>
  <c r="D135" i="5"/>
  <c r="C136" i="5" l="1"/>
  <c r="D136" i="5"/>
  <c r="B137" i="5"/>
  <c r="C137" i="5" l="1"/>
  <c r="D137" i="5"/>
  <c r="B138" i="5"/>
  <c r="D138" i="5" l="1"/>
  <c r="B139" i="5"/>
  <c r="C138" i="5"/>
  <c r="B140" i="5" l="1"/>
  <c r="D139" i="5"/>
  <c r="C139" i="5"/>
  <c r="B141" i="5" l="1"/>
  <c r="D140" i="5"/>
  <c r="C140" i="5"/>
  <c r="B142" i="5" l="1"/>
  <c r="C141" i="5"/>
  <c r="D141" i="5"/>
  <c r="B143" i="5" l="1"/>
  <c r="D142" i="5"/>
  <c r="C142" i="5"/>
  <c r="D143" i="5" l="1"/>
  <c r="C143" i="5"/>
  <c r="B144" i="5"/>
  <c r="D144" i="5" l="1"/>
  <c r="C144" i="5"/>
  <c r="B145" i="5"/>
  <c r="B146" i="5" l="1"/>
  <c r="D145" i="5"/>
  <c r="C145" i="5"/>
  <c r="D146" i="5" l="1"/>
  <c r="B147" i="5"/>
  <c r="C146" i="5"/>
  <c r="C147" i="5" l="1"/>
  <c r="B148" i="5"/>
  <c r="D147" i="5"/>
  <c r="D148" i="5" l="1"/>
  <c r="B149" i="5"/>
  <c r="C148" i="5"/>
  <c r="D149" i="5" l="1"/>
  <c r="C149" i="5"/>
  <c r="B150" i="5"/>
  <c r="D150" i="5" l="1"/>
  <c r="B151" i="5"/>
  <c r="C150" i="5"/>
  <c r="C151" i="5" l="1"/>
  <c r="D151" i="5"/>
  <c r="B152" i="5"/>
  <c r="C152" i="5" l="1"/>
  <c r="D152" i="5"/>
  <c r="B153" i="5"/>
  <c r="D153" i="5" l="1"/>
  <c r="C153" i="5"/>
  <c r="B154" i="5"/>
  <c r="B155" i="5" l="1"/>
  <c r="D154" i="5"/>
  <c r="C154" i="5"/>
  <c r="C155" i="5" l="1"/>
  <c r="B156" i="5"/>
  <c r="D155" i="5"/>
  <c r="B157" i="5" l="1"/>
  <c r="D156" i="5"/>
  <c r="C156" i="5"/>
  <c r="D157" i="5" l="1"/>
  <c r="B158" i="5"/>
  <c r="C157" i="5"/>
  <c r="C158" i="5" l="1"/>
  <c r="D158" i="5"/>
  <c r="B159" i="5"/>
  <c r="C159" i="5" l="1"/>
  <c r="B160" i="5"/>
  <c r="D159" i="5"/>
  <c r="B161" i="5" l="1"/>
  <c r="C160" i="5"/>
  <c r="D160" i="5"/>
  <c r="C161" i="5" l="1"/>
  <c r="B162" i="5"/>
  <c r="D161" i="5"/>
  <c r="D162" i="5" l="1"/>
  <c r="C162" i="5"/>
  <c r="B163" i="5"/>
  <c r="C163" i="5" l="1"/>
  <c r="B164" i="5"/>
  <c r="D163" i="5"/>
  <c r="C164" i="5" l="1"/>
  <c r="B165" i="5"/>
  <c r="D164" i="5"/>
  <c r="C165" i="5" l="1"/>
  <c r="B166" i="5"/>
  <c r="D165" i="5"/>
  <c r="C166" i="5" l="1"/>
  <c r="B167" i="5"/>
  <c r="D166" i="5"/>
  <c r="B168" i="5" l="1"/>
  <c r="D167" i="5"/>
  <c r="C167" i="5"/>
  <c r="C168" i="5" l="1"/>
  <c r="D168" i="5"/>
  <c r="B169" i="5"/>
  <c r="C169" i="5" l="1"/>
  <c r="D169" i="5"/>
  <c r="B170" i="5"/>
  <c r="C170" i="5" l="1"/>
  <c r="D170" i="5"/>
  <c r="B171" i="5"/>
  <c r="C171" i="5" l="1"/>
  <c r="B172" i="5"/>
  <c r="D171" i="5"/>
  <c r="C172" i="5" l="1"/>
  <c r="B173" i="5"/>
  <c r="D172" i="5"/>
  <c r="C173" i="5" l="1"/>
  <c r="D173" i="5"/>
  <c r="B174" i="5"/>
  <c r="D174" i="5" l="1"/>
  <c r="B175" i="5"/>
  <c r="C174" i="5"/>
  <c r="C175" i="5" l="1"/>
  <c r="B176" i="5"/>
  <c r="D175" i="5"/>
  <c r="C176" i="5" l="1"/>
  <c r="B177" i="5"/>
  <c r="D176" i="5"/>
  <c r="D177" i="5" l="1"/>
  <c r="C177" i="5"/>
  <c r="B178" i="5"/>
  <c r="B179" i="5" l="1"/>
  <c r="C178" i="5"/>
  <c r="D178" i="5"/>
  <c r="C179" i="5" l="1"/>
  <c r="B180" i="5"/>
  <c r="D179" i="5"/>
  <c r="C180" i="5" l="1"/>
  <c r="B181" i="5"/>
  <c r="D180" i="5"/>
  <c r="D181" i="5" l="1"/>
  <c r="B182" i="5"/>
  <c r="C181" i="5"/>
  <c r="D182" i="5" l="1"/>
  <c r="B183" i="5"/>
  <c r="C182" i="5"/>
  <c r="B184" i="5" l="1"/>
  <c r="C183" i="5"/>
  <c r="D183" i="5"/>
  <c r="C184" i="5" l="1"/>
  <c r="D184" i="5"/>
  <c r="B185" i="5"/>
  <c r="D185" i="5" l="1"/>
  <c r="C185" i="5"/>
  <c r="B186" i="5"/>
  <c r="B187" i="5" l="1"/>
  <c r="D186" i="5"/>
  <c r="C186" i="5"/>
  <c r="C187" i="5" l="1"/>
  <c r="D187" i="5"/>
  <c r="B188" i="5"/>
  <c r="C188" i="5" l="1"/>
  <c r="B189" i="5"/>
  <c r="D188" i="5"/>
  <c r="D189" i="5" l="1"/>
  <c r="C189" i="5"/>
  <c r="B190" i="5"/>
  <c r="B191" i="5" l="1"/>
  <c r="D190" i="5"/>
  <c r="C190" i="5"/>
  <c r="C191" i="5" l="1"/>
  <c r="D191" i="5"/>
  <c r="B192" i="5"/>
  <c r="C192" i="5" l="1"/>
  <c r="B193" i="5"/>
  <c r="D192" i="5"/>
  <c r="D193" i="5" l="1"/>
  <c r="B194" i="5"/>
  <c r="C193" i="5"/>
  <c r="B195" i="5" l="1"/>
  <c r="C194" i="5"/>
  <c r="D194" i="5"/>
  <c r="C195" i="5" l="1"/>
  <c r="B196" i="5"/>
  <c r="D195" i="5"/>
  <c r="B197" i="5" l="1"/>
  <c r="C196" i="5"/>
  <c r="D196" i="5"/>
  <c r="D197" i="5" l="1"/>
  <c r="C197" i="5"/>
  <c r="B198" i="5"/>
  <c r="B199" i="5" l="1"/>
  <c r="D198" i="5"/>
  <c r="C198" i="5"/>
  <c r="B200" i="5" l="1"/>
  <c r="D199" i="5"/>
  <c r="C199" i="5"/>
  <c r="D200" i="5" l="1"/>
  <c r="B201" i="5"/>
  <c r="C200" i="5"/>
  <c r="D201" i="5" l="1"/>
  <c r="C201" i="5"/>
  <c r="B202" i="5"/>
  <c r="B203" i="5" l="1"/>
  <c r="D202" i="5"/>
  <c r="C202" i="5"/>
  <c r="C203" i="5" l="1"/>
  <c r="B204" i="5"/>
  <c r="D203" i="5"/>
  <c r="C204" i="5" l="1"/>
  <c r="B205" i="5"/>
  <c r="D204" i="5"/>
  <c r="D205" i="5" l="1"/>
  <c r="B206" i="5"/>
  <c r="C205" i="5"/>
  <c r="D206" i="5" l="1"/>
  <c r="C206" i="5"/>
  <c r="B207" i="5"/>
  <c r="B208" i="5" l="1"/>
  <c r="D207" i="5"/>
  <c r="C207" i="5"/>
  <c r="C208" i="5" l="1"/>
  <c r="B209" i="5"/>
  <c r="D208" i="5"/>
  <c r="C209" i="5" l="1"/>
  <c r="B210" i="5"/>
  <c r="D209" i="5"/>
  <c r="D210" i="5" l="1"/>
  <c r="B211" i="5"/>
  <c r="C210" i="5"/>
  <c r="D211" i="5" l="1"/>
  <c r="B212" i="5"/>
  <c r="C211" i="5"/>
  <c r="C212" i="5" l="1"/>
  <c r="B213" i="5"/>
  <c r="D212" i="5"/>
  <c r="C213" i="5" l="1"/>
  <c r="D213" i="5"/>
  <c r="B214" i="5"/>
  <c r="B215" i="5" l="1"/>
  <c r="D214" i="5"/>
  <c r="C214" i="5"/>
  <c r="B216" i="5" l="1"/>
  <c r="D215" i="5"/>
  <c r="C215" i="5"/>
  <c r="B217" i="5" l="1"/>
  <c r="D216" i="5"/>
  <c r="C216" i="5"/>
  <c r="C217" i="5" l="1"/>
  <c r="D217" i="5"/>
  <c r="B218" i="5"/>
  <c r="D218" i="5" l="1"/>
  <c r="B219" i="5"/>
  <c r="C218" i="5"/>
  <c r="B220" i="5" l="1"/>
  <c r="C219" i="5"/>
  <c r="D219" i="5"/>
  <c r="D220" i="5" l="1"/>
  <c r="B221" i="5"/>
  <c r="C220" i="5"/>
  <c r="D221" i="5" l="1"/>
  <c r="C221" i="5"/>
  <c r="B222" i="5"/>
  <c r="B223" i="5" l="1"/>
  <c r="D222" i="5"/>
  <c r="C222" i="5"/>
  <c r="C223" i="5" l="1"/>
  <c r="B224" i="5"/>
  <c r="D223" i="5"/>
  <c r="C224" i="5" l="1"/>
  <c r="B225" i="5"/>
  <c r="D224" i="5"/>
  <c r="C225" i="5" l="1"/>
  <c r="D225" i="5"/>
  <c r="B226" i="5"/>
  <c r="D226" i="5" l="1"/>
  <c r="B227" i="5"/>
  <c r="C226" i="5"/>
  <c r="B228" i="5" l="1"/>
  <c r="D227" i="5"/>
  <c r="C227" i="5"/>
  <c r="C228" i="5" l="1"/>
  <c r="B229" i="5"/>
  <c r="D228" i="5"/>
  <c r="B230" i="5" l="1"/>
  <c r="D229" i="5"/>
  <c r="C229" i="5"/>
  <c r="D230" i="5" l="1"/>
  <c r="C230" i="5"/>
  <c r="B231" i="5"/>
  <c r="B232" i="5" l="1"/>
  <c r="D231" i="5"/>
  <c r="C231" i="5"/>
  <c r="C232" i="5" l="1"/>
  <c r="B233" i="5"/>
  <c r="D232" i="5"/>
  <c r="D233" i="5" l="1"/>
  <c r="C233" i="5"/>
  <c r="B234" i="5"/>
  <c r="B235" i="5" l="1"/>
  <c r="D234" i="5"/>
  <c r="C234" i="5"/>
  <c r="B236" i="5" l="1"/>
  <c r="C235" i="5"/>
  <c r="D235" i="5"/>
  <c r="B237" i="5" l="1"/>
  <c r="D236" i="5"/>
  <c r="C236" i="5"/>
  <c r="D237" i="5" l="1"/>
  <c r="C237" i="5"/>
  <c r="B238" i="5"/>
  <c r="D238" i="5" l="1"/>
  <c r="B239" i="5"/>
  <c r="C238" i="5"/>
  <c r="D239" i="5" l="1"/>
  <c r="B240" i="5"/>
  <c r="C239" i="5"/>
  <c r="C240" i="5" l="1"/>
  <c r="B241" i="5"/>
  <c r="D240" i="5"/>
  <c r="D241" i="5" l="1"/>
  <c r="B242" i="5"/>
  <c r="C241" i="5"/>
  <c r="D242" i="5" l="1"/>
  <c r="B243" i="5"/>
  <c r="C242" i="5"/>
  <c r="D243" i="5" l="1"/>
  <c r="B244" i="5"/>
  <c r="C243" i="5"/>
  <c r="C244" i="5" l="1"/>
  <c r="B245" i="5"/>
  <c r="D244" i="5"/>
  <c r="D245" i="5" l="1"/>
  <c r="B246" i="5"/>
  <c r="C245" i="5"/>
  <c r="D246" i="5" l="1"/>
  <c r="C246" i="5"/>
  <c r="B247" i="5"/>
  <c r="C247" i="5" l="1"/>
  <c r="B248" i="5"/>
  <c r="D247" i="5"/>
  <c r="C248" i="5" l="1"/>
  <c r="B249" i="5"/>
  <c r="D248" i="5"/>
  <c r="D249" i="5" l="1"/>
  <c r="C249" i="5"/>
  <c r="B250" i="5"/>
  <c r="D250" i="5" l="1"/>
  <c r="C250" i="5"/>
  <c r="B251" i="5"/>
  <c r="D251" i="5" l="1"/>
  <c r="B252" i="5"/>
  <c r="C251" i="5"/>
  <c r="B253" i="5" l="1"/>
  <c r="C252" i="5"/>
  <c r="D252" i="5"/>
  <c r="C253" i="5" l="1"/>
  <c r="D253" i="5"/>
  <c r="B254" i="5"/>
  <c r="C254" i="5" l="1"/>
  <c r="D254" i="5"/>
  <c r="B255" i="5"/>
  <c r="D255" i="5" l="1"/>
  <c r="B256" i="5"/>
  <c r="C255" i="5"/>
  <c r="B257" i="5" l="1"/>
  <c r="D256" i="5"/>
  <c r="C256" i="5"/>
  <c r="B258" i="5" l="1"/>
  <c r="D257" i="5"/>
  <c r="C257" i="5"/>
  <c r="C258" i="5" l="1"/>
  <c r="D258" i="5"/>
  <c r="B259" i="5"/>
  <c r="D259" i="5" l="1"/>
  <c r="C259" i="5"/>
  <c r="B260" i="5"/>
  <c r="C260" i="5" l="1"/>
  <c r="B261" i="5"/>
  <c r="D260" i="5"/>
  <c r="D261" i="5" l="1"/>
  <c r="B262" i="5"/>
  <c r="C261" i="5"/>
  <c r="C262" i="5" l="1"/>
  <c r="B263" i="5"/>
  <c r="D262" i="5"/>
  <c r="B264" i="5" l="1"/>
  <c r="D263" i="5"/>
  <c r="C263" i="5"/>
  <c r="C264" i="5" l="1"/>
  <c r="B265" i="5"/>
  <c r="D264" i="5"/>
  <c r="D265" i="5" l="1"/>
  <c r="B266" i="5"/>
  <c r="C265" i="5"/>
  <c r="C266" i="5" l="1"/>
  <c r="B267" i="5"/>
  <c r="D266" i="5"/>
  <c r="B268" i="5" l="1"/>
  <c r="D267" i="5"/>
  <c r="C267" i="5"/>
  <c r="B269" i="5" l="1"/>
  <c r="D268" i="5"/>
  <c r="C268" i="5"/>
  <c r="B270" i="5" l="1"/>
  <c r="C269" i="5"/>
  <c r="D269" i="5"/>
  <c r="C270" i="5" l="1"/>
  <c r="D270" i="5"/>
  <c r="B271" i="5"/>
  <c r="B272" i="5" l="1"/>
  <c r="C271" i="5"/>
  <c r="D271" i="5"/>
  <c r="C272" i="5" l="1"/>
  <c r="B273" i="5"/>
  <c r="D272" i="5"/>
  <c r="C273" i="5" l="1"/>
  <c r="D273" i="5"/>
  <c r="B274" i="5"/>
  <c r="D274" i="5" l="1"/>
  <c r="C274" i="5"/>
  <c r="B275" i="5"/>
  <c r="B276" i="5" l="1"/>
  <c r="D275" i="5"/>
  <c r="C275" i="5"/>
  <c r="B277" i="5" l="1"/>
  <c r="C276" i="5"/>
  <c r="D276" i="5"/>
  <c r="B278" i="5" l="1"/>
  <c r="D277" i="5"/>
  <c r="C277" i="5"/>
  <c r="D278" i="5" l="1"/>
  <c r="C278" i="5"/>
  <c r="B279" i="5"/>
  <c r="B280" i="5" l="1"/>
  <c r="C279" i="5"/>
  <c r="D279" i="5"/>
  <c r="C280" i="5" l="1"/>
  <c r="B281" i="5"/>
  <c r="D280" i="5"/>
  <c r="B282" i="5" l="1"/>
  <c r="C281" i="5"/>
  <c r="D281" i="5"/>
  <c r="B283" i="5" l="1"/>
  <c r="D282" i="5"/>
  <c r="C282" i="5"/>
  <c r="D283" i="5" l="1"/>
  <c r="B284" i="5"/>
  <c r="C283" i="5"/>
  <c r="B285" i="5" l="1"/>
  <c r="C284" i="5"/>
  <c r="D284" i="5"/>
  <c r="C285" i="5" l="1"/>
  <c r="B286" i="5"/>
  <c r="D285" i="5"/>
  <c r="D286" i="5" l="1"/>
  <c r="B287" i="5"/>
  <c r="C286" i="5"/>
  <c r="D287" i="5" l="1"/>
  <c r="C287" i="5"/>
  <c r="B288" i="5"/>
  <c r="B289" i="5" l="1"/>
  <c r="D288" i="5"/>
  <c r="C288" i="5"/>
  <c r="C289" i="5" l="1"/>
  <c r="B290" i="5"/>
  <c r="D289" i="5"/>
  <c r="D290" i="5" l="1"/>
  <c r="C290" i="5"/>
  <c r="B291" i="5"/>
  <c r="D291" i="5" l="1"/>
  <c r="C291" i="5"/>
  <c r="B292" i="5"/>
  <c r="B293" i="5" l="1"/>
  <c r="C292" i="5"/>
  <c r="D292" i="5"/>
  <c r="C293" i="5" l="1"/>
  <c r="B294" i="5"/>
  <c r="D293" i="5"/>
  <c r="C294" i="5" l="1"/>
  <c r="D294" i="5"/>
  <c r="B295" i="5"/>
  <c r="B296" i="5" l="1"/>
  <c r="D295" i="5"/>
  <c r="C295" i="5"/>
  <c r="B297" i="5" l="1"/>
  <c r="C296" i="5"/>
  <c r="D296" i="5"/>
  <c r="B298" i="5" l="1"/>
  <c r="C297" i="5"/>
  <c r="D297" i="5"/>
  <c r="D298" i="5" l="1"/>
  <c r="B299" i="5"/>
  <c r="C298" i="5"/>
  <c r="B300" i="5" l="1"/>
  <c r="D299" i="5"/>
  <c r="C299" i="5"/>
  <c r="C300" i="5" l="1"/>
  <c r="D300" i="5"/>
  <c r="B301" i="5"/>
  <c r="C301" i="5" l="1"/>
  <c r="B302" i="5"/>
  <c r="D301" i="5"/>
  <c r="D302" i="5" l="1"/>
  <c r="C302" i="5"/>
  <c r="B303" i="5"/>
  <c r="D303" i="5" l="1"/>
  <c r="B304" i="5"/>
  <c r="C303" i="5"/>
  <c r="C304" i="5" l="1"/>
  <c r="D304" i="5"/>
  <c r="B305" i="5"/>
  <c r="C305" i="5" l="1"/>
  <c r="B306" i="5"/>
  <c r="D305" i="5"/>
  <c r="C306" i="5" l="1"/>
  <c r="B307" i="5"/>
  <c r="D306" i="5"/>
  <c r="D307" i="5" l="1"/>
  <c r="B308" i="5"/>
  <c r="C307" i="5"/>
  <c r="B309" i="5" l="1"/>
  <c r="C308" i="5"/>
  <c r="D308" i="5"/>
  <c r="B310" i="5" l="1"/>
  <c r="C309" i="5"/>
  <c r="D309" i="5"/>
  <c r="C310" i="5" l="1"/>
  <c r="D310" i="5"/>
  <c r="B311" i="5"/>
  <c r="D311" i="5" l="1"/>
  <c r="B312" i="5"/>
  <c r="C311" i="5"/>
  <c r="B313" i="5" l="1"/>
  <c r="C312" i="5"/>
  <c r="D312" i="5"/>
  <c r="B314" i="5" l="1"/>
  <c r="C313" i="5"/>
  <c r="D313" i="5"/>
  <c r="D314" i="5" l="1"/>
  <c r="B315" i="5"/>
  <c r="C314" i="5"/>
  <c r="D315" i="5" l="1"/>
  <c r="C315" i="5"/>
  <c r="B316" i="5"/>
  <c r="B317" i="5" l="1"/>
  <c r="D316" i="5"/>
  <c r="C316" i="5"/>
  <c r="B318" i="5" l="1"/>
  <c r="D317" i="5"/>
  <c r="C317" i="5"/>
  <c r="B319" i="5" l="1"/>
  <c r="D318" i="5"/>
  <c r="C318" i="5"/>
  <c r="B320" i="5" l="1"/>
  <c r="D319" i="5"/>
  <c r="C319" i="5"/>
  <c r="C320" i="5" l="1"/>
  <c r="B321" i="5"/>
  <c r="D320" i="5"/>
  <c r="C321" i="5" l="1"/>
  <c r="B322" i="5"/>
  <c r="D321" i="5"/>
  <c r="C322" i="5" l="1"/>
  <c r="B323" i="5"/>
  <c r="D322" i="5"/>
  <c r="D323" i="5" l="1"/>
  <c r="C323" i="5"/>
  <c r="B324" i="5"/>
  <c r="B325" i="5" l="1"/>
  <c r="D324" i="5"/>
  <c r="C324" i="5"/>
  <c r="B326" i="5" l="1"/>
  <c r="D325" i="5"/>
  <c r="C325" i="5"/>
  <c r="D326" i="5" l="1"/>
  <c r="C326" i="5"/>
  <c r="B327" i="5"/>
  <c r="B328" i="5" l="1"/>
  <c r="C327" i="5"/>
  <c r="D327" i="5"/>
  <c r="B329" i="5" l="1"/>
  <c r="D328" i="5"/>
  <c r="C328" i="5"/>
  <c r="C329" i="5" l="1"/>
  <c r="B330" i="5"/>
  <c r="D329" i="5"/>
  <c r="D330" i="5" l="1"/>
  <c r="C330" i="5"/>
  <c r="B331" i="5"/>
  <c r="D331" i="5" l="1"/>
  <c r="C331" i="5"/>
  <c r="B332" i="5"/>
  <c r="C332" i="5" l="1"/>
  <c r="B333" i="5"/>
  <c r="D332" i="5"/>
  <c r="C333" i="5" l="1"/>
  <c r="B334" i="5"/>
  <c r="D333" i="5"/>
  <c r="D334" i="5" l="1"/>
  <c r="B335" i="5"/>
  <c r="C334" i="5"/>
  <c r="D335" i="5" l="1"/>
  <c r="B336" i="5"/>
  <c r="C335" i="5"/>
  <c r="C336" i="5" l="1"/>
  <c r="B337" i="5"/>
  <c r="D336" i="5"/>
  <c r="B338" i="5" l="1"/>
  <c r="D337" i="5"/>
  <c r="C337" i="5"/>
  <c r="D338" i="5" l="1"/>
  <c r="B339" i="5"/>
  <c r="C338" i="5"/>
  <c r="B340" i="5" l="1"/>
  <c r="D339" i="5"/>
  <c r="C339" i="5"/>
  <c r="B341" i="5" l="1"/>
  <c r="C340" i="5"/>
  <c r="D340" i="5"/>
  <c r="C341" i="5" l="1"/>
  <c r="B342" i="5"/>
  <c r="D341" i="5"/>
  <c r="C342" i="5" l="1"/>
  <c r="D342" i="5"/>
  <c r="B343" i="5"/>
  <c r="B344" i="5" l="1"/>
  <c r="C343" i="5"/>
  <c r="D343" i="5"/>
  <c r="C344" i="5" l="1"/>
  <c r="B345" i="5"/>
  <c r="D344" i="5"/>
  <c r="C345" i="5" l="1"/>
  <c r="D345" i="5"/>
  <c r="B346" i="5"/>
  <c r="D346" i="5" l="1"/>
  <c r="B347" i="5"/>
  <c r="C346" i="5"/>
  <c r="B348" i="5" l="1"/>
  <c r="D347" i="5"/>
  <c r="C347" i="5"/>
  <c r="C348" i="5" l="1"/>
  <c r="D348" i="5"/>
  <c r="B349" i="5"/>
  <c r="C349" i="5" l="1"/>
  <c r="B350" i="5"/>
  <c r="D349" i="5"/>
  <c r="B351" i="5" l="1"/>
  <c r="C350" i="5"/>
  <c r="D350" i="5"/>
  <c r="D351" i="5" l="1"/>
  <c r="B352" i="5"/>
  <c r="C351" i="5"/>
  <c r="C352" i="5" l="1"/>
  <c r="B353" i="5"/>
  <c r="D352" i="5"/>
  <c r="C353" i="5" l="1"/>
  <c r="D353" i="5"/>
  <c r="B354" i="5"/>
  <c r="D354" i="5" l="1"/>
  <c r="B355" i="5"/>
  <c r="C354" i="5"/>
  <c r="B356" i="5" l="1"/>
  <c r="D355" i="5"/>
  <c r="C355" i="5"/>
  <c r="B357" i="5" l="1"/>
  <c r="C356" i="5"/>
  <c r="D356" i="5"/>
  <c r="B358" i="5" l="1"/>
  <c r="C357" i="5"/>
  <c r="D357" i="5"/>
  <c r="C358" i="5" l="1"/>
  <c r="D358" i="5"/>
  <c r="B359" i="5"/>
  <c r="D359" i="5" l="1"/>
  <c r="C359" i="5"/>
  <c r="B360" i="5"/>
  <c r="B361" i="5" l="1"/>
  <c r="D360" i="5"/>
  <c r="C360" i="5"/>
  <c r="B362" i="5" l="1"/>
  <c r="D361" i="5"/>
  <c r="C361" i="5"/>
  <c r="C362" i="5" l="1"/>
  <c r="B363" i="5"/>
  <c r="D362" i="5"/>
  <c r="B364" i="5" l="1"/>
  <c r="D363" i="5"/>
  <c r="C363" i="5"/>
  <c r="B365" i="5" l="1"/>
  <c r="C364" i="5"/>
  <c r="D364" i="5"/>
  <c r="B366" i="5" l="1"/>
  <c r="C365" i="5"/>
  <c r="D365" i="5"/>
  <c r="C366" i="5" l="1"/>
  <c r="D366" i="5"/>
  <c r="B367" i="5"/>
  <c r="D367" i="5" l="1"/>
  <c r="C367" i="5"/>
</calcChain>
</file>

<file path=xl/sharedStrings.xml><?xml version="1.0" encoding="utf-8"?>
<sst xmlns="http://schemas.openxmlformats.org/spreadsheetml/2006/main" count="1329" uniqueCount="472">
  <si>
    <t>Informations métier</t>
  </si>
  <si>
    <t>Nom de la manifestation</t>
  </si>
  <si>
    <t>N° ER</t>
  </si>
  <si>
    <t>Date(s) de l'évènement</t>
  </si>
  <si>
    <t>Jour(s) restant avant manifestation</t>
  </si>
  <si>
    <t>Responsable</t>
  </si>
  <si>
    <t>Conséquences Réseau</t>
  </si>
  <si>
    <t>Commandes</t>
  </si>
  <si>
    <t xml:space="preserve">Du </t>
  </si>
  <si>
    <t>Au</t>
  </si>
  <si>
    <t>Titulaires</t>
  </si>
  <si>
    <t>Suppléant</t>
  </si>
  <si>
    <t>Date</t>
  </si>
  <si>
    <t>B</t>
  </si>
  <si>
    <t>Mesures</t>
  </si>
  <si>
    <t>OUI</t>
  </si>
  <si>
    <t>Responsables</t>
  </si>
  <si>
    <t>Service de Place</t>
  </si>
  <si>
    <t>NON</t>
  </si>
  <si>
    <t>Classification</t>
  </si>
  <si>
    <t>A</t>
  </si>
  <si>
    <t>FI</t>
  </si>
  <si>
    <t>C</t>
  </si>
  <si>
    <t>AGa</t>
  </si>
  <si>
    <t>CR</t>
  </si>
  <si>
    <t>DL</t>
  </si>
  <si>
    <t>OF</t>
  </si>
  <si>
    <t>SR</t>
  </si>
  <si>
    <t>Resp GR &amp; autres</t>
  </si>
  <si>
    <t>CTT</t>
  </si>
  <si>
    <t>Besoin identifié en personnel</t>
  </si>
  <si>
    <t>Réservation personnel - Service de place</t>
  </si>
  <si>
    <t>Début</t>
  </si>
  <si>
    <t>Fin</t>
  </si>
  <si>
    <t>Classification ABCD</t>
  </si>
  <si>
    <t>Resp. Manif</t>
  </si>
  <si>
    <t>Adresse(s) / Périmètre</t>
  </si>
  <si>
    <t>Resp. Chantier</t>
  </si>
  <si>
    <t>Geneva Lux Festival</t>
  </si>
  <si>
    <t>Manifestation des Taxis</t>
  </si>
  <si>
    <t>D</t>
  </si>
  <si>
    <t>Tarmac</t>
  </si>
  <si>
    <t>SIHH</t>
  </si>
  <si>
    <t>EvoMoov</t>
  </si>
  <si>
    <t>Marche pour le climat</t>
  </si>
  <si>
    <t>SP</t>
  </si>
  <si>
    <t>Responsable Dossier</t>
  </si>
  <si>
    <t>.</t>
  </si>
  <si>
    <t xml:space="preserve"> </t>
  </si>
  <si>
    <t>Inscrire votre Nom et Prénom en face de l'horaire choisi</t>
  </si>
  <si>
    <t>Inscription personnel</t>
  </si>
  <si>
    <t>Horaire proposé</t>
  </si>
  <si>
    <t>TOTAL</t>
  </si>
  <si>
    <t>Agent(s) bienvenue</t>
  </si>
  <si>
    <t>Totaux</t>
  </si>
  <si>
    <t>Horaires à couvrir</t>
  </si>
  <si>
    <t>Misson à indiquer</t>
  </si>
  <si>
    <t>Horaire à indiquer</t>
  </si>
  <si>
    <t>Place à indiquer</t>
  </si>
  <si>
    <t>Nbre(s) conducteur(s)</t>
  </si>
  <si>
    <t>Nbre(s) véhicule(s)</t>
  </si>
  <si>
    <t xml:space="preserve">Date </t>
  </si>
  <si>
    <t>J sem</t>
  </si>
  <si>
    <t>Besoin conducteur</t>
  </si>
  <si>
    <t>Besoin véhicule</t>
  </si>
  <si>
    <t>Besoin graphiquage</t>
  </si>
  <si>
    <t>Mois</t>
  </si>
  <si>
    <t>Besoin VHC</t>
  </si>
  <si>
    <t>Besoin CDT</t>
  </si>
  <si>
    <t>Peut-être</t>
  </si>
  <si>
    <t>Fev.</t>
  </si>
  <si>
    <t>Mars</t>
  </si>
  <si>
    <t>Avril</t>
  </si>
  <si>
    <t>Mai</t>
  </si>
  <si>
    <t>Juin</t>
  </si>
  <si>
    <t>Août</t>
  </si>
  <si>
    <t>Juil.</t>
  </si>
  <si>
    <t>Sept.</t>
  </si>
  <si>
    <t>Oct.</t>
  </si>
  <si>
    <t>Nov.</t>
  </si>
  <si>
    <t>Déc,</t>
  </si>
  <si>
    <t>Année</t>
  </si>
  <si>
    <t>Ht</t>
  </si>
  <si>
    <t>Mission</t>
  </si>
  <si>
    <t>Horaire selon dispo</t>
  </si>
  <si>
    <t>Horaire a couvrir</t>
  </si>
  <si>
    <t>Conséquences Réseau / Validation Confluence</t>
  </si>
  <si>
    <t>Critical Mass</t>
  </si>
  <si>
    <t>Prolongement ligne 8 -&gt; OMS</t>
  </si>
  <si>
    <t>ArtGenève - Palexpo</t>
  </si>
  <si>
    <t>Réservé Banque Pictet</t>
  </si>
  <si>
    <t>Marche pour le Climat</t>
  </si>
  <si>
    <t>Festival Groove and Moove</t>
  </si>
  <si>
    <t>Run Evasion Rhône</t>
  </si>
  <si>
    <t>Vivicitta</t>
  </si>
  <si>
    <t>Salon des Inventions - Palexpo</t>
  </si>
  <si>
    <t>Exercice d'évacuation MANOR</t>
  </si>
  <si>
    <t>Cortège du 1er Mai</t>
  </si>
  <si>
    <t>Fête du feuillus Certoux</t>
  </si>
  <si>
    <t>La Ville est à vous aux Acacias</t>
  </si>
  <si>
    <t>Tour de Romandie</t>
  </si>
  <si>
    <t>Fête de la jeunesse à Versoix</t>
  </si>
  <si>
    <t>Salon Vitaffood - Palexpo</t>
  </si>
  <si>
    <t>Journée Mondial de la Croix-Rouge</t>
  </si>
  <si>
    <t>Salon GEM Genève - Palexpo</t>
  </si>
  <si>
    <t>Confédération mondiale de la Thérapie physique - Palexpo</t>
  </si>
  <si>
    <t>Réservé soirée Gala EBACE</t>
  </si>
  <si>
    <t>Fête du Printemps Thônex</t>
  </si>
  <si>
    <t>Cortège des Vieux-Grenadiers</t>
  </si>
  <si>
    <t>Nuit des Musées</t>
  </si>
  <si>
    <t>Walk the Talk</t>
  </si>
  <si>
    <t>Cyclotour du Léman</t>
  </si>
  <si>
    <t>Ebace - Palexpo</t>
  </si>
  <si>
    <t>Fête Cantonale des Musiques Genevoises</t>
  </si>
  <si>
    <t>Caves Ouvertes</t>
  </si>
  <si>
    <t>La Ville est à vous aux Délices</t>
  </si>
  <si>
    <t>Vide Grenier à Carouge</t>
  </si>
  <si>
    <t>Conférence Internationale de la Guérison</t>
  </si>
  <si>
    <t>Vogue de Gy</t>
  </si>
  <si>
    <t>EcoTrail</t>
  </si>
  <si>
    <t>La Ville est à vous à Saint-Gervais</t>
  </si>
  <si>
    <t>Fête de la jeunesse à Bernex</t>
  </si>
  <si>
    <t>Prière Ramadan - Palexpo</t>
  </si>
  <si>
    <t>Congrès Météo - Palexpo</t>
  </si>
  <si>
    <t>Conférence Internationale du Travail</t>
  </si>
  <si>
    <t>Gliss'en Ville</t>
  </si>
  <si>
    <t>Fête de la Musique</t>
  </si>
  <si>
    <t>Promotions Grand-Lancy</t>
  </si>
  <si>
    <t>Promotions Aire-la-Ville</t>
  </si>
  <si>
    <t>Promotions Bernex</t>
  </si>
  <si>
    <t>Promotions Carouge</t>
  </si>
  <si>
    <t>Promotions Chêne-Bougeries</t>
  </si>
  <si>
    <t>Promotions Petit-Lancy</t>
  </si>
  <si>
    <t>Promotions Onex</t>
  </si>
  <si>
    <t>Promotions Plan-les-Ouates</t>
  </si>
  <si>
    <t>Promotions Meyrin</t>
  </si>
  <si>
    <t>Promotions Thonex</t>
  </si>
  <si>
    <t>Promotions Vernier</t>
  </si>
  <si>
    <t>Promotions Versoix</t>
  </si>
  <si>
    <t>Promotions Veyrier</t>
  </si>
  <si>
    <t>Promotions Bellevue</t>
  </si>
  <si>
    <t>Promotions Cologny</t>
  </si>
  <si>
    <t>Promotions Collonge-Bellerive</t>
  </si>
  <si>
    <t>Promotions Genthod</t>
  </si>
  <si>
    <t>Promotions Chêne-Bourg</t>
  </si>
  <si>
    <t>Promotions Colley-Bossy</t>
  </si>
  <si>
    <t>Promotions Corsier</t>
  </si>
  <si>
    <t>Promotions Gy</t>
  </si>
  <si>
    <t>Promotions Hermance</t>
  </si>
  <si>
    <t>Promotions Jussy</t>
  </si>
  <si>
    <t>Promotions Prégny-Chambésy</t>
  </si>
  <si>
    <t>Promotions Puplinge</t>
  </si>
  <si>
    <t>Promotions Soral</t>
  </si>
  <si>
    <t>Promotions Vandoeuvre</t>
  </si>
  <si>
    <t>Geneva Pride</t>
  </si>
  <si>
    <t>Monday Night Skate</t>
  </si>
  <si>
    <t>Paléo</t>
  </si>
  <si>
    <t>Fête du village Laconnex</t>
  </si>
  <si>
    <t>Grands feux</t>
  </si>
  <si>
    <t>Vogue de Bardonnex</t>
  </si>
  <si>
    <t>Rencontre musical Bernex</t>
  </si>
  <si>
    <t>Course du Mandement</t>
  </si>
  <si>
    <t>Journée des Notaires</t>
  </si>
  <si>
    <t>Fête des vendanges à Russin</t>
  </si>
  <si>
    <t>Journée de la Police</t>
  </si>
  <si>
    <t>Vogue de Veyrier</t>
  </si>
  <si>
    <t>Couleur Cressy</t>
  </si>
  <si>
    <t>Distinguished Gentleman's Ride</t>
  </si>
  <si>
    <t>Course de Côte de Verbois</t>
  </si>
  <si>
    <t>Trans'Onésienne</t>
  </si>
  <si>
    <t>Renforts Supercross</t>
  </si>
  <si>
    <t>Courses et Walking de l'Escalade</t>
  </si>
  <si>
    <t>International Sport Convention - Palexpo</t>
  </si>
  <si>
    <t>Service Tarmac</t>
  </si>
  <si>
    <t>Cortège Restauration Genevoise</t>
  </si>
  <si>
    <t>Célébration du nouvel an</t>
  </si>
  <si>
    <t>Date de début</t>
  </si>
  <si>
    <t>Date de fin</t>
  </si>
  <si>
    <t>Foulées automnales de Meyrin</t>
  </si>
  <si>
    <t>20 km de Genève</t>
  </si>
  <si>
    <t>Nom de la manifestation_1</t>
  </si>
  <si>
    <t>Nom de la manifestation_2</t>
  </si>
  <si>
    <t>Nom de la manifestation_3</t>
  </si>
  <si>
    <t>Nom de la manifestation_4</t>
  </si>
  <si>
    <t>Janvier - Février</t>
  </si>
  <si>
    <t>Mars - Avril</t>
  </si>
  <si>
    <t>Mai - Juin</t>
  </si>
  <si>
    <t>Juillet - Août</t>
  </si>
  <si>
    <t>Septembre - Octobre</t>
  </si>
  <si>
    <t>Novembre - Décembre</t>
  </si>
  <si>
    <t>Demi de Jussy</t>
  </si>
  <si>
    <t>Course pedestre</t>
  </si>
  <si>
    <t>Genève réveillon du 31</t>
  </si>
  <si>
    <t>Renforts service tarmac</t>
  </si>
  <si>
    <t>RAS TPG pas de renfs.</t>
  </si>
  <si>
    <t>GIMS journées visiteurs</t>
  </si>
  <si>
    <t>GIMS Journées de la Presse</t>
  </si>
  <si>
    <t>Date à confirmer</t>
  </si>
  <si>
    <t>Navettes</t>
  </si>
  <si>
    <t>Dates et besoins à confirmer</t>
  </si>
  <si>
    <t>Cortège 3'000 prs</t>
  </si>
  <si>
    <t>Salon du livre Palexpo</t>
  </si>
  <si>
    <t>Dates à confirmer</t>
  </si>
  <si>
    <t>Marathon de Genève</t>
  </si>
  <si>
    <t>AD renf de ligne</t>
  </si>
  <si>
    <t>Cortèges Homage aux victimes</t>
  </si>
  <si>
    <t>Démontage GIMS</t>
  </si>
  <si>
    <t>Modifications de parcours</t>
  </si>
  <si>
    <t>Navettes et renf de lignes
15 vhs le dimanche</t>
  </si>
  <si>
    <t>Prière à Palexpo</t>
  </si>
  <si>
    <t>Cortège Historique de l'éscalade</t>
  </si>
  <si>
    <t>Soirée des HUG</t>
  </si>
  <si>
    <t>Automnal</t>
  </si>
  <si>
    <t>Royaume du WEB</t>
  </si>
  <si>
    <t>Réservés (prévision)</t>
  </si>
  <si>
    <t>Swiss Expo</t>
  </si>
  <si>
    <t>Annual Blockchain congress</t>
  </si>
  <si>
    <t>Annotations</t>
  </si>
  <si>
    <t>A évaluer selon expérience 2020</t>
  </si>
  <si>
    <t>Salon du voyage à Palexpo</t>
  </si>
  <si>
    <t>Journées de la Presse GIMS</t>
  </si>
  <si>
    <t>Cortège du Picoulet</t>
  </si>
  <si>
    <t>Conducteurs pour relève en ligne</t>
  </si>
  <si>
    <t>Détournements des lignes V et U.</t>
  </si>
  <si>
    <t>Type VHC</t>
  </si>
  <si>
    <t>Mesures uniquement</t>
  </si>
  <si>
    <t>Prestation de serment de 
l'école de Police</t>
  </si>
  <si>
    <t>Concours Hippique à Palexpo</t>
  </si>
  <si>
    <t>Toutes en Moto TEM CH - édition 2020</t>
  </si>
  <si>
    <t>Sevice de place</t>
  </si>
  <si>
    <t>Zone</t>
  </si>
  <si>
    <t>Lieux</t>
  </si>
  <si>
    <t>Plainpalais</t>
  </si>
  <si>
    <t>Bel-Air</t>
  </si>
  <si>
    <t>Place de XXII Cantons</t>
  </si>
  <si>
    <t>Place de Neuve</t>
  </si>
  <si>
    <t>Rive</t>
  </si>
  <si>
    <t>Rond-Point de Plainpalais</t>
  </si>
  <si>
    <t>Boulevard Georges-Favon
Rond-Point de Plainpalais</t>
  </si>
  <si>
    <t>Rue Horace-Bénédict-de-Saussure
Boulevard Georges-Favon</t>
  </si>
  <si>
    <t>Place Bel-Air</t>
  </si>
  <si>
    <t>Personnel(s) à engager</t>
  </si>
  <si>
    <t>Resp GR</t>
  </si>
  <si>
    <t>Autres</t>
  </si>
  <si>
    <t>Conducteurs</t>
  </si>
  <si>
    <t>Horaire</t>
  </si>
  <si>
    <t>Fête de la jeunesse / Course de caisses à Savon</t>
  </si>
  <si>
    <t>CO des colombières - Salle communale</t>
  </si>
  <si>
    <t>Tour du canton Etape des Vernets</t>
  </si>
  <si>
    <t>Réservé Ecole de Thonex</t>
  </si>
  <si>
    <t>Triathlon International de Genève</t>
  </si>
  <si>
    <t>Assemblée Témoins de Jehova</t>
  </si>
  <si>
    <t>Description courte</t>
  </si>
  <si>
    <t xml:space="preserve">Quais du Mont-Blanc Chambésy </t>
  </si>
  <si>
    <t>Marche pour les droits humain et la justice climatique</t>
  </si>
  <si>
    <t>Cortège</t>
  </si>
  <si>
    <t>Course des ponts</t>
  </si>
  <si>
    <t>Place de Neuve, rues Basses, Rive, vielle-ville</t>
  </si>
  <si>
    <t>Sem.</t>
  </si>
  <si>
    <t>Date à confirmer Renf ligne 5</t>
  </si>
  <si>
    <t>Tour du Canton étape de Pregny-Chambésy</t>
  </si>
  <si>
    <t>Place des Nations, Av.de la Paix</t>
  </si>
  <si>
    <t>Queue d’Arve - entrepôt TPG Vernets Jonction Bel-Air</t>
  </si>
  <si>
    <t>Run 2 Run Carouge</t>
  </si>
  <si>
    <t>Promotions de la Ville de Genève</t>
  </si>
  <si>
    <t>Courir pour aider meinier</t>
  </si>
  <si>
    <t>Geneva Open Banque Eric Sturdza</t>
  </si>
  <si>
    <t>Parc des Eaux-Vives</t>
  </si>
  <si>
    <t>Marche solidaire des minorités</t>
  </si>
  <si>
    <t>Rassemblement et cortège</t>
  </si>
  <si>
    <t>Culte inter-Eglise</t>
  </si>
  <si>
    <t>9:30-17:00</t>
  </si>
  <si>
    <t>2500 personnes / renfort de ligne</t>
  </si>
  <si>
    <t>Course Cycliste nationale</t>
  </si>
  <si>
    <t>Satigny Chemin Delyay, Route de Montfleury, route
de Satigny, rue du Pré-Bouvier, route du Nant</t>
  </si>
  <si>
    <t>OMS prolongement de la ligne 8 entre Nations et OMS</t>
  </si>
  <si>
    <t>Entre Nations et OMS</t>
  </si>
  <si>
    <t>16:00-3:00</t>
  </si>
  <si>
    <t>Rassemblement et cortège en faveur des mineurs non accompagnés (MNA).</t>
  </si>
  <si>
    <t>17:30-22:00</t>
  </si>
  <si>
    <t>2 cortèges + de 3000</t>
  </si>
  <si>
    <t>Journée de la Femme</t>
  </si>
  <si>
    <t>2 cortège avec rupture de lignes TW</t>
  </si>
  <si>
    <t>Plaine de Plainpalais</t>
  </si>
  <si>
    <t>Palexpo</t>
  </si>
  <si>
    <t>?</t>
  </si>
  <si>
    <t>M8 Le patriarcat ne prend pas congé le dimanche</t>
  </si>
  <si>
    <t>Cortège du père fouettard</t>
  </si>
  <si>
    <t>Dardagny</t>
  </si>
  <si>
    <t>Tour du Léman junior cycliste</t>
  </si>
  <si>
    <t>Réservé</t>
  </si>
  <si>
    <t>Canton</t>
  </si>
  <si>
    <t>Réservé transport militaires</t>
  </si>
  <si>
    <t xml:space="preserve">Transfert de militaire </t>
  </si>
  <si>
    <t>Praille / ville</t>
  </si>
  <si>
    <t>Fête de fin d'année scolaire</t>
  </si>
  <si>
    <t>Anières</t>
  </si>
  <si>
    <t xml:space="preserve">La ville est à vous - Genêts </t>
  </si>
  <si>
    <t>la ville est à vous - Gelsendorf</t>
  </si>
  <si>
    <t>La ville est à vous - Acacias</t>
  </si>
  <si>
    <t xml:space="preserve">La ville est à vous - Saint-Jean </t>
  </si>
  <si>
    <t>la ville est à vous - Jonction</t>
  </si>
  <si>
    <t xml:space="preserve">La Ville est à vous - Europe </t>
  </si>
  <si>
    <t xml:space="preserve">La Ville est à vous - Baud-Bovy </t>
  </si>
  <si>
    <t>La Ville est à vous - Jeûne Genevois</t>
  </si>
  <si>
    <t>La Ville est à vous - Petit-Saconnex</t>
  </si>
  <si>
    <t xml:space="preserve">La ville est à vous - Pâquis </t>
  </si>
  <si>
    <t xml:space="preserve">La Ville est à vous - Eaux-Vives </t>
  </si>
  <si>
    <t>Droits des femmes</t>
  </si>
  <si>
    <t>Cortège Tamoules</t>
  </si>
  <si>
    <t>Cortège et fête de la 1ère feuille</t>
  </si>
  <si>
    <t>Quartier Europe Charmilles</t>
  </si>
  <si>
    <t>Rotonde du Mont-blanc + tour du lac</t>
  </si>
  <si>
    <t>7 ème Grand prix de Lancy</t>
  </si>
  <si>
    <t>Confignon, Bernex, Laconnex, Soral, Perly</t>
  </si>
  <si>
    <t xml:space="preserve"> Fermeture de la rue de Bernex</t>
  </si>
  <si>
    <t>Critérium cycliste Genevois</t>
  </si>
  <si>
    <t>Course Cycliste</t>
  </si>
  <si>
    <t>Carouge</t>
  </si>
  <si>
    <t>Malval</t>
  </si>
  <si>
    <t>Aéroport</t>
  </si>
  <si>
    <t>Tour de Presinge</t>
  </si>
  <si>
    <t>Critérium Cycliste Genevois</t>
  </si>
  <si>
    <t>Détournement de la ligne 74</t>
  </si>
  <si>
    <t>Prestation serment pouvoir judiciaire</t>
  </si>
  <si>
    <t>Réservé Ecole Internationale</t>
  </si>
  <si>
    <t>MNA</t>
  </si>
  <si>
    <t>RAS TPG</t>
  </si>
  <si>
    <t>Salon Index</t>
  </si>
  <si>
    <t>Jazz sur la plage</t>
  </si>
  <si>
    <t>Renfort de la ligne E</t>
  </si>
  <si>
    <t>Hermance</t>
  </si>
  <si>
    <t>Fête de la Première feuille</t>
  </si>
  <si>
    <t>Tour du Canton étape de Plan-les Ouates</t>
  </si>
  <si>
    <t xml:space="preserve">Accès jonction 2 et gestion Bel-Air </t>
  </si>
  <si>
    <t xml:space="preserve">Détournements des ligne V et U </t>
  </si>
  <si>
    <t>Cortège avec coupure Li. 12</t>
  </si>
  <si>
    <t>Prise d'arme des Vieux Grenadier</t>
  </si>
  <si>
    <t>Place De Neuve</t>
  </si>
  <si>
    <t>Bol d'Or Mirabeaud</t>
  </si>
  <si>
    <t>cortège</t>
  </si>
  <si>
    <t>Fête des vendanges</t>
  </si>
  <si>
    <t>Russin Village</t>
  </si>
  <si>
    <t xml:space="preserve">Fête de la Tomate </t>
  </si>
  <si>
    <t>Carouge Place de Sardaigne</t>
  </si>
  <si>
    <t>Fête Japonaise</t>
  </si>
  <si>
    <t>Place de Sardaigne Carouge</t>
  </si>
  <si>
    <t>Promotion Grand-Saconnex</t>
  </si>
  <si>
    <t>Invention Geneva</t>
  </si>
  <si>
    <t>Renforts de la ligne 5 à confirmer</t>
  </si>
  <si>
    <t>L'événement connecté</t>
  </si>
  <si>
    <t>Renfortd de la ligne 5</t>
  </si>
  <si>
    <t>Salon du Climat</t>
  </si>
  <si>
    <t>Renforts de la ligne 5</t>
  </si>
  <si>
    <t>Vogue de Carouge</t>
  </si>
  <si>
    <t xml:space="preserve">Vogue </t>
  </si>
  <si>
    <t>Prestation serment Maire et Adjoints</t>
  </si>
  <si>
    <t>16:30 - 19:00</t>
  </si>
  <si>
    <t>13:30 - 18:00</t>
  </si>
  <si>
    <t>Prévision Réservé</t>
  </si>
  <si>
    <t>Renfort service tarmac</t>
  </si>
  <si>
    <t>Remforts service tarmac</t>
  </si>
  <si>
    <t xml:space="preserve">Prévision match foot </t>
  </si>
  <si>
    <t>Remnforts service tarmac</t>
  </si>
  <si>
    <t>Prévision Match foot</t>
  </si>
  <si>
    <t>Marche pour le Climat Prévision</t>
  </si>
  <si>
    <t>Réservé divers</t>
  </si>
  <si>
    <t>Match foot prévision</t>
  </si>
  <si>
    <t>Date(s) provisoir de l'évènement</t>
  </si>
  <si>
    <t>Excercise feu</t>
  </si>
  <si>
    <t>Manor</t>
  </si>
  <si>
    <t>Watches Wonder Geneva salon horloger</t>
  </si>
  <si>
    <t>Rasemblement</t>
  </si>
  <si>
    <t>A confirmer si il passe part Genève</t>
  </si>
  <si>
    <t>Matchfoot prévision</t>
  </si>
  <si>
    <t>Foot</t>
  </si>
  <si>
    <t>Rassemblement</t>
  </si>
  <si>
    <t xml:space="preserve">Match Servette / </t>
  </si>
  <si>
    <t xml:space="preserve">Foot </t>
  </si>
  <si>
    <t>Fan Zone euro 2021</t>
  </si>
  <si>
    <t>Fan Zone Eurofoot 2020</t>
  </si>
  <si>
    <t>Course bâteau</t>
  </si>
  <si>
    <t>Lac</t>
  </si>
  <si>
    <t>Gd-Lancy</t>
  </si>
  <si>
    <t>Ville</t>
  </si>
  <si>
    <t>Aire-la-Ville</t>
  </si>
  <si>
    <t>Promotion Anière</t>
  </si>
  <si>
    <t>Bernex</t>
  </si>
  <si>
    <t>Chêne-Bougeries</t>
  </si>
  <si>
    <t>Pt-Lancy</t>
  </si>
  <si>
    <t>Onex</t>
  </si>
  <si>
    <t>Plan-les-Ouates</t>
  </si>
  <si>
    <t>Meyrin</t>
  </si>
  <si>
    <t>Thônex</t>
  </si>
  <si>
    <t>Vernier</t>
  </si>
  <si>
    <t>Versoix</t>
  </si>
  <si>
    <t>Veyrier</t>
  </si>
  <si>
    <t>Bellevue</t>
  </si>
  <si>
    <t>Cologny</t>
  </si>
  <si>
    <t>Collonge-Bellerive</t>
  </si>
  <si>
    <t>Genthod</t>
  </si>
  <si>
    <t>Chêne-Bourg</t>
  </si>
  <si>
    <t>Corsier</t>
  </si>
  <si>
    <t>Gy</t>
  </si>
  <si>
    <t>Jussy</t>
  </si>
  <si>
    <t>Prégny-Chambesy</t>
  </si>
  <si>
    <t>Puplinge</t>
  </si>
  <si>
    <t>Soral</t>
  </si>
  <si>
    <t>Vandoeuvre</t>
  </si>
  <si>
    <t>Evènemnt Sportif</t>
  </si>
  <si>
    <t>Fête Nationnal</t>
  </si>
  <si>
    <t>1er Août Carouge</t>
  </si>
  <si>
    <t>1er Août Meyrin</t>
  </si>
  <si>
    <t>1er Août Troinex</t>
  </si>
  <si>
    <t>1er Août 
Gd-Saconnex</t>
  </si>
  <si>
    <t>1er août Vernier</t>
  </si>
  <si>
    <t>1er août Chêne-Bougeries</t>
  </si>
  <si>
    <t>1er août Onex</t>
  </si>
  <si>
    <t>1er août Genthod</t>
  </si>
  <si>
    <t>Gd-Saconnex</t>
  </si>
  <si>
    <t>Troinex</t>
  </si>
  <si>
    <t>Laconnex</t>
  </si>
  <si>
    <t>Bardonnex</t>
  </si>
  <si>
    <t>Réservé (prévision)</t>
  </si>
  <si>
    <t>Verbois</t>
  </si>
  <si>
    <t>Pt-Saconnex</t>
  </si>
  <si>
    <t>Cressy</t>
  </si>
  <si>
    <t>Pâquis</t>
  </si>
  <si>
    <t>Escalade Avully</t>
  </si>
  <si>
    <t>Avully</t>
  </si>
  <si>
    <t>Escalade 
Chêne-Bourg</t>
  </si>
  <si>
    <t>Escalade 
Corsier</t>
  </si>
  <si>
    <t>Navette</t>
  </si>
  <si>
    <t>Meinier</t>
  </si>
  <si>
    <t>Genêt</t>
  </si>
  <si>
    <t>Stade</t>
  </si>
  <si>
    <t>Certoux</t>
  </si>
  <si>
    <t>Acacias</t>
  </si>
  <si>
    <t>Ville et campagne</t>
  </si>
  <si>
    <t>OMS</t>
  </si>
  <si>
    <t>Canton de Genève</t>
  </si>
  <si>
    <t>Gelsendorf</t>
  </si>
  <si>
    <t>BIT</t>
  </si>
  <si>
    <t>Délices</t>
  </si>
  <si>
    <t>Chavannes-des-Bois</t>
  </si>
  <si>
    <t>Tour du Canton - Etape Chavannes-des-Bois</t>
  </si>
  <si>
    <t>Veille-Ville</t>
  </si>
  <si>
    <t>Colley-Bossy</t>
  </si>
  <si>
    <t>St-Jean</t>
  </si>
  <si>
    <t>St-Gervais</t>
  </si>
  <si>
    <t>Campagne Genevoise</t>
  </si>
  <si>
    <t>Pictet / Palexpo</t>
  </si>
  <si>
    <t>Cortège 1'000 personnes</t>
  </si>
  <si>
    <t>Cortège 3000 - 6000 prs</t>
  </si>
  <si>
    <t>Vieille-Ville</t>
  </si>
  <si>
    <t>Genève</t>
  </si>
  <si>
    <t>Bonhomme hiver</t>
  </si>
  <si>
    <t>Bonhomme Hiver 
(St-Jean/Gd-Lancy)</t>
  </si>
  <si>
    <t>St-Jean / Gd-Lancy</t>
  </si>
  <si>
    <t>Bonhomme Hiver Carouge</t>
  </si>
  <si>
    <t>Bonhomme hiver Pâquis</t>
  </si>
  <si>
    <t>Rampe de la traille</t>
  </si>
  <si>
    <t>Champagne Genevoise</t>
  </si>
  <si>
    <t>Festichoc à Versoix</t>
  </si>
  <si>
    <t>Cortège moto</t>
  </si>
  <si>
    <t>Pregny-Chambésy</t>
  </si>
  <si>
    <t>Jonction</t>
  </si>
  <si>
    <t>Zimeza</t>
  </si>
  <si>
    <t>Mandement</t>
  </si>
  <si>
    <t>Baud-Bovy</t>
  </si>
  <si>
    <t>Eaux-Vive</t>
  </si>
  <si>
    <t>Jussy / hameau de Lullier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</si>
</sst>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8">
    <numFmt numFmtId="164" formatCode="[$-F800]dddd\,\ mmmm\ dd\,\ yyyy"/>
    <numFmt numFmtId="165" formatCode="0\ &quot;jour(s)&quot;"/>
    <numFmt numFmtId="166" formatCode="dddd"/>
    <numFmt numFmtId="167" formatCode="mmmm"/>
    <numFmt numFmtId="168" formatCode="0\ &quot;Cdt&quot;"/>
    <numFmt numFmtId="169" formatCode="0\ &quot;VHC&quot;"/>
    <numFmt numFmtId="170" formatCode="yyyy"/>
    <numFmt numFmtId="171" formatCode="hh/mm&quot; h&quot;;@"/>
  </numFmts>
  <fonts count="32">
    <font>
      <sz val="10"/>
      <color theme="1"/>
      <name val="HelveticaNeueLT Com 45 Lt"/>
      <family val="2"/>
    </font>
    <font>
      <b/>
      <sz val="10"/>
      <color theme="1"/>
      <name val="HelveticaNeueLT Com 45 Lt"/>
      <family val="2"/>
    </font>
    <font>
      <b/>
      <sz val="10"/>
      <color rgb="FF0000FF"/>
      <name val="HelveticaNeueLT Com 45 Lt"/>
      <family val="2"/>
    </font>
    <font>
      <b/>
      <sz val="12"/>
      <color theme="1"/>
      <name val="HelveticaNeueLT Com 45 Lt"/>
      <family val="2"/>
    </font>
    <font>
      <b/>
      <sz val="12"/>
      <color rgb="FF0000FF"/>
      <name val="HelveticaNeueLT Com 45 Lt"/>
      <family val="2"/>
    </font>
    <font>
      <sz val="10"/>
      <color theme="0"/>
      <name val="HelveticaNeueLT Com 45 Lt"/>
      <family val="2"/>
    </font>
    <font>
      <u/>
      <sz val="10"/>
      <color theme="10"/>
      <name val="HelveticaNeueLT Com 45 Lt"/>
      <family val="2"/>
    </font>
    <font>
      <b/>
      <sz val="14"/>
      <color theme="1"/>
      <name val="HelveticaNeueLT Com 45 Lt"/>
      <family val="2"/>
    </font>
    <font>
      <b/>
      <u/>
      <sz val="10"/>
      <color theme="10"/>
      <name val="HelveticaNeueLT Com 45 Lt"/>
      <family val="2"/>
    </font>
    <font>
      <sz val="10"/>
      <color theme="1"/>
      <name val="HelveticaNeueLT Com 45 Lt"/>
      <family val="2"/>
    </font>
    <font>
      <sz val="28"/>
      <color theme="1"/>
      <name val="HelveticaNeueLT Com 45 Lt"/>
      <family val="2"/>
    </font>
    <font>
      <sz val="12"/>
      <color theme="1"/>
      <name val="HelveticaNeueLT Com 45 Lt"/>
      <family val="2"/>
    </font>
    <font>
      <b/>
      <sz val="16"/>
      <color theme="1"/>
      <name val="HelveticaNeueLT Com 45 Lt"/>
      <family val="2"/>
    </font>
    <font>
      <sz val="14"/>
      <color theme="1"/>
      <name val="HelveticaNeueLT Com 45 Lt"/>
      <family val="2"/>
    </font>
    <font>
      <sz val="10"/>
      <name val="HelveticaNeueLT Com 45 Lt"/>
      <family val="2"/>
    </font>
    <font>
      <sz val="10"/>
      <color rgb="FF0000FF"/>
      <name val="HelveticaNeueLT Com 45 Lt"/>
      <family val="2"/>
    </font>
    <font>
      <sz val="12"/>
      <color rgb="FF0000FF"/>
      <name val="HelveticaNeueLT Com 45 Lt"/>
      <family val="2"/>
    </font>
    <font>
      <sz val="10"/>
      <color theme="4" tint="-0.499984740745262"/>
      <name val="HelveticaNeueLT Com 45 Lt"/>
      <family val="2"/>
    </font>
    <font>
      <b/>
      <sz val="10"/>
      <name val="HelveticaNeueLT Com 45 Lt"/>
      <family val="2"/>
    </font>
    <font>
      <sz val="12"/>
      <name val="HelveticaNeueLT Com 45 Lt"/>
      <family val="2"/>
    </font>
    <font>
      <sz val="10"/>
      <name val="Arial"/>
      <family val="2"/>
    </font>
    <font>
      <b/>
      <sz val="28"/>
      <name val="HelveticaNeueLT Com 45 Lt"/>
      <family val="2"/>
    </font>
    <font>
      <sz val="28"/>
      <name val="HelveticaNeueLT Com 45 Lt"/>
      <family val="2"/>
    </font>
    <font>
      <sz val="18"/>
      <name val="HelveticaNeueLT Com 45 Lt"/>
      <family val="2"/>
    </font>
    <font>
      <b/>
      <sz val="18"/>
      <name val="HelveticaNeueLT Com 45 Lt"/>
      <family val="2"/>
    </font>
    <font>
      <b/>
      <sz val="12"/>
      <name val="HelveticaNeueLT Com 45 Lt"/>
      <family val="2"/>
    </font>
    <font>
      <b/>
      <sz val="16"/>
      <name val="HelveticaNeueLT Com 45 Lt"/>
      <family val="2"/>
    </font>
    <font>
      <sz val="14"/>
      <name val="HelveticaNeueLT Com 45 Lt"/>
      <family val="2"/>
    </font>
    <font>
      <b/>
      <sz val="14"/>
      <name val="HelveticaNeueLT Com 45 Lt"/>
      <family val="2"/>
    </font>
    <font>
      <sz val="9"/>
      <name val="HelveticaNeueLT Com 45 Lt"/>
      <family val="2"/>
    </font>
    <font>
      <sz val="12"/>
      <name val="Arial"/>
      <family val="2"/>
    </font>
    <font>
      <sz val="11"/>
      <color theme="1"/>
      <name val="HelveticaNeueLT Com 45 Lt"/>
      <family val="2"/>
    </font>
  </fonts>
  <fills count="19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theme="1" tint="0.249977111117893"/>
        <bgColor indexed="64"/>
      </patternFill>
    </fill>
    <fill>
      <patternFill patternType="solid">
        <fgColor rgb="FFFFCC66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9" tint="0.59996337778862885"/>
        <bgColor indexed="64"/>
      </patternFill>
    </fill>
    <fill>
      <patternFill patternType="gray0625">
        <bgColor theme="9" tint="0.59996337778862885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F9933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gray0625">
        <bgColor theme="9" tint="0.79998168889431442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00FF99"/>
        <bgColor indexed="64"/>
      </patternFill>
    </fill>
    <fill>
      <patternFill patternType="gray0625">
        <bgColor rgb="FF00FF99"/>
      </patternFill>
    </fill>
  </fills>
  <borders count="209">
    <border>
      <left/>
      <right/>
      <top/>
      <bottom/>
      <diagonal/>
    </border>
    <border>
      <left style="thick">
        <color theme="1"/>
      </left>
      <right/>
      <top style="thick">
        <color theme="1"/>
      </top>
      <bottom style="thick">
        <color rgb="FF0000FF"/>
      </bottom>
      <diagonal/>
    </border>
    <border>
      <left/>
      <right/>
      <top style="thick">
        <color theme="1"/>
      </top>
      <bottom style="thick">
        <color rgb="FF0000FF"/>
      </bottom>
      <diagonal/>
    </border>
    <border>
      <left/>
      <right style="thick">
        <color theme="1"/>
      </right>
      <top style="thick">
        <color theme="1"/>
      </top>
      <bottom style="thick">
        <color rgb="FF0000FF"/>
      </bottom>
      <diagonal/>
    </border>
    <border>
      <left style="thick">
        <color rgb="FF0000FF"/>
      </left>
      <right/>
      <top style="thick">
        <color rgb="FF0000FF"/>
      </top>
      <bottom style="hair">
        <color indexed="64"/>
      </bottom>
      <diagonal/>
    </border>
    <border>
      <left style="medium">
        <color theme="1"/>
      </left>
      <right style="medium">
        <color indexed="64"/>
      </right>
      <top style="thick">
        <color rgb="FF0000FF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thick">
        <color rgb="FF0000FF"/>
      </top>
      <bottom style="hair">
        <color indexed="64"/>
      </bottom>
      <diagonal/>
    </border>
    <border>
      <left style="medium">
        <color indexed="64"/>
      </left>
      <right/>
      <top style="thick">
        <color rgb="FF0000FF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thick">
        <color rgb="FF0000FF"/>
      </top>
      <bottom/>
      <diagonal/>
    </border>
    <border>
      <left style="thick">
        <color rgb="FF0000FF"/>
      </left>
      <right/>
      <top style="hair">
        <color indexed="64"/>
      </top>
      <bottom style="thick">
        <color rgb="FF0000FF"/>
      </bottom>
      <diagonal/>
    </border>
    <border>
      <left style="medium">
        <color theme="1"/>
      </left>
      <right style="medium">
        <color indexed="64"/>
      </right>
      <top style="hair">
        <color indexed="64"/>
      </top>
      <bottom style="thick">
        <color rgb="FF0000FF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thick">
        <color rgb="FF0000FF"/>
      </bottom>
      <diagonal/>
    </border>
    <border>
      <left style="medium">
        <color indexed="64"/>
      </left>
      <right/>
      <top style="hair">
        <color indexed="64"/>
      </top>
      <bottom style="thick">
        <color rgb="FF0000FF"/>
      </bottom>
      <diagonal/>
    </border>
    <border>
      <left style="medium">
        <color indexed="64"/>
      </left>
      <right style="medium">
        <color indexed="64"/>
      </right>
      <top/>
      <bottom style="thick">
        <color rgb="FF0000FF"/>
      </bottom>
      <diagonal/>
    </border>
    <border>
      <left style="medium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/>
      <top/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thick">
        <color rgb="FF0000FF"/>
      </left>
      <right/>
      <top style="hair">
        <color indexed="64"/>
      </top>
      <bottom style="hair">
        <color indexed="64"/>
      </bottom>
      <diagonal/>
    </border>
    <border>
      <left style="medium">
        <color theme="1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thick">
        <color auto="1"/>
      </left>
      <right style="medium">
        <color indexed="64"/>
      </right>
      <top style="thick">
        <color rgb="FF0000FF"/>
      </top>
      <bottom style="hair">
        <color indexed="64"/>
      </bottom>
      <diagonal/>
    </border>
    <border>
      <left style="thick">
        <color auto="1"/>
      </left>
      <right style="medium">
        <color indexed="64"/>
      </right>
      <top style="hair">
        <color indexed="64"/>
      </top>
      <bottom style="thick">
        <color rgb="FF0000FF"/>
      </bottom>
      <diagonal/>
    </border>
    <border>
      <left style="thick">
        <color auto="1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thick">
        <color theme="1"/>
      </left>
      <right style="medium">
        <color indexed="64"/>
      </right>
      <top style="thick">
        <color rgb="FF0000FF"/>
      </top>
      <bottom/>
      <diagonal/>
    </border>
    <border>
      <left style="thick">
        <color theme="1"/>
      </left>
      <right style="medium">
        <color indexed="64"/>
      </right>
      <top/>
      <bottom style="thick">
        <color rgb="FF0000FF"/>
      </bottom>
      <diagonal/>
    </border>
    <border>
      <left/>
      <right/>
      <top style="thick">
        <color rgb="FF0000FF"/>
      </top>
      <bottom style="hair">
        <color theme="1"/>
      </bottom>
      <diagonal/>
    </border>
    <border>
      <left/>
      <right style="medium">
        <color theme="1"/>
      </right>
      <top style="hair">
        <color theme="1"/>
      </top>
      <bottom style="thick">
        <color rgb="FF0000FF"/>
      </bottom>
      <diagonal/>
    </border>
    <border>
      <left style="medium">
        <color theme="1"/>
      </left>
      <right/>
      <top style="hair">
        <color theme="1"/>
      </top>
      <bottom style="thick">
        <color rgb="FF0000FF"/>
      </bottom>
      <diagonal/>
    </border>
    <border>
      <left style="thick">
        <color theme="1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thick">
        <color theme="1"/>
      </left>
      <right style="medium">
        <color indexed="64"/>
      </right>
      <top style="hair">
        <color indexed="64"/>
      </top>
      <bottom style="thick">
        <color rgb="FF0000FF"/>
      </bottom>
      <diagonal/>
    </border>
    <border>
      <left style="thin">
        <color theme="1"/>
      </left>
      <right style="thin">
        <color theme="1"/>
      </right>
      <top style="hair">
        <color theme="1"/>
      </top>
      <bottom style="hair">
        <color theme="1"/>
      </bottom>
      <diagonal/>
    </border>
    <border>
      <left style="thin">
        <color theme="1"/>
      </left>
      <right style="thin">
        <color theme="1"/>
      </right>
      <top style="hair">
        <color theme="1"/>
      </top>
      <bottom style="thick">
        <color rgb="FF0000FF"/>
      </bottom>
      <diagonal/>
    </border>
    <border>
      <left style="thick">
        <color rgb="FF800000"/>
      </left>
      <right/>
      <top style="thick">
        <color rgb="FF0000FF"/>
      </top>
      <bottom style="hair">
        <color theme="1"/>
      </bottom>
      <diagonal/>
    </border>
    <border>
      <left/>
      <right style="thick">
        <color rgb="FF800000"/>
      </right>
      <top style="thick">
        <color rgb="FF0000FF"/>
      </top>
      <bottom style="hair">
        <color theme="1"/>
      </bottom>
      <diagonal/>
    </border>
    <border>
      <left style="thick">
        <color rgb="FF800000"/>
      </left>
      <right style="thin">
        <color theme="1"/>
      </right>
      <top style="hair">
        <color theme="1"/>
      </top>
      <bottom style="hair">
        <color theme="1"/>
      </bottom>
      <diagonal/>
    </border>
    <border>
      <left style="thin">
        <color theme="1"/>
      </left>
      <right style="thick">
        <color rgb="FF800000"/>
      </right>
      <top style="hair">
        <color theme="1"/>
      </top>
      <bottom style="hair">
        <color theme="1"/>
      </bottom>
      <diagonal/>
    </border>
    <border>
      <left style="thick">
        <color rgb="FF800000"/>
      </left>
      <right style="thin">
        <color theme="1"/>
      </right>
      <top style="hair">
        <color theme="1"/>
      </top>
      <bottom style="thick">
        <color rgb="FF0000FF"/>
      </bottom>
      <diagonal/>
    </border>
    <border>
      <left style="thin">
        <color theme="1"/>
      </left>
      <right style="thick">
        <color rgb="FF800000"/>
      </right>
      <top style="hair">
        <color theme="1"/>
      </top>
      <bottom style="thick">
        <color rgb="FF0000FF"/>
      </bottom>
      <diagonal/>
    </border>
    <border>
      <left style="thick">
        <color rgb="FF800000"/>
      </left>
      <right style="thin">
        <color auto="1"/>
      </right>
      <top style="hair">
        <color theme="1"/>
      </top>
      <bottom style="thick">
        <color rgb="FF0000FF"/>
      </bottom>
      <diagonal/>
    </border>
    <border>
      <left style="thin">
        <color auto="1"/>
      </left>
      <right style="thin">
        <color auto="1"/>
      </right>
      <top style="hair">
        <color theme="1"/>
      </top>
      <bottom style="thick">
        <color rgb="FF0000FF"/>
      </bottom>
      <diagonal/>
    </border>
    <border>
      <left style="thin">
        <color auto="1"/>
      </left>
      <right style="thick">
        <color rgb="FF800000"/>
      </right>
      <top style="hair">
        <color theme="1"/>
      </top>
      <bottom style="thick">
        <color rgb="FF0000FF"/>
      </bottom>
      <diagonal/>
    </border>
    <border>
      <left style="thin">
        <color auto="1"/>
      </left>
      <right/>
      <top style="hair">
        <color theme="1"/>
      </top>
      <bottom style="thick">
        <color rgb="FF0000FF"/>
      </bottom>
      <diagonal/>
    </border>
    <border>
      <left style="thin">
        <color theme="1"/>
      </left>
      <right/>
      <top style="hair">
        <color theme="1"/>
      </top>
      <bottom style="hair">
        <color theme="1"/>
      </bottom>
      <diagonal/>
    </border>
    <border>
      <left style="thin">
        <color theme="1"/>
      </left>
      <right/>
      <top style="hair">
        <color theme="1"/>
      </top>
      <bottom style="thick">
        <color rgb="FF0000FF"/>
      </bottom>
      <diagonal/>
    </border>
    <border>
      <left style="thick">
        <color rgb="FF0000FF"/>
      </left>
      <right style="medium">
        <color theme="1"/>
      </right>
      <top style="hair">
        <color theme="1"/>
      </top>
      <bottom style="hair">
        <color theme="1"/>
      </bottom>
      <diagonal/>
    </border>
    <border>
      <left style="medium">
        <color theme="1"/>
      </left>
      <right style="medium">
        <color theme="1"/>
      </right>
      <top style="hair">
        <color theme="1"/>
      </top>
      <bottom style="hair">
        <color theme="1"/>
      </bottom>
      <diagonal/>
    </border>
    <border>
      <left style="medium">
        <color theme="1"/>
      </left>
      <right style="thick">
        <color rgb="FF0000FF"/>
      </right>
      <top style="hair">
        <color theme="1"/>
      </top>
      <bottom style="hair">
        <color theme="1"/>
      </bottom>
      <diagonal/>
    </border>
    <border>
      <left style="thick">
        <color rgb="FF0000FF"/>
      </left>
      <right style="medium">
        <color theme="1"/>
      </right>
      <top style="hair">
        <color theme="1"/>
      </top>
      <bottom style="thick">
        <color rgb="FF0000FF"/>
      </bottom>
      <diagonal/>
    </border>
    <border>
      <left style="medium">
        <color theme="1"/>
      </left>
      <right style="medium">
        <color theme="1"/>
      </right>
      <top style="hair">
        <color theme="1"/>
      </top>
      <bottom style="thick">
        <color rgb="FF0000FF"/>
      </bottom>
      <diagonal/>
    </border>
    <border>
      <left style="medium">
        <color theme="1"/>
      </left>
      <right style="thick">
        <color rgb="FF0000FF"/>
      </right>
      <top style="hair">
        <color theme="1"/>
      </top>
      <bottom style="thick">
        <color rgb="FF0000FF"/>
      </bottom>
      <diagonal/>
    </border>
    <border>
      <left style="medium">
        <color theme="1"/>
      </left>
      <right/>
      <top/>
      <bottom/>
      <diagonal/>
    </border>
    <border>
      <left/>
      <right/>
      <top style="thick">
        <color rgb="FF0000FF"/>
      </top>
      <bottom style="thick">
        <color rgb="FF0000FF"/>
      </bottom>
      <diagonal/>
    </border>
    <border>
      <left style="thick">
        <color rgb="FF0000FF"/>
      </left>
      <right style="medium">
        <color theme="1"/>
      </right>
      <top/>
      <bottom style="hair">
        <color theme="1"/>
      </bottom>
      <diagonal/>
    </border>
    <border>
      <left style="medium">
        <color theme="1"/>
      </left>
      <right style="medium">
        <color theme="1"/>
      </right>
      <top/>
      <bottom style="hair">
        <color theme="1"/>
      </bottom>
      <diagonal/>
    </border>
    <border>
      <left style="medium">
        <color theme="1"/>
      </left>
      <right style="thick">
        <color rgb="FF0000FF"/>
      </right>
      <top/>
      <bottom style="hair">
        <color theme="1"/>
      </bottom>
      <diagonal/>
    </border>
    <border>
      <left style="medium">
        <color theme="1"/>
      </left>
      <right style="medium">
        <color theme="1"/>
      </right>
      <top style="hair">
        <color theme="1"/>
      </top>
      <bottom style="thick">
        <color auto="1"/>
      </bottom>
      <diagonal/>
    </border>
    <border>
      <left style="medium">
        <color theme="1"/>
      </left>
      <right style="medium">
        <color theme="1"/>
      </right>
      <top style="hair">
        <color theme="1"/>
      </top>
      <bottom/>
      <diagonal/>
    </border>
    <border>
      <left style="medium">
        <color theme="1"/>
      </left>
      <right style="medium">
        <color theme="1"/>
      </right>
      <top/>
      <bottom/>
      <diagonal/>
    </border>
    <border>
      <left style="thick">
        <color theme="1"/>
      </left>
      <right/>
      <top/>
      <bottom style="thick">
        <color rgb="FF0000FF"/>
      </bottom>
      <diagonal/>
    </border>
    <border>
      <left/>
      <right/>
      <top/>
      <bottom style="thick">
        <color rgb="FF0000FF"/>
      </bottom>
      <diagonal/>
    </border>
    <border>
      <left style="thick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ck">
        <color auto="1"/>
      </right>
      <top style="hair">
        <color auto="1"/>
      </top>
      <bottom style="hair">
        <color auto="1"/>
      </bottom>
      <diagonal/>
    </border>
    <border>
      <left style="thick">
        <color auto="1"/>
      </left>
      <right style="thin">
        <color auto="1"/>
      </right>
      <top style="hair">
        <color auto="1"/>
      </top>
      <bottom style="thick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thick">
        <color auto="1"/>
      </bottom>
      <diagonal/>
    </border>
    <border>
      <left style="thin">
        <color auto="1"/>
      </left>
      <right style="thick">
        <color auto="1"/>
      </right>
      <top style="hair">
        <color auto="1"/>
      </top>
      <bottom style="thick">
        <color auto="1"/>
      </bottom>
      <diagonal/>
    </border>
    <border>
      <left style="thick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 style="thick">
        <color auto="1"/>
      </right>
      <top/>
      <bottom style="hair">
        <color auto="1"/>
      </bottom>
      <diagonal/>
    </border>
    <border>
      <left style="thick">
        <color auto="1"/>
      </left>
      <right style="thin">
        <color auto="1"/>
      </right>
      <top style="thick">
        <color auto="1"/>
      </top>
      <bottom style="thick">
        <color auto="1"/>
      </bottom>
      <diagonal/>
    </border>
    <border>
      <left style="thin">
        <color auto="1"/>
      </left>
      <right style="thin">
        <color auto="1"/>
      </right>
      <top style="thick">
        <color auto="1"/>
      </top>
      <bottom style="thick">
        <color auto="1"/>
      </bottom>
      <diagonal/>
    </border>
    <border>
      <left style="thin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  <border>
      <left style="thin">
        <color auto="1"/>
      </left>
      <right/>
      <top style="thick">
        <color auto="1"/>
      </top>
      <bottom style="thick">
        <color auto="1"/>
      </bottom>
      <diagonal/>
    </border>
    <border>
      <left style="thin">
        <color auto="1"/>
      </left>
      <right/>
      <top/>
      <bottom style="hair">
        <color auto="1"/>
      </bottom>
      <diagonal/>
    </border>
    <border>
      <left style="thin">
        <color auto="1"/>
      </left>
      <right/>
      <top style="hair">
        <color auto="1"/>
      </top>
      <bottom style="hair">
        <color auto="1"/>
      </bottom>
      <diagonal/>
    </border>
    <border>
      <left/>
      <right/>
      <top style="thick">
        <color auto="1"/>
      </top>
      <bottom style="thick">
        <color auto="1"/>
      </bottom>
      <diagonal/>
    </border>
    <border>
      <left/>
      <right/>
      <top/>
      <bottom style="hair">
        <color auto="1"/>
      </bottom>
      <diagonal/>
    </border>
    <border>
      <left/>
      <right/>
      <top style="hair">
        <color auto="1"/>
      </top>
      <bottom style="hair">
        <color auto="1"/>
      </bottom>
      <diagonal/>
    </border>
    <border>
      <left style="thin">
        <color auto="1"/>
      </left>
      <right/>
      <top style="hair">
        <color auto="1"/>
      </top>
      <bottom style="thick">
        <color auto="1"/>
      </bottom>
      <diagonal/>
    </border>
    <border>
      <left/>
      <right/>
      <top style="hair">
        <color auto="1"/>
      </top>
      <bottom style="thick">
        <color auto="1"/>
      </bottom>
      <diagonal/>
    </border>
    <border>
      <left/>
      <right/>
      <top/>
      <bottom style="thick">
        <color auto="1"/>
      </bottom>
      <diagonal/>
    </border>
    <border>
      <left style="thick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 style="thick">
        <color auto="1"/>
      </right>
      <top/>
      <bottom/>
      <diagonal/>
    </border>
    <border>
      <left style="double">
        <color rgb="FFFF0000"/>
      </left>
      <right style="thin">
        <color theme="1"/>
      </right>
      <top style="thick">
        <color auto="1"/>
      </top>
      <bottom style="thick">
        <color auto="1"/>
      </bottom>
      <diagonal/>
    </border>
    <border>
      <left style="thin">
        <color theme="1"/>
      </left>
      <right style="double">
        <color rgb="FFFF0000"/>
      </right>
      <top style="thick">
        <color auto="1"/>
      </top>
      <bottom style="thick">
        <color auto="1"/>
      </bottom>
      <diagonal/>
    </border>
    <border>
      <left style="double">
        <color rgb="FFFF0000"/>
      </left>
      <right style="thin">
        <color theme="1"/>
      </right>
      <top/>
      <bottom style="hair">
        <color theme="1"/>
      </bottom>
      <diagonal/>
    </border>
    <border>
      <left style="thin">
        <color theme="1"/>
      </left>
      <right style="double">
        <color rgb="FFFF0000"/>
      </right>
      <top/>
      <bottom style="hair">
        <color theme="1"/>
      </bottom>
      <diagonal/>
    </border>
    <border>
      <left style="double">
        <color rgb="FFFF0000"/>
      </left>
      <right style="thin">
        <color theme="1"/>
      </right>
      <top style="hair">
        <color theme="1"/>
      </top>
      <bottom style="hair">
        <color theme="1"/>
      </bottom>
      <diagonal/>
    </border>
    <border>
      <left style="thin">
        <color theme="1"/>
      </left>
      <right style="double">
        <color rgb="FFFF0000"/>
      </right>
      <top style="hair">
        <color theme="1"/>
      </top>
      <bottom style="hair">
        <color theme="1"/>
      </bottom>
      <diagonal/>
    </border>
    <border>
      <left style="double">
        <color rgb="FFFF0000"/>
      </left>
      <right style="thin">
        <color theme="1"/>
      </right>
      <top style="hair">
        <color theme="1"/>
      </top>
      <bottom style="thick">
        <color auto="1"/>
      </bottom>
      <diagonal/>
    </border>
    <border>
      <left style="thin">
        <color theme="1"/>
      </left>
      <right style="double">
        <color rgb="FFFF0000"/>
      </right>
      <top style="hair">
        <color theme="1"/>
      </top>
      <bottom style="thick">
        <color auto="1"/>
      </bottom>
      <diagonal/>
    </border>
    <border>
      <left style="double">
        <color theme="3" tint="-0.24994659260841701"/>
      </left>
      <right style="thin">
        <color auto="1"/>
      </right>
      <top style="thick">
        <color auto="1"/>
      </top>
      <bottom style="thick">
        <color auto="1"/>
      </bottom>
      <diagonal/>
    </border>
    <border>
      <left style="thin">
        <color auto="1"/>
      </left>
      <right style="double">
        <color theme="3" tint="-0.24994659260841701"/>
      </right>
      <top style="thick">
        <color auto="1"/>
      </top>
      <bottom style="thick">
        <color auto="1"/>
      </bottom>
      <diagonal/>
    </border>
    <border>
      <left style="double">
        <color theme="3" tint="-0.24994659260841701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 style="double">
        <color theme="3" tint="-0.24994659260841701"/>
      </right>
      <top/>
      <bottom style="hair">
        <color auto="1"/>
      </bottom>
      <diagonal/>
    </border>
    <border>
      <left style="double">
        <color theme="3" tint="-0.2499465926084170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double">
        <color theme="3" tint="-0.24994659260841701"/>
      </right>
      <top style="hair">
        <color auto="1"/>
      </top>
      <bottom style="hair">
        <color auto="1"/>
      </bottom>
      <diagonal/>
    </border>
    <border>
      <left style="double">
        <color theme="3" tint="-0.24994659260841701"/>
      </left>
      <right style="thin">
        <color auto="1"/>
      </right>
      <top/>
      <bottom/>
      <diagonal/>
    </border>
    <border>
      <left style="thin">
        <color auto="1"/>
      </left>
      <right style="double">
        <color theme="3" tint="-0.24994659260841701"/>
      </right>
      <top/>
      <bottom/>
      <diagonal/>
    </border>
    <border>
      <left style="double">
        <color theme="3" tint="-0.24994659260841701"/>
      </left>
      <right style="thin">
        <color auto="1"/>
      </right>
      <top style="hair">
        <color auto="1"/>
      </top>
      <bottom style="thick">
        <color auto="1"/>
      </bottom>
      <diagonal/>
    </border>
    <border>
      <left style="thin">
        <color auto="1"/>
      </left>
      <right style="double">
        <color theme="3" tint="-0.24994659260841701"/>
      </right>
      <top style="hair">
        <color auto="1"/>
      </top>
      <bottom style="thick">
        <color auto="1"/>
      </bottom>
      <diagonal/>
    </border>
    <border>
      <left style="double">
        <color rgb="FF0000FF"/>
      </left>
      <right style="thin">
        <color auto="1"/>
      </right>
      <top style="thick">
        <color auto="1"/>
      </top>
      <bottom style="thick">
        <color auto="1"/>
      </bottom>
      <diagonal/>
    </border>
    <border>
      <left style="thin">
        <color auto="1"/>
      </left>
      <right style="double">
        <color rgb="FF0000FF"/>
      </right>
      <top style="thick">
        <color auto="1"/>
      </top>
      <bottom style="thick">
        <color auto="1"/>
      </bottom>
      <diagonal/>
    </border>
    <border>
      <left style="double">
        <color rgb="FF0000FF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 style="double">
        <color rgb="FF0000FF"/>
      </right>
      <top/>
      <bottom style="hair">
        <color auto="1"/>
      </bottom>
      <diagonal/>
    </border>
    <border>
      <left style="double">
        <color rgb="FF0000FF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double">
        <color rgb="FF0000FF"/>
      </right>
      <top style="hair">
        <color auto="1"/>
      </top>
      <bottom style="hair">
        <color auto="1"/>
      </bottom>
      <diagonal/>
    </border>
    <border>
      <left style="double">
        <color rgb="FF0000FF"/>
      </left>
      <right style="thin">
        <color auto="1"/>
      </right>
      <top/>
      <bottom/>
      <diagonal/>
    </border>
    <border>
      <left style="thin">
        <color auto="1"/>
      </left>
      <right style="double">
        <color rgb="FF0000FF"/>
      </right>
      <top/>
      <bottom/>
      <diagonal/>
    </border>
    <border>
      <left style="double">
        <color rgb="FF0000FF"/>
      </left>
      <right style="thin">
        <color auto="1"/>
      </right>
      <top style="hair">
        <color auto="1"/>
      </top>
      <bottom style="thick">
        <color auto="1"/>
      </bottom>
      <diagonal/>
    </border>
    <border>
      <left style="thin">
        <color auto="1"/>
      </left>
      <right style="double">
        <color rgb="FF0000FF"/>
      </right>
      <top style="hair">
        <color auto="1"/>
      </top>
      <bottom style="thick">
        <color auto="1"/>
      </bottom>
      <diagonal/>
    </border>
    <border>
      <left style="thick">
        <color auto="1"/>
      </left>
      <right style="thin">
        <color auto="1"/>
      </right>
      <top style="hair">
        <color auto="1"/>
      </top>
      <bottom style="double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double">
        <color auto="1"/>
      </bottom>
      <diagonal/>
    </border>
    <border>
      <left style="thin">
        <color auto="1"/>
      </left>
      <right/>
      <top style="hair">
        <color auto="1"/>
      </top>
      <bottom style="double">
        <color auto="1"/>
      </bottom>
      <diagonal/>
    </border>
    <border>
      <left style="double">
        <color rgb="FFFF0000"/>
      </left>
      <right style="thin">
        <color theme="1"/>
      </right>
      <top style="hair">
        <color theme="1"/>
      </top>
      <bottom style="double">
        <color auto="1"/>
      </bottom>
      <diagonal/>
    </border>
    <border>
      <left style="thin">
        <color theme="1"/>
      </left>
      <right style="double">
        <color rgb="FFFF0000"/>
      </right>
      <top style="hair">
        <color theme="1"/>
      </top>
      <bottom style="double">
        <color auto="1"/>
      </bottom>
      <diagonal/>
    </border>
    <border>
      <left/>
      <right/>
      <top style="hair">
        <color auto="1"/>
      </top>
      <bottom style="double">
        <color auto="1"/>
      </bottom>
      <diagonal/>
    </border>
    <border>
      <left style="double">
        <color theme="3" tint="-0.24994659260841701"/>
      </left>
      <right style="thin">
        <color auto="1"/>
      </right>
      <top style="hair">
        <color auto="1"/>
      </top>
      <bottom style="double">
        <color auto="1"/>
      </bottom>
      <diagonal/>
    </border>
    <border>
      <left style="thin">
        <color auto="1"/>
      </left>
      <right style="double">
        <color theme="3" tint="-0.24994659260841701"/>
      </right>
      <top style="hair">
        <color auto="1"/>
      </top>
      <bottom style="double">
        <color auto="1"/>
      </bottom>
      <diagonal/>
    </border>
    <border>
      <left style="double">
        <color rgb="FF0000FF"/>
      </left>
      <right style="thin">
        <color auto="1"/>
      </right>
      <top style="hair">
        <color auto="1"/>
      </top>
      <bottom style="double">
        <color auto="1"/>
      </bottom>
      <diagonal/>
    </border>
    <border>
      <left style="thin">
        <color auto="1"/>
      </left>
      <right style="double">
        <color rgb="FF0000FF"/>
      </right>
      <top style="hair">
        <color auto="1"/>
      </top>
      <bottom style="double">
        <color auto="1"/>
      </bottom>
      <diagonal/>
    </border>
    <border>
      <left style="thin">
        <color auto="1"/>
      </left>
      <right style="thick">
        <color auto="1"/>
      </right>
      <top style="hair">
        <color auto="1"/>
      </top>
      <bottom style="double">
        <color auto="1"/>
      </bottom>
      <diagonal/>
    </border>
    <border>
      <left style="thick">
        <color auto="1"/>
      </left>
      <right style="thin">
        <color auto="1"/>
      </right>
      <top style="hair">
        <color auto="1"/>
      </top>
      <bottom/>
      <diagonal/>
    </border>
    <border>
      <left style="thin">
        <color auto="1"/>
      </left>
      <right style="thin">
        <color auto="1"/>
      </right>
      <top style="hair">
        <color auto="1"/>
      </top>
      <bottom/>
      <diagonal/>
    </border>
    <border>
      <left style="thin">
        <color auto="1"/>
      </left>
      <right/>
      <top style="hair">
        <color auto="1"/>
      </top>
      <bottom/>
      <diagonal/>
    </border>
    <border>
      <left style="double">
        <color rgb="FFFF0000"/>
      </left>
      <right style="thin">
        <color theme="1"/>
      </right>
      <top style="hair">
        <color theme="1"/>
      </top>
      <bottom/>
      <diagonal/>
    </border>
    <border>
      <left style="thin">
        <color theme="1"/>
      </left>
      <right style="double">
        <color rgb="FFFF0000"/>
      </right>
      <top style="hair">
        <color theme="1"/>
      </top>
      <bottom/>
      <diagonal/>
    </border>
    <border>
      <left/>
      <right/>
      <top style="hair">
        <color auto="1"/>
      </top>
      <bottom/>
      <diagonal/>
    </border>
    <border>
      <left style="double">
        <color theme="3" tint="-0.24994659260841701"/>
      </left>
      <right style="thin">
        <color auto="1"/>
      </right>
      <top style="hair">
        <color auto="1"/>
      </top>
      <bottom/>
      <diagonal/>
    </border>
    <border>
      <left style="thin">
        <color auto="1"/>
      </left>
      <right style="double">
        <color theme="3" tint="-0.24994659260841701"/>
      </right>
      <top style="hair">
        <color auto="1"/>
      </top>
      <bottom/>
      <diagonal/>
    </border>
    <border>
      <left style="double">
        <color rgb="FF0000FF"/>
      </left>
      <right style="thin">
        <color auto="1"/>
      </right>
      <top style="hair">
        <color auto="1"/>
      </top>
      <bottom/>
      <diagonal/>
    </border>
    <border>
      <left style="thin">
        <color auto="1"/>
      </left>
      <right style="double">
        <color rgb="FF0000FF"/>
      </right>
      <top style="hair">
        <color auto="1"/>
      </top>
      <bottom/>
      <diagonal/>
    </border>
    <border>
      <left style="thin">
        <color auto="1"/>
      </left>
      <right style="thick">
        <color auto="1"/>
      </right>
      <top style="hair">
        <color auto="1"/>
      </top>
      <bottom/>
      <diagonal/>
    </border>
    <border>
      <left style="double">
        <color rgb="FFFF0000"/>
      </left>
      <right style="thin">
        <color theme="1"/>
      </right>
      <top style="hair">
        <color auto="1"/>
      </top>
      <bottom style="double">
        <color auto="1"/>
      </bottom>
      <diagonal/>
    </border>
    <border>
      <left style="thin">
        <color theme="1"/>
      </left>
      <right style="double">
        <color rgb="FFFF0000"/>
      </right>
      <top style="hair">
        <color auto="1"/>
      </top>
      <bottom style="double">
        <color auto="1"/>
      </bottom>
      <diagonal/>
    </border>
    <border>
      <left style="thick">
        <color auto="1"/>
      </left>
      <right style="thin">
        <color auto="1"/>
      </right>
      <top style="double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double">
        <color auto="1"/>
      </top>
      <bottom style="hair">
        <color auto="1"/>
      </bottom>
      <diagonal/>
    </border>
    <border>
      <left style="double">
        <color rgb="FFFF0000"/>
      </left>
      <right style="thin">
        <color theme="1"/>
      </right>
      <top style="double">
        <color auto="1"/>
      </top>
      <bottom style="hair">
        <color theme="1"/>
      </bottom>
      <diagonal/>
    </border>
    <border>
      <left style="thin">
        <color theme="1"/>
      </left>
      <right style="double">
        <color rgb="FFFF0000"/>
      </right>
      <top style="double">
        <color auto="1"/>
      </top>
      <bottom style="hair">
        <color theme="1"/>
      </bottom>
      <diagonal/>
    </border>
    <border>
      <left/>
      <right/>
      <top style="double">
        <color auto="1"/>
      </top>
      <bottom style="hair">
        <color auto="1"/>
      </bottom>
      <diagonal/>
    </border>
    <border>
      <left style="double">
        <color theme="3" tint="-0.24994659260841701"/>
      </left>
      <right style="thin">
        <color auto="1"/>
      </right>
      <top style="double">
        <color auto="1"/>
      </top>
      <bottom style="hair">
        <color auto="1"/>
      </bottom>
      <diagonal/>
    </border>
    <border>
      <left style="thin">
        <color auto="1"/>
      </left>
      <right style="double">
        <color theme="3" tint="-0.24994659260841701"/>
      </right>
      <top style="double">
        <color auto="1"/>
      </top>
      <bottom style="hair">
        <color auto="1"/>
      </bottom>
      <diagonal/>
    </border>
    <border>
      <left style="double">
        <color rgb="FF0000FF"/>
      </left>
      <right style="thin">
        <color auto="1"/>
      </right>
      <top style="double">
        <color auto="1"/>
      </top>
      <bottom style="hair">
        <color auto="1"/>
      </bottom>
      <diagonal/>
    </border>
    <border>
      <left style="thin">
        <color auto="1"/>
      </left>
      <right style="double">
        <color rgb="FF0000FF"/>
      </right>
      <top style="double">
        <color auto="1"/>
      </top>
      <bottom style="hair">
        <color auto="1"/>
      </bottom>
      <diagonal/>
    </border>
    <border>
      <left style="thin">
        <color auto="1"/>
      </left>
      <right style="thick">
        <color auto="1"/>
      </right>
      <top style="double">
        <color auto="1"/>
      </top>
      <bottom style="hair">
        <color auto="1"/>
      </bottom>
      <diagonal/>
    </border>
    <border>
      <left style="thin">
        <color auto="1"/>
      </left>
      <right style="double">
        <color rgb="FFFF0000"/>
      </right>
      <top style="double">
        <color auto="1"/>
      </top>
      <bottom style="hair">
        <color auto="1"/>
      </bottom>
      <diagonal/>
    </border>
    <border>
      <left style="medium">
        <color theme="1"/>
      </left>
      <right style="medium">
        <color theme="1"/>
      </right>
      <top/>
      <bottom style="thick">
        <color auto="1"/>
      </bottom>
      <diagonal/>
    </border>
    <border>
      <left style="thick">
        <color rgb="FF0000FF"/>
      </left>
      <right style="medium">
        <color theme="1"/>
      </right>
      <top/>
      <bottom/>
      <diagonal/>
    </border>
    <border>
      <left style="thick">
        <color rgb="FF0000FF"/>
      </left>
      <right style="medium">
        <color theme="1"/>
      </right>
      <top/>
      <bottom style="thick">
        <color auto="1"/>
      </bottom>
      <diagonal/>
    </border>
    <border>
      <left style="medium">
        <color theme="1"/>
      </left>
      <right/>
      <top style="hair">
        <color theme="1"/>
      </top>
      <bottom style="hair">
        <color theme="1"/>
      </bottom>
      <diagonal/>
    </border>
    <border>
      <left style="medium">
        <color theme="1"/>
      </left>
      <right/>
      <top/>
      <bottom style="medium">
        <color theme="1"/>
      </bottom>
      <diagonal/>
    </border>
    <border>
      <left style="medium">
        <color theme="1"/>
      </left>
      <right/>
      <top style="medium">
        <color theme="1"/>
      </top>
      <bottom style="thick">
        <color auto="1"/>
      </bottom>
      <diagonal/>
    </border>
    <border>
      <left style="medium">
        <color theme="1"/>
      </left>
      <right/>
      <top/>
      <bottom style="hair">
        <color theme="1"/>
      </bottom>
      <diagonal/>
    </border>
    <border>
      <left/>
      <right/>
      <top/>
      <bottom style="hair">
        <color theme="1"/>
      </bottom>
      <diagonal/>
    </border>
    <border>
      <left/>
      <right/>
      <top style="hair">
        <color theme="1"/>
      </top>
      <bottom style="hair">
        <color theme="1"/>
      </bottom>
      <diagonal/>
    </border>
    <border>
      <left/>
      <right style="medium">
        <color theme="1"/>
      </right>
      <top style="hair">
        <color theme="1"/>
      </top>
      <bottom style="hair">
        <color theme="1"/>
      </bottom>
      <diagonal/>
    </border>
    <border>
      <left style="thick">
        <color theme="1"/>
      </left>
      <right style="medium">
        <color theme="1"/>
      </right>
      <top style="hair">
        <color theme="1"/>
      </top>
      <bottom style="hair">
        <color theme="1"/>
      </bottom>
      <diagonal/>
    </border>
    <border>
      <left style="thick">
        <color theme="1"/>
      </left>
      <right style="medium">
        <color theme="1"/>
      </right>
      <top style="hair">
        <color theme="1"/>
      </top>
      <bottom style="thick">
        <color rgb="FF0000FF"/>
      </bottom>
      <diagonal/>
    </border>
    <border>
      <left style="medium">
        <color theme="1"/>
      </left>
      <right style="thick">
        <color theme="1"/>
      </right>
      <top style="hair">
        <color theme="1"/>
      </top>
      <bottom style="hair">
        <color theme="1"/>
      </bottom>
      <diagonal/>
    </border>
    <border>
      <left style="medium">
        <color theme="1"/>
      </left>
      <right style="thick">
        <color theme="1"/>
      </right>
      <top style="hair">
        <color theme="1"/>
      </top>
      <bottom style="thick">
        <color rgb="FF0000FF"/>
      </bottom>
      <diagonal/>
    </border>
    <border>
      <left/>
      <right/>
      <top style="hair">
        <color theme="1"/>
      </top>
      <bottom style="thick">
        <color rgb="FF0000FF"/>
      </bottom>
      <diagonal/>
    </border>
    <border>
      <left style="thick">
        <color theme="1"/>
      </left>
      <right style="thick">
        <color rgb="FF0000FF"/>
      </right>
      <top style="hair">
        <color theme="1"/>
      </top>
      <bottom/>
      <diagonal/>
    </border>
    <border>
      <left style="thick">
        <color theme="1"/>
      </left>
      <right style="medium">
        <color theme="1"/>
      </right>
      <top/>
      <bottom style="hair">
        <color theme="1"/>
      </bottom>
      <diagonal/>
    </border>
    <border>
      <left style="medium">
        <color theme="1"/>
      </left>
      <right style="thick">
        <color theme="1"/>
      </right>
      <top/>
      <bottom style="hair">
        <color theme="1"/>
      </bottom>
      <diagonal/>
    </border>
    <border>
      <left/>
      <right style="medium">
        <color theme="1"/>
      </right>
      <top/>
      <bottom style="hair">
        <color theme="1"/>
      </bottom>
      <diagonal/>
    </border>
    <border>
      <left style="thick">
        <color rgb="FF0000FF"/>
      </left>
      <right/>
      <top/>
      <bottom style="thick">
        <color theme="1"/>
      </bottom>
      <diagonal/>
    </border>
    <border>
      <left/>
      <right style="thick">
        <color rgb="FF0000FF"/>
      </right>
      <top/>
      <bottom style="thick">
        <color theme="1"/>
      </bottom>
      <diagonal/>
    </border>
    <border>
      <left style="thick">
        <color rgb="FF0000FF"/>
      </left>
      <right style="medium">
        <color theme="1"/>
      </right>
      <top style="hair">
        <color theme="1"/>
      </top>
      <bottom style="medium">
        <color auto="1"/>
      </bottom>
      <diagonal/>
    </border>
    <border>
      <left style="medium">
        <color theme="1"/>
      </left>
      <right style="thick">
        <color rgb="FF0000FF"/>
      </right>
      <top style="hair">
        <color theme="1"/>
      </top>
      <bottom style="medium">
        <color auto="1"/>
      </bottom>
      <diagonal/>
    </border>
    <border>
      <left style="thick">
        <color theme="1"/>
      </left>
      <right style="thin">
        <color auto="1"/>
      </right>
      <top style="hair">
        <color theme="1"/>
      </top>
      <bottom/>
      <diagonal/>
    </border>
    <border>
      <left style="thin">
        <color auto="1"/>
      </left>
      <right style="thin">
        <color auto="1"/>
      </right>
      <top style="hair">
        <color theme="1"/>
      </top>
      <bottom/>
      <diagonal/>
    </border>
    <border>
      <left style="thin">
        <color auto="1"/>
      </left>
      <right style="thick">
        <color theme="1"/>
      </right>
      <top style="hair">
        <color theme="1"/>
      </top>
      <bottom/>
      <diagonal/>
    </border>
    <border>
      <left style="thick">
        <color theme="1"/>
      </left>
      <right/>
      <top style="medium">
        <color theme="1"/>
      </top>
      <bottom style="thick">
        <color theme="1"/>
      </bottom>
      <diagonal/>
    </border>
    <border>
      <left/>
      <right/>
      <top style="medium">
        <color theme="1"/>
      </top>
      <bottom style="thick">
        <color theme="1"/>
      </bottom>
      <diagonal/>
    </border>
    <border>
      <left/>
      <right style="thick">
        <color rgb="FF0000FF"/>
      </right>
      <top style="medium">
        <color theme="1"/>
      </top>
      <bottom style="thick">
        <color theme="1"/>
      </bottom>
      <diagonal/>
    </border>
    <border>
      <left style="medium">
        <color indexed="64"/>
      </left>
      <right style="medium">
        <color theme="1"/>
      </right>
      <top style="thick">
        <color rgb="FF0000FF"/>
      </top>
      <bottom/>
      <diagonal/>
    </border>
    <border>
      <left style="medium">
        <color indexed="64"/>
      </left>
      <right style="medium">
        <color theme="1"/>
      </right>
      <top/>
      <bottom style="thick">
        <color auto="1"/>
      </bottom>
      <diagonal/>
    </border>
    <border>
      <left style="thick">
        <color rgb="FF0000FF"/>
      </left>
      <right style="medium">
        <color indexed="64"/>
      </right>
      <top style="thick">
        <color rgb="FF0000FF"/>
      </top>
      <bottom/>
      <diagonal/>
    </border>
    <border>
      <left style="thick">
        <color rgb="FF0000FF"/>
      </left>
      <right style="medium">
        <color indexed="64"/>
      </right>
      <top/>
      <bottom style="thick">
        <color auto="1"/>
      </bottom>
      <diagonal/>
    </border>
    <border>
      <left style="medium">
        <color theme="1"/>
      </left>
      <right/>
      <top style="thick">
        <color rgb="FF0000FF"/>
      </top>
      <bottom/>
      <diagonal/>
    </border>
    <border>
      <left style="medium">
        <color theme="1"/>
      </left>
      <right/>
      <top/>
      <bottom style="thick">
        <color auto="1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thick">
        <color indexed="64"/>
      </bottom>
      <diagonal/>
    </border>
    <border>
      <left style="thick">
        <color rgb="FF0000FF"/>
      </left>
      <right style="thick">
        <color theme="1"/>
      </right>
      <top style="thick">
        <color rgb="FF0000FF"/>
      </top>
      <bottom/>
      <diagonal/>
    </border>
    <border>
      <left style="thick">
        <color rgb="FF0000FF"/>
      </left>
      <right style="thick">
        <color theme="1"/>
      </right>
      <top/>
      <bottom style="thick">
        <color auto="1"/>
      </bottom>
      <diagonal/>
    </border>
    <border>
      <left/>
      <right style="thick">
        <color theme="1"/>
      </right>
      <top/>
      <bottom style="thick">
        <color rgb="FF0000FF"/>
      </bottom>
      <diagonal/>
    </border>
    <border>
      <left style="thick">
        <color rgb="FF0000FF"/>
      </left>
      <right/>
      <top style="thick">
        <color rgb="FF0000FF"/>
      </top>
      <bottom style="thick">
        <color rgb="FF0000FF"/>
      </bottom>
      <diagonal/>
    </border>
    <border>
      <left/>
      <right style="thick">
        <color rgb="FF0000FF"/>
      </right>
      <top style="thick">
        <color rgb="FF0000FF"/>
      </top>
      <bottom style="thick">
        <color rgb="FF0000FF"/>
      </bottom>
      <diagonal/>
    </border>
    <border>
      <left style="thick">
        <color theme="1"/>
      </left>
      <right/>
      <top/>
      <bottom/>
      <diagonal/>
    </border>
    <border>
      <left style="medium">
        <color indexed="64"/>
      </left>
      <right/>
      <top style="thick">
        <color rgb="FF0000FF"/>
      </top>
      <bottom/>
      <diagonal/>
    </border>
    <border>
      <left style="medium">
        <color indexed="64"/>
      </left>
      <right/>
      <top/>
      <bottom style="thick">
        <color rgb="FF0000FF"/>
      </bottom>
      <diagonal/>
    </border>
    <border>
      <left/>
      <right style="medium">
        <color indexed="64"/>
      </right>
      <top/>
      <bottom/>
      <diagonal/>
    </border>
    <border>
      <left style="thin">
        <color auto="1"/>
      </left>
      <right/>
      <top style="double">
        <color auto="1"/>
      </top>
      <bottom style="hair">
        <color auto="1"/>
      </bottom>
      <diagonal/>
    </border>
    <border>
      <left/>
      <right/>
      <top style="thick">
        <color rgb="FF0000FF"/>
      </top>
      <bottom/>
      <diagonal/>
    </border>
    <border>
      <left/>
      <right style="medium">
        <color indexed="64"/>
      </right>
      <top style="thick">
        <color rgb="FF0000FF"/>
      </top>
      <bottom/>
      <diagonal/>
    </border>
    <border>
      <left style="medium">
        <color indexed="64"/>
      </left>
      <right style="thick">
        <color rgb="FF0000FF"/>
      </right>
      <top style="thick">
        <color rgb="FF0000FF"/>
      </top>
      <bottom/>
      <diagonal/>
    </border>
    <border>
      <left style="medium">
        <color indexed="64"/>
      </left>
      <right style="thick">
        <color rgb="FF0000FF"/>
      </right>
      <top/>
      <bottom style="medium">
        <color indexed="64"/>
      </bottom>
      <diagonal/>
    </border>
    <border>
      <left style="medium">
        <color indexed="64"/>
      </left>
      <right style="thick">
        <color rgb="FF0000FF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thick">
        <color rgb="FF0000FF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ck">
        <color rgb="FF0000FF"/>
      </right>
      <top style="hair">
        <color indexed="64"/>
      </top>
      <bottom style="thick">
        <color rgb="FF0000FF"/>
      </bottom>
      <diagonal/>
    </border>
    <border>
      <left style="medium">
        <color indexed="64"/>
      </left>
      <right style="medium">
        <color theme="1"/>
      </right>
      <top style="hair">
        <color indexed="64"/>
      </top>
      <bottom style="hair">
        <color indexed="64"/>
      </bottom>
      <diagonal/>
    </border>
    <border>
      <left style="thick">
        <color theme="1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ck">
        <color rgb="FF0000FF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6" fillId="0" borderId="0" applyNumberFormat="0" applyFill="0" applyBorder="0" applyAlignment="0" applyProtection="0"/>
  </cellStyleXfs>
  <cellXfs count="500">
    <xf numFmtId="0" fontId="0" fillId="0" borderId="0" xfId="0"/>
    <xf numFmtId="0" fontId="0" fillId="3" borderId="0" xfId="0" applyFill="1"/>
    <xf numFmtId="0" fontId="1" fillId="2" borderId="0" xfId="0" applyFont="1" applyFill="1" applyAlignment="1">
      <alignment horizontal="left"/>
    </xf>
    <xf numFmtId="0" fontId="0" fillId="3" borderId="0" xfId="0" applyFill="1" applyAlignment="1">
      <alignment horizontal="center" vertical="center"/>
    </xf>
    <xf numFmtId="0" fontId="1" fillId="2" borderId="0" xfId="0" applyFont="1" applyFill="1" applyAlignment="1">
      <alignment horizontal="left" vertical="center"/>
    </xf>
    <xf numFmtId="0" fontId="0" fillId="0" borderId="0" xfId="0" applyAlignment="1">
      <alignment horizontal="left" vertical="center"/>
    </xf>
    <xf numFmtId="0" fontId="0" fillId="3" borderId="0" xfId="0" applyFill="1" applyAlignment="1">
      <alignment vertical="center"/>
    </xf>
    <xf numFmtId="0" fontId="1" fillId="2" borderId="0" xfId="0" applyFont="1" applyFill="1" applyAlignment="1">
      <alignment vertical="center"/>
    </xf>
    <xf numFmtId="0" fontId="0" fillId="0" borderId="0" xfId="0" applyAlignment="1">
      <alignment vertical="center"/>
    </xf>
    <xf numFmtId="0" fontId="1" fillId="0" borderId="0" xfId="0" applyFont="1" applyFill="1" applyAlignment="1">
      <alignment horizontal="left"/>
    </xf>
    <xf numFmtId="0" fontId="0" fillId="3" borderId="0" xfId="0" applyFill="1" applyAlignment="1"/>
    <xf numFmtId="0" fontId="0" fillId="0" borderId="0" xfId="0" applyAlignment="1"/>
    <xf numFmtId="14" fontId="0" fillId="0" borderId="0" xfId="0" applyNumberFormat="1"/>
    <xf numFmtId="0" fontId="1" fillId="8" borderId="70" xfId="0" applyFont="1" applyFill="1" applyBorder="1" applyAlignment="1">
      <alignment horizontal="center" vertical="center" wrapText="1"/>
    </xf>
    <xf numFmtId="0" fontId="1" fillId="8" borderId="75" xfId="0" applyFont="1" applyFill="1" applyBorder="1" applyAlignment="1">
      <alignment horizontal="center" vertical="center" wrapText="1"/>
    </xf>
    <xf numFmtId="0" fontId="1" fillId="8" borderId="72" xfId="0" applyFont="1" applyFill="1" applyBorder="1" applyAlignment="1">
      <alignment horizontal="center" vertical="center" wrapText="1"/>
    </xf>
    <xf numFmtId="0" fontId="0" fillId="0" borderId="0" xfId="0" applyBorder="1"/>
    <xf numFmtId="0" fontId="2" fillId="11" borderId="70" xfId="0" applyFont="1" applyFill="1" applyBorder="1" applyAlignment="1">
      <alignment horizontal="center" vertical="center" wrapText="1"/>
    </xf>
    <xf numFmtId="0" fontId="0" fillId="0" borderId="0" xfId="0" applyBorder="1" applyAlignment="1">
      <alignment horizontal="center"/>
    </xf>
    <xf numFmtId="0" fontId="1" fillId="8" borderId="69" xfId="0" applyFont="1" applyFill="1" applyBorder="1" applyAlignment="1">
      <alignment horizontal="center" vertical="center" wrapText="1"/>
    </xf>
    <xf numFmtId="0" fontId="0" fillId="12" borderId="0" xfId="0" applyFill="1" applyBorder="1"/>
    <xf numFmtId="0" fontId="0" fillId="12" borderId="0" xfId="0" applyFill="1"/>
    <xf numFmtId="0" fontId="0" fillId="12" borderId="0" xfId="0" applyFill="1" applyBorder="1" applyAlignment="1">
      <alignment horizontal="center"/>
    </xf>
    <xf numFmtId="0" fontId="0" fillId="12" borderId="0" xfId="0" applyFill="1" applyBorder="1" applyAlignment="1"/>
    <xf numFmtId="0" fontId="0" fillId="0" borderId="0" xfId="0" applyFill="1" applyBorder="1" applyAlignment="1"/>
    <xf numFmtId="0" fontId="2" fillId="11" borderId="71" xfId="0" applyFont="1" applyFill="1" applyBorder="1" applyAlignment="1">
      <alignment horizontal="center" vertical="center" wrapText="1"/>
    </xf>
    <xf numFmtId="0" fontId="0" fillId="12" borderId="0" xfId="0" applyFill="1" applyAlignment="1">
      <alignment vertical="center"/>
    </xf>
    <xf numFmtId="170" fontId="0" fillId="0" borderId="0" xfId="0" applyNumberFormat="1" applyAlignment="1">
      <alignment horizontal="center"/>
    </xf>
    <xf numFmtId="14" fontId="5" fillId="13" borderId="0" xfId="0" applyNumberFormat="1" applyFont="1" applyFill="1"/>
    <xf numFmtId="0" fontId="4" fillId="10" borderId="85" xfId="0" applyFont="1" applyFill="1" applyBorder="1" applyAlignment="1">
      <alignment horizontal="center" vertical="center" wrapText="1"/>
    </xf>
    <xf numFmtId="0" fontId="4" fillId="10" borderId="86" xfId="0" applyFont="1" applyFill="1" applyBorder="1" applyAlignment="1">
      <alignment horizontal="center" vertical="center" wrapText="1"/>
    </xf>
    <xf numFmtId="169" fontId="3" fillId="0" borderId="87" xfId="0" applyNumberFormat="1" applyFont="1" applyBorder="1" applyAlignment="1">
      <alignment horizontal="center"/>
    </xf>
    <xf numFmtId="168" fontId="3" fillId="0" borderId="88" xfId="0" applyNumberFormat="1" applyFont="1" applyBorder="1" applyAlignment="1">
      <alignment horizontal="center"/>
    </xf>
    <xf numFmtId="168" fontId="3" fillId="11" borderId="90" xfId="0" applyNumberFormat="1" applyFont="1" applyFill="1" applyBorder="1" applyAlignment="1">
      <alignment horizontal="center"/>
    </xf>
    <xf numFmtId="168" fontId="3" fillId="0" borderId="90" xfId="0" applyNumberFormat="1" applyFont="1" applyBorder="1" applyAlignment="1">
      <alignment horizontal="center"/>
    </xf>
    <xf numFmtId="168" fontId="3" fillId="11" borderId="92" xfId="0" applyNumberFormat="1" applyFont="1" applyFill="1" applyBorder="1" applyAlignment="1">
      <alignment horizontal="center"/>
    </xf>
    <xf numFmtId="0" fontId="2" fillId="11" borderId="93" xfId="0" applyFont="1" applyFill="1" applyBorder="1" applyAlignment="1">
      <alignment horizontal="center" vertical="center" wrapText="1"/>
    </xf>
    <xf numFmtId="0" fontId="2" fillId="11" borderId="94" xfId="0" applyFont="1" applyFill="1" applyBorder="1" applyAlignment="1">
      <alignment horizontal="center" vertical="center" wrapText="1"/>
    </xf>
    <xf numFmtId="0" fontId="2" fillId="11" borderId="103" xfId="0" applyFont="1" applyFill="1" applyBorder="1" applyAlignment="1">
      <alignment horizontal="center" vertical="center" wrapText="1"/>
    </xf>
    <xf numFmtId="0" fontId="2" fillId="11" borderId="104" xfId="0" applyFont="1" applyFill="1" applyBorder="1" applyAlignment="1">
      <alignment horizontal="center" vertical="center" wrapText="1"/>
    </xf>
    <xf numFmtId="168" fontId="3" fillId="11" borderId="88" xfId="0" applyNumberFormat="1" applyFont="1" applyFill="1" applyBorder="1" applyAlignment="1">
      <alignment horizontal="center"/>
    </xf>
    <xf numFmtId="168" fontId="3" fillId="0" borderId="117" xfId="0" applyNumberFormat="1" applyFont="1" applyBorder="1" applyAlignment="1">
      <alignment horizontal="center"/>
    </xf>
    <xf numFmtId="168" fontId="3" fillId="0" borderId="128" xfId="0" applyNumberFormat="1" applyFont="1" applyBorder="1" applyAlignment="1">
      <alignment horizontal="center"/>
    </xf>
    <xf numFmtId="168" fontId="3" fillId="11" borderId="136" xfId="0" applyNumberFormat="1" applyFont="1" applyFill="1" applyBorder="1" applyAlignment="1">
      <alignment horizontal="center"/>
    </xf>
    <xf numFmtId="168" fontId="3" fillId="11" borderId="128" xfId="0" applyNumberFormat="1" applyFont="1" applyFill="1" applyBorder="1" applyAlignment="1">
      <alignment horizontal="center"/>
    </xf>
    <xf numFmtId="168" fontId="3" fillId="11" borderId="140" xfId="0" applyNumberFormat="1" applyFont="1" applyFill="1" applyBorder="1" applyAlignment="1">
      <alignment horizontal="center"/>
    </xf>
    <xf numFmtId="168" fontId="3" fillId="0" borderId="140" xfId="0" applyNumberFormat="1" applyFont="1" applyBorder="1" applyAlignment="1">
      <alignment horizontal="center"/>
    </xf>
    <xf numFmtId="169" fontId="3" fillId="0" borderId="127" xfId="0" applyNumberFormat="1" applyFont="1" applyBorder="1" applyAlignment="1">
      <alignment horizontal="center"/>
    </xf>
    <xf numFmtId="0" fontId="7" fillId="12" borderId="0" xfId="0" applyFont="1" applyFill="1" applyBorder="1" applyAlignment="1">
      <alignment horizontal="center"/>
    </xf>
    <xf numFmtId="0" fontId="8" fillId="12" borderId="0" xfId="1" applyFont="1" applyFill="1" applyBorder="1" applyAlignment="1">
      <alignment horizontal="center" vertical="center"/>
    </xf>
    <xf numFmtId="170" fontId="10" fillId="4" borderId="2" xfId="0" applyNumberFormat="1" applyFont="1" applyFill="1" applyBorder="1" applyAlignment="1" applyProtection="1">
      <alignment horizontal="center" vertical="center"/>
      <protection locked="0"/>
    </xf>
    <xf numFmtId="14" fontId="0" fillId="0" borderId="0" xfId="0" applyNumberFormat="1" applyFont="1"/>
    <xf numFmtId="0" fontId="0" fillId="0" borderId="0" xfId="0" applyFont="1"/>
    <xf numFmtId="0" fontId="10" fillId="4" borderId="59" xfId="0" applyFont="1" applyFill="1" applyBorder="1" applyAlignment="1">
      <alignment vertical="center"/>
    </xf>
    <xf numFmtId="0" fontId="10" fillId="4" borderId="186" xfId="0" applyFont="1" applyFill="1" applyBorder="1" applyAlignment="1">
      <alignment vertical="center"/>
    </xf>
    <xf numFmtId="0" fontId="0" fillId="0" borderId="52" xfId="0" applyNumberFormat="1" applyFont="1" applyBorder="1" applyAlignment="1">
      <alignment horizontal="left" vertical="center"/>
    </xf>
    <xf numFmtId="164" fontId="0" fillId="0" borderId="53" xfId="0" applyNumberFormat="1" applyFont="1" applyBorder="1" applyAlignment="1">
      <alignment horizontal="center" vertical="center"/>
    </xf>
    <xf numFmtId="165" fontId="0" fillId="0" borderId="53" xfId="0" applyNumberFormat="1" applyFont="1" applyBorder="1" applyAlignment="1">
      <alignment horizontal="center" vertical="center"/>
    </xf>
    <xf numFmtId="0" fontId="0" fillId="0" borderId="53" xfId="0" applyNumberFormat="1" applyFont="1" applyBorder="1" applyAlignment="1">
      <alignment horizontal="center" vertical="center"/>
    </xf>
    <xf numFmtId="0" fontId="0" fillId="0" borderId="154" xfId="0" applyFont="1" applyBorder="1" applyAlignment="1">
      <alignment horizontal="center" vertical="center"/>
    </xf>
    <xf numFmtId="0" fontId="0" fillId="0" borderId="164" xfId="0" applyFont="1" applyBorder="1"/>
    <xf numFmtId="0" fontId="0" fillId="0" borderId="53" xfId="0" applyFont="1" applyBorder="1"/>
    <xf numFmtId="0" fontId="0" fillId="0" borderId="165" xfId="0" applyFont="1" applyBorder="1"/>
    <xf numFmtId="0" fontId="0" fillId="0" borderId="155" xfId="0" applyFont="1" applyBorder="1"/>
    <xf numFmtId="171" fontId="0" fillId="0" borderId="52" xfId="0" applyNumberFormat="1" applyFont="1" applyBorder="1" applyAlignment="1">
      <alignment horizontal="center" vertical="center"/>
    </xf>
    <xf numFmtId="171" fontId="0" fillId="0" borderId="54" xfId="0" applyNumberFormat="1" applyFont="1" applyBorder="1" applyAlignment="1">
      <alignment horizontal="center" vertical="center"/>
    </xf>
    <xf numFmtId="171" fontId="0" fillId="0" borderId="166" xfId="0" applyNumberFormat="1" applyFont="1" applyBorder="1" applyAlignment="1">
      <alignment horizontal="center" vertical="center"/>
    </xf>
    <xf numFmtId="0" fontId="0" fillId="0" borderId="44" xfId="0" applyFont="1" applyBorder="1" applyAlignment="1">
      <alignment horizontal="left" vertical="center"/>
    </xf>
    <xf numFmtId="164" fontId="0" fillId="0" borderId="45" xfId="0" applyNumberFormat="1" applyFont="1" applyBorder="1" applyAlignment="1">
      <alignment horizontal="center" vertical="center"/>
    </xf>
    <xf numFmtId="165" fontId="0" fillId="0" borderId="45" xfId="0" applyNumberFormat="1" applyFont="1" applyBorder="1" applyAlignment="1">
      <alignment horizontal="center" vertical="center"/>
    </xf>
    <xf numFmtId="0" fontId="0" fillId="0" borderId="45" xfId="0" applyFont="1" applyBorder="1" applyAlignment="1">
      <alignment horizontal="center" vertical="center"/>
    </xf>
    <xf numFmtId="0" fontId="0" fillId="0" borderId="151" xfId="0" applyFont="1" applyBorder="1" applyAlignment="1">
      <alignment horizontal="center" vertical="center"/>
    </xf>
    <xf numFmtId="0" fontId="0" fillId="0" borderId="158" xfId="0" applyFont="1" applyBorder="1"/>
    <xf numFmtId="0" fontId="0" fillId="0" borderId="45" xfId="0" applyFont="1" applyBorder="1"/>
    <xf numFmtId="0" fontId="0" fillId="0" borderId="160" xfId="0" applyFont="1" applyBorder="1"/>
    <xf numFmtId="0" fontId="0" fillId="0" borderId="156" xfId="0" applyFont="1" applyBorder="1"/>
    <xf numFmtId="171" fontId="0" fillId="0" borderId="44" xfId="0" applyNumberFormat="1" applyFont="1" applyBorder="1" applyAlignment="1">
      <alignment horizontal="center" vertical="center"/>
    </xf>
    <xf numFmtId="171" fontId="0" fillId="0" borderId="46" xfId="0" applyNumberFormat="1" applyFont="1" applyBorder="1" applyAlignment="1">
      <alignment horizontal="center" vertical="center"/>
    </xf>
    <xf numFmtId="171" fontId="0" fillId="0" borderId="157" xfId="0" applyNumberFormat="1" applyFont="1" applyBorder="1" applyAlignment="1">
      <alignment horizontal="center" vertical="center"/>
    </xf>
    <xf numFmtId="0" fontId="0" fillId="0" borderId="149" xfId="0" applyFont="1" applyBorder="1" applyAlignment="1">
      <alignment horizontal="left" vertical="center"/>
    </xf>
    <xf numFmtId="164" fontId="0" fillId="0" borderId="57" xfId="0" applyNumberFormat="1" applyFont="1" applyBorder="1" applyAlignment="1">
      <alignment horizontal="center" vertical="center"/>
    </xf>
    <xf numFmtId="164" fontId="0" fillId="0" borderId="56" xfId="0" applyNumberFormat="1" applyFont="1" applyBorder="1" applyAlignment="1">
      <alignment horizontal="center" vertical="center"/>
    </xf>
    <xf numFmtId="0" fontId="0" fillId="0" borderId="57" xfId="0" applyFont="1" applyBorder="1" applyAlignment="1">
      <alignment horizontal="center" vertical="center"/>
    </xf>
    <xf numFmtId="0" fontId="0" fillId="0" borderId="50" xfId="0" applyFont="1" applyBorder="1" applyAlignment="1">
      <alignment horizontal="center" vertical="center"/>
    </xf>
    <xf numFmtId="0" fontId="0" fillId="0" borderId="150" xfId="0" applyFont="1" applyBorder="1" applyAlignment="1">
      <alignment vertical="center"/>
    </xf>
    <xf numFmtId="164" fontId="0" fillId="0" borderId="148" xfId="0" applyNumberFormat="1" applyFont="1" applyBorder="1" applyAlignment="1">
      <alignment vertical="center"/>
    </xf>
    <xf numFmtId="164" fontId="0" fillId="0" borderId="55" xfId="0" applyNumberFormat="1" applyFont="1" applyBorder="1" applyAlignment="1">
      <alignment horizontal="center" vertical="center"/>
    </xf>
    <xf numFmtId="165" fontId="0" fillId="0" borderId="148" xfId="0" applyNumberFormat="1" applyFont="1" applyBorder="1" applyAlignment="1">
      <alignment vertical="center"/>
    </xf>
    <xf numFmtId="0" fontId="0" fillId="0" borderId="148" xfId="0" applyFont="1" applyBorder="1" applyAlignment="1">
      <alignment vertical="center"/>
    </xf>
    <xf numFmtId="0" fontId="7" fillId="8" borderId="153" xfId="0" applyFont="1" applyFill="1" applyBorder="1" applyAlignment="1">
      <alignment horizontal="center" vertical="center"/>
    </xf>
    <xf numFmtId="0" fontId="0" fillId="8" borderId="158" xfId="0" applyFont="1" applyFill="1" applyBorder="1"/>
    <xf numFmtId="0" fontId="0" fillId="8" borderId="45" xfId="0" applyFont="1" applyFill="1" applyBorder="1"/>
    <xf numFmtId="0" fontId="0" fillId="8" borderId="160" xfId="0" applyFont="1" applyFill="1" applyBorder="1"/>
    <xf numFmtId="0" fontId="0" fillId="8" borderId="156" xfId="0" applyFont="1" applyFill="1" applyBorder="1"/>
    <xf numFmtId="171" fontId="0" fillId="8" borderId="44" xfId="0" applyNumberFormat="1" applyFont="1" applyFill="1" applyBorder="1" applyAlignment="1">
      <alignment horizontal="center"/>
    </xf>
    <xf numFmtId="171" fontId="0" fillId="8" borderId="46" xfId="0" applyNumberFormat="1" applyFont="1" applyFill="1" applyBorder="1" applyAlignment="1">
      <alignment horizontal="center"/>
    </xf>
    <xf numFmtId="171" fontId="0" fillId="8" borderId="157" xfId="0" applyNumberFormat="1" applyFont="1" applyFill="1" applyBorder="1" applyAlignment="1">
      <alignment horizontal="center"/>
    </xf>
    <xf numFmtId="171" fontId="0" fillId="0" borderId="44" xfId="0" applyNumberFormat="1" applyFont="1" applyBorder="1" applyAlignment="1">
      <alignment horizontal="center"/>
    </xf>
    <xf numFmtId="171" fontId="0" fillId="0" borderId="46" xfId="0" applyNumberFormat="1" applyFont="1" applyBorder="1" applyAlignment="1">
      <alignment horizontal="center"/>
    </xf>
    <xf numFmtId="171" fontId="0" fillId="0" borderId="157" xfId="0" applyNumberFormat="1" applyFont="1" applyBorder="1" applyAlignment="1">
      <alignment horizontal="center"/>
    </xf>
    <xf numFmtId="0" fontId="0" fillId="0" borderId="149" xfId="0" applyFont="1" applyBorder="1" applyAlignment="1">
      <alignment vertical="center"/>
    </xf>
    <xf numFmtId="164" fontId="0" fillId="0" borderId="57" xfId="0" applyNumberFormat="1" applyFont="1" applyBorder="1" applyAlignment="1">
      <alignment vertical="center"/>
    </xf>
    <xf numFmtId="165" fontId="0" fillId="0" borderId="57" xfId="0" applyNumberFormat="1" applyFont="1" applyBorder="1" applyAlignment="1">
      <alignment vertical="center"/>
    </xf>
    <xf numFmtId="0" fontId="0" fillId="0" borderId="57" xfId="0" applyFont="1" applyBorder="1" applyAlignment="1">
      <alignment vertical="center"/>
    </xf>
    <xf numFmtId="0" fontId="0" fillId="0" borderId="50" xfId="0" applyFont="1" applyBorder="1" applyAlignment="1">
      <alignment vertical="center"/>
    </xf>
    <xf numFmtId="164" fontId="0" fillId="9" borderId="45" xfId="0" applyNumberFormat="1" applyFont="1" applyFill="1" applyBorder="1" applyAlignment="1">
      <alignment horizontal="center" vertical="center"/>
    </xf>
    <xf numFmtId="0" fontId="0" fillId="0" borderId="152" xfId="0" applyFont="1" applyBorder="1" applyAlignment="1">
      <alignment vertical="center"/>
    </xf>
    <xf numFmtId="0" fontId="0" fillId="0" borderId="52" xfId="0" applyFont="1" applyBorder="1" applyAlignment="1">
      <alignment horizontal="left" vertical="center"/>
    </xf>
    <xf numFmtId="0" fontId="0" fillId="0" borderId="53" xfId="0" applyFont="1" applyBorder="1" applyAlignment="1">
      <alignment horizontal="center" vertical="center"/>
    </xf>
    <xf numFmtId="0" fontId="0" fillId="0" borderId="47" xfId="0" applyFont="1" applyBorder="1" applyAlignment="1">
      <alignment horizontal="left" vertical="center"/>
    </xf>
    <xf numFmtId="164" fontId="0" fillId="0" borderId="48" xfId="0" applyNumberFormat="1" applyFont="1" applyBorder="1" applyAlignment="1">
      <alignment horizontal="center" vertical="center"/>
    </xf>
    <xf numFmtId="165" fontId="0" fillId="0" borderId="48" xfId="0" applyNumberFormat="1" applyFont="1" applyBorder="1" applyAlignment="1">
      <alignment horizontal="center" vertical="center"/>
    </xf>
    <xf numFmtId="0" fontId="0" fillId="0" borderId="48" xfId="0" applyFont="1" applyBorder="1" applyAlignment="1">
      <alignment horizontal="center" vertical="center"/>
    </xf>
    <xf numFmtId="0" fontId="0" fillId="0" borderId="27" xfId="0" applyFont="1" applyBorder="1" applyAlignment="1">
      <alignment horizontal="center" vertical="center"/>
    </xf>
    <xf numFmtId="0" fontId="0" fillId="0" borderId="159" xfId="0" applyFont="1" applyBorder="1"/>
    <xf numFmtId="0" fontId="0" fillId="0" borderId="48" xfId="0" applyFont="1" applyBorder="1"/>
    <xf numFmtId="0" fontId="0" fillId="0" borderId="161" xfId="0" applyFont="1" applyBorder="1"/>
    <xf numFmtId="0" fontId="0" fillId="0" borderId="162" xfId="0" applyFont="1" applyBorder="1"/>
    <xf numFmtId="171" fontId="0" fillId="0" borderId="47" xfId="0" applyNumberFormat="1" applyFont="1" applyBorder="1" applyAlignment="1">
      <alignment horizontal="center"/>
    </xf>
    <xf numFmtId="171" fontId="0" fillId="0" borderId="49" xfId="0" applyNumberFormat="1" applyFont="1" applyBorder="1" applyAlignment="1">
      <alignment horizontal="center"/>
    </xf>
    <xf numFmtId="171" fontId="0" fillId="0" borderId="26" xfId="0" applyNumberFormat="1" applyFont="1" applyBorder="1" applyAlignment="1">
      <alignment horizontal="center"/>
    </xf>
    <xf numFmtId="0" fontId="14" fillId="0" borderId="19" xfId="0" applyFont="1" applyBorder="1" applyAlignment="1" applyProtection="1">
      <alignment horizontal="center" vertical="center"/>
      <protection locked="0"/>
    </xf>
    <xf numFmtId="0" fontId="6" fillId="12" borderId="0" xfId="1" applyFont="1" applyFill="1" applyAlignment="1">
      <alignment horizontal="center"/>
    </xf>
    <xf numFmtId="0" fontId="9" fillId="12" borderId="0" xfId="0" applyFont="1" applyFill="1" applyAlignment="1">
      <alignment horizontal="center"/>
    </xf>
    <xf numFmtId="169" fontId="6" fillId="12" borderId="0" xfId="1" applyNumberFormat="1" applyFont="1" applyFill="1" applyBorder="1" applyAlignment="1">
      <alignment horizontal="center"/>
    </xf>
    <xf numFmtId="0" fontId="6" fillId="12" borderId="0" xfId="1" applyFont="1" applyFill="1" applyBorder="1" applyAlignment="1">
      <alignment horizontal="center"/>
    </xf>
    <xf numFmtId="0" fontId="9" fillId="12" borderId="0" xfId="0" applyFont="1" applyFill="1" applyBorder="1" applyAlignment="1">
      <alignment horizontal="center"/>
    </xf>
    <xf numFmtId="0" fontId="9" fillId="12" borderId="0" xfId="0" applyFont="1" applyFill="1" applyBorder="1" applyAlignment="1"/>
    <xf numFmtId="14" fontId="15" fillId="14" borderId="66" xfId="0" applyNumberFormat="1" applyFont="1" applyFill="1" applyBorder="1" applyAlignment="1">
      <alignment horizontal="center" vertical="center"/>
    </xf>
    <xf numFmtId="166" fontId="9" fillId="14" borderId="67" xfId="0" applyNumberFormat="1" applyFont="1" applyFill="1" applyBorder="1" applyAlignment="1">
      <alignment horizontal="right" vertical="center"/>
    </xf>
    <xf numFmtId="167" fontId="16" fillId="14" borderId="73" xfId="0" applyNumberFormat="1" applyFont="1" applyFill="1" applyBorder="1" applyAlignment="1">
      <alignment horizontal="center" vertical="center"/>
    </xf>
    <xf numFmtId="0" fontId="9" fillId="0" borderId="76" xfId="0" applyFont="1" applyBorder="1"/>
    <xf numFmtId="168" fontId="9" fillId="0" borderId="95" xfId="0" applyNumberFormat="1" applyFont="1" applyBorder="1" applyAlignment="1">
      <alignment horizontal="center"/>
    </xf>
    <xf numFmtId="169" fontId="9" fillId="0" borderId="67" xfId="0" applyNumberFormat="1" applyFont="1" applyBorder="1" applyAlignment="1">
      <alignment horizontal="center"/>
    </xf>
    <xf numFmtId="0" fontId="9" fillId="0" borderId="96" xfId="0" applyFont="1" applyBorder="1"/>
    <xf numFmtId="168" fontId="9" fillId="0" borderId="105" xfId="0" applyNumberFormat="1" applyFont="1" applyBorder="1" applyAlignment="1">
      <alignment horizontal="center"/>
    </xf>
    <xf numFmtId="0" fontId="9" fillId="0" borderId="106" xfId="0" applyFont="1" applyBorder="1"/>
    <xf numFmtId="0" fontId="9" fillId="0" borderId="68" xfId="0" applyFont="1" applyBorder="1"/>
    <xf numFmtId="0" fontId="9" fillId="11" borderId="77" xfId="0" applyFont="1" applyFill="1" applyBorder="1"/>
    <xf numFmtId="168" fontId="9" fillId="11" borderId="97" xfId="0" applyNumberFormat="1" applyFont="1" applyFill="1" applyBorder="1" applyAlignment="1">
      <alignment horizontal="center"/>
    </xf>
    <xf numFmtId="169" fontId="9" fillId="11" borderId="61" xfId="0" applyNumberFormat="1" applyFont="1" applyFill="1" applyBorder="1" applyAlignment="1">
      <alignment horizontal="center"/>
    </xf>
    <xf numFmtId="0" fontId="9" fillId="11" borderId="98" xfId="0" applyFont="1" applyFill="1" applyBorder="1"/>
    <xf numFmtId="168" fontId="9" fillId="11" borderId="107" xfId="0" applyNumberFormat="1" applyFont="1" applyFill="1" applyBorder="1" applyAlignment="1">
      <alignment horizontal="center"/>
    </xf>
    <xf numFmtId="0" fontId="9" fillId="11" borderId="108" xfId="0" applyFont="1" applyFill="1" applyBorder="1"/>
    <xf numFmtId="0" fontId="9" fillId="11" borderId="62" xfId="0" applyFont="1" applyFill="1" applyBorder="1"/>
    <xf numFmtId="14" fontId="17" fillId="0" borderId="60" xfId="0" applyNumberFormat="1" applyFont="1" applyFill="1" applyBorder="1" applyAlignment="1">
      <alignment horizontal="center" vertical="center"/>
    </xf>
    <xf numFmtId="166" fontId="9" fillId="0" borderId="61" xfId="0" applyNumberFormat="1" applyFont="1" applyFill="1" applyBorder="1" applyAlignment="1">
      <alignment horizontal="right" vertical="center"/>
    </xf>
    <xf numFmtId="167" fontId="17" fillId="0" borderId="74" xfId="0" applyNumberFormat="1" applyFont="1" applyBorder="1" applyAlignment="1">
      <alignment horizontal="center" vertical="center"/>
    </xf>
    <xf numFmtId="0" fontId="9" fillId="0" borderId="77" xfId="0" applyFont="1" applyBorder="1"/>
    <xf numFmtId="168" fontId="9" fillId="0" borderId="97" xfId="0" applyNumberFormat="1" applyFont="1" applyBorder="1" applyAlignment="1">
      <alignment horizontal="center"/>
    </xf>
    <xf numFmtId="169" fontId="9" fillId="0" borderId="61" xfId="0" applyNumberFormat="1" applyFont="1" applyBorder="1" applyAlignment="1">
      <alignment horizontal="center"/>
    </xf>
    <xf numFmtId="0" fontId="9" fillId="0" borderId="98" xfId="0" applyFont="1" applyBorder="1"/>
    <xf numFmtId="168" fontId="9" fillId="0" borderId="107" xfId="0" applyNumberFormat="1" applyFont="1" applyBorder="1" applyAlignment="1">
      <alignment horizontal="center"/>
    </xf>
    <xf numFmtId="0" fontId="9" fillId="0" borderId="108" xfId="0" applyFont="1" applyBorder="1"/>
    <xf numFmtId="0" fontId="9" fillId="0" borderId="62" xfId="0" applyFont="1" applyBorder="1"/>
    <xf numFmtId="14" fontId="17" fillId="0" borderId="113" xfId="0" applyNumberFormat="1" applyFont="1" applyFill="1" applyBorder="1" applyAlignment="1">
      <alignment horizontal="center" vertical="center"/>
    </xf>
    <xf numFmtId="166" fontId="9" fillId="0" borderId="114" xfId="0" applyNumberFormat="1" applyFont="1" applyFill="1" applyBorder="1" applyAlignment="1">
      <alignment horizontal="right" vertical="center"/>
    </xf>
    <xf numFmtId="167" fontId="17" fillId="0" borderId="115" xfId="0" applyNumberFormat="1" applyFont="1" applyBorder="1" applyAlignment="1">
      <alignment horizontal="center" vertical="center"/>
    </xf>
    <xf numFmtId="0" fontId="9" fillId="0" borderId="118" xfId="0" applyFont="1" applyBorder="1"/>
    <xf numFmtId="168" fontId="9" fillId="0" borderId="119" xfId="0" applyNumberFormat="1" applyFont="1" applyBorder="1" applyAlignment="1">
      <alignment horizontal="center"/>
    </xf>
    <xf numFmtId="169" fontId="9" fillId="0" borderId="114" xfId="0" applyNumberFormat="1" applyFont="1" applyBorder="1" applyAlignment="1">
      <alignment horizontal="center"/>
    </xf>
    <xf numFmtId="0" fontId="9" fillId="0" borderId="120" xfId="0" applyFont="1" applyBorder="1"/>
    <xf numFmtId="168" fontId="9" fillId="0" borderId="121" xfId="0" applyNumberFormat="1" applyFont="1" applyBorder="1" applyAlignment="1">
      <alignment horizontal="center"/>
    </xf>
    <xf numFmtId="0" fontId="9" fillId="0" borderId="122" xfId="0" applyFont="1" applyBorder="1"/>
    <xf numFmtId="0" fontId="9" fillId="0" borderId="123" xfId="0" applyFont="1" applyBorder="1"/>
    <xf numFmtId="0" fontId="9" fillId="11" borderId="76" xfId="0" applyFont="1" applyFill="1" applyBorder="1"/>
    <xf numFmtId="168" fontId="9" fillId="11" borderId="95" xfId="0" applyNumberFormat="1" applyFont="1" applyFill="1" applyBorder="1" applyAlignment="1">
      <alignment horizontal="center"/>
    </xf>
    <xf numFmtId="169" fontId="9" fillId="11" borderId="67" xfId="0" applyNumberFormat="1" applyFont="1" applyFill="1" applyBorder="1" applyAlignment="1">
      <alignment horizontal="center"/>
    </xf>
    <xf numFmtId="0" fontId="9" fillId="11" borderId="96" xfId="0" applyFont="1" applyFill="1" applyBorder="1"/>
    <xf numFmtId="168" fontId="9" fillId="11" borderId="105" xfId="0" applyNumberFormat="1" applyFont="1" applyFill="1" applyBorder="1" applyAlignment="1">
      <alignment horizontal="center"/>
    </xf>
    <xf numFmtId="0" fontId="9" fillId="11" borderId="106" xfId="0" applyFont="1" applyFill="1" applyBorder="1"/>
    <xf numFmtId="0" fontId="9" fillId="11" borderId="68" xfId="0" applyFont="1" applyFill="1" applyBorder="1"/>
    <xf numFmtId="14" fontId="17" fillId="0" borderId="124" xfId="0" applyNumberFormat="1" applyFont="1" applyFill="1" applyBorder="1" applyAlignment="1">
      <alignment horizontal="center" vertical="center"/>
    </xf>
    <xf numFmtId="166" fontId="9" fillId="0" borderId="125" xfId="0" applyNumberFormat="1" applyFont="1" applyFill="1" applyBorder="1" applyAlignment="1">
      <alignment horizontal="right" vertical="center"/>
    </xf>
    <xf numFmtId="167" fontId="17" fillId="0" borderId="126" xfId="0" applyNumberFormat="1" applyFont="1" applyBorder="1" applyAlignment="1">
      <alignment horizontal="center" vertical="center"/>
    </xf>
    <xf numFmtId="0" fontId="9" fillId="0" borderId="129" xfId="0" applyFont="1" applyBorder="1"/>
    <xf numFmtId="168" fontId="9" fillId="0" borderId="130" xfId="0" applyNumberFormat="1" applyFont="1" applyBorder="1" applyAlignment="1">
      <alignment horizontal="center"/>
    </xf>
    <xf numFmtId="169" fontId="9" fillId="0" borderId="125" xfId="0" applyNumberFormat="1" applyFont="1" applyBorder="1" applyAlignment="1">
      <alignment horizontal="center"/>
    </xf>
    <xf numFmtId="0" fontId="9" fillId="0" borderId="131" xfId="0" applyFont="1" applyBorder="1"/>
    <xf numFmtId="168" fontId="9" fillId="0" borderId="132" xfId="0" applyNumberFormat="1" applyFont="1" applyBorder="1" applyAlignment="1">
      <alignment horizontal="center"/>
    </xf>
    <xf numFmtId="0" fontId="9" fillId="0" borderId="133" xfId="0" applyFont="1" applyBorder="1"/>
    <xf numFmtId="0" fontId="9" fillId="0" borderId="134" xfId="0" applyFont="1" applyBorder="1"/>
    <xf numFmtId="0" fontId="9" fillId="11" borderId="118" xfId="0" applyFont="1" applyFill="1" applyBorder="1"/>
    <xf numFmtId="168" fontId="9" fillId="11" borderId="119" xfId="0" applyNumberFormat="1" applyFont="1" applyFill="1" applyBorder="1" applyAlignment="1">
      <alignment horizontal="center"/>
    </xf>
    <xf numFmtId="169" fontId="9" fillId="11" borderId="114" xfId="0" applyNumberFormat="1" applyFont="1" applyFill="1" applyBorder="1" applyAlignment="1">
      <alignment horizontal="center"/>
    </xf>
    <xf numFmtId="0" fontId="9" fillId="11" borderId="120" xfId="0" applyFont="1" applyFill="1" applyBorder="1"/>
    <xf numFmtId="168" fontId="9" fillId="11" borderId="121" xfId="0" applyNumberFormat="1" applyFont="1" applyFill="1" applyBorder="1" applyAlignment="1">
      <alignment horizontal="center"/>
    </xf>
    <xf numFmtId="0" fontId="9" fillId="11" borderId="122" xfId="0" applyFont="1" applyFill="1" applyBorder="1"/>
    <xf numFmtId="0" fontId="9" fillId="11" borderId="123" xfId="0" applyFont="1" applyFill="1" applyBorder="1"/>
    <xf numFmtId="168" fontId="9" fillId="11" borderId="99" xfId="0" applyNumberFormat="1" applyFont="1" applyFill="1" applyBorder="1" applyAlignment="1">
      <alignment horizontal="center"/>
    </xf>
    <xf numFmtId="169" fontId="9" fillId="11" borderId="82" xfId="0" applyNumberFormat="1" applyFont="1" applyFill="1" applyBorder="1" applyAlignment="1">
      <alignment horizontal="center"/>
    </xf>
    <xf numFmtId="0" fontId="9" fillId="11" borderId="100" xfId="0" applyFont="1" applyFill="1" applyBorder="1"/>
    <xf numFmtId="168" fontId="9" fillId="11" borderId="109" xfId="0" applyNumberFormat="1" applyFont="1" applyFill="1" applyBorder="1" applyAlignment="1">
      <alignment horizontal="center"/>
    </xf>
    <xf numFmtId="0" fontId="9" fillId="11" borderId="110" xfId="0" applyFont="1" applyFill="1" applyBorder="1"/>
    <xf numFmtId="0" fontId="9" fillId="11" borderId="84" xfId="0" applyFont="1" applyFill="1" applyBorder="1"/>
    <xf numFmtId="14" fontId="15" fillId="14" borderId="137" xfId="0" applyNumberFormat="1" applyFont="1" applyFill="1" applyBorder="1" applyAlignment="1">
      <alignment horizontal="center" vertical="center"/>
    </xf>
    <xf numFmtId="166" fontId="9" fillId="14" borderId="138" xfId="0" applyNumberFormat="1" applyFont="1" applyFill="1" applyBorder="1" applyAlignment="1">
      <alignment horizontal="right" vertical="center"/>
    </xf>
    <xf numFmtId="167" fontId="16" fillId="14" borderId="147" xfId="0" applyNumberFormat="1" applyFont="1" applyFill="1" applyBorder="1" applyAlignment="1">
      <alignment horizontal="center" vertical="center"/>
    </xf>
    <xf numFmtId="0" fontId="9" fillId="11" borderId="141" xfId="0" applyFont="1" applyFill="1" applyBorder="1"/>
    <xf numFmtId="168" fontId="9" fillId="11" borderId="142" xfId="0" applyNumberFormat="1" applyFont="1" applyFill="1" applyBorder="1" applyAlignment="1">
      <alignment horizontal="center"/>
    </xf>
    <xf numFmtId="169" fontId="9" fillId="11" borderId="138" xfId="0" applyNumberFormat="1" applyFont="1" applyFill="1" applyBorder="1" applyAlignment="1">
      <alignment horizontal="center"/>
    </xf>
    <xf numFmtId="0" fontId="9" fillId="11" borderId="143" xfId="0" applyFont="1" applyFill="1" applyBorder="1"/>
    <xf numFmtId="168" fontId="9" fillId="11" borderId="144" xfId="0" applyNumberFormat="1" applyFont="1" applyFill="1" applyBorder="1" applyAlignment="1">
      <alignment horizontal="center"/>
    </xf>
    <xf numFmtId="0" fontId="9" fillId="11" borderId="145" xfId="0" applyFont="1" applyFill="1" applyBorder="1"/>
    <xf numFmtId="0" fontId="9" fillId="11" borderId="146" xfId="0" applyFont="1" applyFill="1" applyBorder="1"/>
    <xf numFmtId="14" fontId="17" fillId="0" borderId="66" xfId="0" applyNumberFormat="1" applyFont="1" applyFill="1" applyBorder="1" applyAlignment="1">
      <alignment horizontal="center" vertical="center"/>
    </xf>
    <xf numFmtId="14" fontId="17" fillId="0" borderId="81" xfId="0" applyNumberFormat="1" applyFont="1" applyFill="1" applyBorder="1" applyAlignment="1">
      <alignment horizontal="center" vertical="center"/>
    </xf>
    <xf numFmtId="166" fontId="9" fillId="0" borderId="138" xfId="0" applyNumberFormat="1" applyFont="1" applyFill="1" applyBorder="1" applyAlignment="1">
      <alignment horizontal="right" vertical="center"/>
    </xf>
    <xf numFmtId="0" fontId="9" fillId="11" borderId="129" xfId="0" applyFont="1" applyFill="1" applyBorder="1"/>
    <xf numFmtId="168" fontId="9" fillId="11" borderId="130" xfId="0" applyNumberFormat="1" applyFont="1" applyFill="1" applyBorder="1" applyAlignment="1">
      <alignment horizontal="center"/>
    </xf>
    <xf numFmtId="169" fontId="9" fillId="11" borderId="125" xfId="0" applyNumberFormat="1" applyFont="1" applyFill="1" applyBorder="1" applyAlignment="1">
      <alignment horizontal="center"/>
    </xf>
    <xf numFmtId="0" fontId="9" fillId="11" borderId="131" xfId="0" applyFont="1" applyFill="1" applyBorder="1"/>
    <xf numFmtId="168" fontId="9" fillId="11" borderId="132" xfId="0" applyNumberFormat="1" applyFont="1" applyFill="1" applyBorder="1" applyAlignment="1">
      <alignment horizontal="center"/>
    </xf>
    <xf numFmtId="0" fontId="9" fillId="11" borderId="133" xfId="0" applyFont="1" applyFill="1" applyBorder="1"/>
    <xf numFmtId="0" fontId="9" fillId="11" borderId="134" xfId="0" applyFont="1" applyFill="1" applyBorder="1"/>
    <xf numFmtId="0" fontId="9" fillId="0" borderId="141" xfId="0" applyFont="1" applyBorder="1"/>
    <xf numFmtId="168" fontId="9" fillId="0" borderId="142" xfId="0" applyNumberFormat="1" applyFont="1" applyBorder="1" applyAlignment="1">
      <alignment horizontal="center"/>
    </xf>
    <xf numFmtId="169" fontId="9" fillId="0" borderId="138" xfId="0" applyNumberFormat="1" applyFont="1" applyBorder="1" applyAlignment="1">
      <alignment horizontal="center"/>
    </xf>
    <xf numFmtId="0" fontId="9" fillId="0" borderId="143" xfId="0" applyFont="1" applyBorder="1"/>
    <xf numFmtId="168" fontId="9" fillId="0" borderId="144" xfId="0" applyNumberFormat="1" applyFont="1" applyBorder="1" applyAlignment="1">
      <alignment horizontal="center"/>
    </xf>
    <xf numFmtId="0" fontId="9" fillId="0" borderId="145" xfId="0" applyFont="1" applyBorder="1"/>
    <xf numFmtId="0" fontId="9" fillId="0" borderId="146" xfId="0" applyFont="1" applyBorder="1"/>
    <xf numFmtId="0" fontId="9" fillId="0" borderId="97" xfId="0" applyFont="1" applyBorder="1"/>
    <xf numFmtId="0" fontId="9" fillId="0" borderId="61" xfId="0" applyFont="1" applyBorder="1"/>
    <xf numFmtId="0" fontId="9" fillId="0" borderId="107" xfId="0" applyFont="1" applyBorder="1"/>
    <xf numFmtId="166" fontId="9" fillId="0" borderId="82" xfId="0" applyNumberFormat="1" applyFont="1" applyFill="1" applyBorder="1" applyAlignment="1">
      <alignment horizontal="right" vertical="center"/>
    </xf>
    <xf numFmtId="167" fontId="17" fillId="0" borderId="83" xfId="0" applyNumberFormat="1" applyFont="1" applyBorder="1" applyAlignment="1">
      <alignment horizontal="center" vertical="center"/>
    </xf>
    <xf numFmtId="0" fontId="9" fillId="0" borderId="0" xfId="0" applyFont="1" applyBorder="1"/>
    <xf numFmtId="168" fontId="9" fillId="0" borderId="99" xfId="0" applyNumberFormat="1" applyFont="1" applyBorder="1" applyAlignment="1">
      <alignment horizontal="center"/>
    </xf>
    <xf numFmtId="169" fontId="9" fillId="0" borderId="82" xfId="0" applyNumberFormat="1" applyFont="1" applyBorder="1" applyAlignment="1">
      <alignment horizontal="center"/>
    </xf>
    <xf numFmtId="0" fontId="9" fillId="0" borderId="100" xfId="0" applyFont="1" applyBorder="1"/>
    <xf numFmtId="168" fontId="9" fillId="0" borderId="109" xfId="0" applyNumberFormat="1" applyFont="1" applyBorder="1" applyAlignment="1">
      <alignment horizontal="center"/>
    </xf>
    <xf numFmtId="0" fontId="9" fillId="0" borderId="110" xfId="0" applyFont="1" applyBorder="1"/>
    <xf numFmtId="0" fontId="9" fillId="0" borderId="84" xfId="0" applyFont="1" applyBorder="1"/>
    <xf numFmtId="0" fontId="9" fillId="0" borderId="141" xfId="0" applyFont="1" applyBorder="1" applyAlignment="1">
      <alignment horizontal="center" vertical="center"/>
    </xf>
    <xf numFmtId="0" fontId="9" fillId="11" borderId="77" xfId="0" applyFont="1" applyFill="1" applyBorder="1" applyAlignment="1">
      <alignment horizontal="center" vertical="center"/>
    </xf>
    <xf numFmtId="14" fontId="17" fillId="0" borderId="63" xfId="0" applyNumberFormat="1" applyFont="1" applyFill="1" applyBorder="1" applyAlignment="1">
      <alignment horizontal="center" vertical="center"/>
    </xf>
    <xf numFmtId="166" fontId="9" fillId="0" borderId="64" xfId="0" applyNumberFormat="1" applyFont="1" applyFill="1" applyBorder="1" applyAlignment="1">
      <alignment horizontal="right" vertical="center"/>
    </xf>
    <xf numFmtId="167" fontId="17" fillId="0" borderId="78" xfId="0" applyNumberFormat="1" applyFont="1" applyBorder="1" applyAlignment="1">
      <alignment horizontal="center" vertical="center"/>
    </xf>
    <xf numFmtId="0" fontId="9" fillId="11" borderId="79" xfId="0" applyFont="1" applyFill="1" applyBorder="1"/>
    <xf numFmtId="168" fontId="9" fillId="11" borderId="101" xfId="0" applyNumberFormat="1" applyFont="1" applyFill="1" applyBorder="1" applyAlignment="1">
      <alignment horizontal="center"/>
    </xf>
    <xf numFmtId="169" fontId="9" fillId="11" borderId="64" xfId="0" applyNumberFormat="1" applyFont="1" applyFill="1" applyBorder="1" applyAlignment="1">
      <alignment horizontal="center"/>
    </xf>
    <xf numFmtId="0" fontId="9" fillId="11" borderId="102" xfId="0" applyFont="1" applyFill="1" applyBorder="1"/>
    <xf numFmtId="168" fontId="9" fillId="11" borderId="111" xfId="0" applyNumberFormat="1" applyFont="1" applyFill="1" applyBorder="1" applyAlignment="1">
      <alignment horizontal="center"/>
    </xf>
    <xf numFmtId="0" fontId="9" fillId="11" borderId="112" xfId="0" applyFont="1" applyFill="1" applyBorder="1"/>
    <xf numFmtId="0" fontId="9" fillId="11" borderId="65" xfId="0" applyFont="1" applyFill="1" applyBorder="1"/>
    <xf numFmtId="168" fontId="14" fillId="0" borderId="107" xfId="0" applyNumberFormat="1" applyFont="1" applyBorder="1" applyAlignment="1">
      <alignment horizontal="center"/>
    </xf>
    <xf numFmtId="0" fontId="14" fillId="0" borderId="156" xfId="0" applyFont="1" applyBorder="1"/>
    <xf numFmtId="0" fontId="0" fillId="0" borderId="77" xfId="0" applyFont="1" applyBorder="1"/>
    <xf numFmtId="0" fontId="0" fillId="11" borderId="77" xfId="0" applyFont="1" applyFill="1" applyBorder="1"/>
    <xf numFmtId="168" fontId="3" fillId="0" borderId="90" xfId="0" applyNumberFormat="1" applyFont="1" applyFill="1" applyBorder="1" applyAlignment="1">
      <alignment horizontal="center"/>
    </xf>
    <xf numFmtId="169" fontId="3" fillId="11" borderId="89" xfId="0" applyNumberFormat="1" applyFont="1" applyFill="1" applyBorder="1" applyAlignment="1">
      <alignment horizontal="center"/>
    </xf>
    <xf numFmtId="169" fontId="3" fillId="0" borderId="89" xfId="0" applyNumberFormat="1" applyFont="1" applyBorder="1" applyAlignment="1">
      <alignment horizontal="center"/>
    </xf>
    <xf numFmtId="169" fontId="3" fillId="0" borderId="116" xfId="0" applyNumberFormat="1" applyFont="1" applyBorder="1" applyAlignment="1">
      <alignment horizontal="center"/>
    </xf>
    <xf numFmtId="169" fontId="3" fillId="11" borderId="87" xfId="0" applyNumberFormat="1" applyFont="1" applyFill="1" applyBorder="1" applyAlignment="1">
      <alignment horizontal="center"/>
    </xf>
    <xf numFmtId="169" fontId="3" fillId="11" borderId="135" xfId="0" applyNumberFormat="1" applyFont="1" applyFill="1" applyBorder="1" applyAlignment="1">
      <alignment horizontal="center"/>
    </xf>
    <xf numFmtId="169" fontId="3" fillId="0" borderId="89" xfId="0" applyNumberFormat="1" applyFont="1" applyFill="1" applyBorder="1" applyAlignment="1">
      <alignment horizontal="center"/>
    </xf>
    <xf numFmtId="169" fontId="3" fillId="11" borderId="127" xfId="0" applyNumberFormat="1" applyFont="1" applyFill="1" applyBorder="1" applyAlignment="1">
      <alignment horizontal="center"/>
    </xf>
    <xf numFmtId="169" fontId="3" fillId="11" borderId="139" xfId="0" applyNumberFormat="1" applyFont="1" applyFill="1" applyBorder="1" applyAlignment="1">
      <alignment horizontal="center"/>
    </xf>
    <xf numFmtId="169" fontId="3" fillId="0" borderId="139" xfId="0" applyNumberFormat="1" applyFont="1" applyBorder="1" applyAlignment="1">
      <alignment horizontal="center"/>
    </xf>
    <xf numFmtId="0" fontId="3" fillId="0" borderId="90" xfId="0" applyFont="1" applyBorder="1" applyAlignment="1">
      <alignment horizontal="center"/>
    </xf>
    <xf numFmtId="169" fontId="3" fillId="11" borderId="91" xfId="0" applyNumberFormat="1" applyFont="1" applyFill="1" applyBorder="1" applyAlignment="1">
      <alignment horizontal="center"/>
    </xf>
    <xf numFmtId="169" fontId="0" fillId="12" borderId="0" xfId="0" applyNumberFormat="1" applyFill="1" applyBorder="1" applyAlignment="1">
      <alignment horizontal="center"/>
    </xf>
    <xf numFmtId="169" fontId="0" fillId="0" borderId="0" xfId="0" applyNumberFormat="1" applyBorder="1" applyAlignment="1">
      <alignment horizontal="center"/>
    </xf>
    <xf numFmtId="0" fontId="2" fillId="11" borderId="72" xfId="0" applyFont="1" applyFill="1" applyBorder="1" applyAlignment="1">
      <alignment horizontal="center" vertical="center" wrapText="1"/>
    </xf>
    <xf numFmtId="169" fontId="9" fillId="0" borderId="73" xfId="0" applyNumberFormat="1" applyFont="1" applyBorder="1" applyAlignment="1">
      <alignment horizontal="center"/>
    </xf>
    <xf numFmtId="169" fontId="9" fillId="11" borderId="74" xfId="0" applyNumberFormat="1" applyFont="1" applyFill="1" applyBorder="1" applyAlignment="1">
      <alignment horizontal="center"/>
    </xf>
    <xf numFmtId="169" fontId="9" fillId="0" borderId="74" xfId="0" applyNumberFormat="1" applyFont="1" applyBorder="1" applyAlignment="1">
      <alignment horizontal="center"/>
    </xf>
    <xf numFmtId="169" fontId="9" fillId="0" borderId="115" xfId="0" applyNumberFormat="1" applyFont="1" applyBorder="1" applyAlignment="1">
      <alignment horizontal="center"/>
    </xf>
    <xf numFmtId="169" fontId="9" fillId="11" borderId="73" xfId="0" applyNumberFormat="1" applyFont="1" applyFill="1" applyBorder="1" applyAlignment="1">
      <alignment horizontal="center"/>
    </xf>
    <xf numFmtId="169" fontId="9" fillId="0" borderId="126" xfId="0" applyNumberFormat="1" applyFont="1" applyBorder="1" applyAlignment="1">
      <alignment horizontal="center"/>
    </xf>
    <xf numFmtId="169" fontId="9" fillId="11" borderId="115" xfId="0" applyNumberFormat="1" applyFont="1" applyFill="1" applyBorder="1" applyAlignment="1">
      <alignment horizontal="center"/>
    </xf>
    <xf numFmtId="169" fontId="9" fillId="11" borderId="83" xfId="0" applyNumberFormat="1" applyFont="1" applyFill="1" applyBorder="1" applyAlignment="1">
      <alignment horizontal="center"/>
    </xf>
    <xf numFmtId="169" fontId="9" fillId="11" borderId="193" xfId="0" applyNumberFormat="1" applyFont="1" applyFill="1" applyBorder="1" applyAlignment="1">
      <alignment horizontal="center"/>
    </xf>
    <xf numFmtId="169" fontId="9" fillId="11" borderId="126" xfId="0" applyNumberFormat="1" applyFont="1" applyFill="1" applyBorder="1" applyAlignment="1">
      <alignment horizontal="center"/>
    </xf>
    <xf numFmtId="169" fontId="9" fillId="0" borderId="193" xfId="0" applyNumberFormat="1" applyFont="1" applyBorder="1" applyAlignment="1">
      <alignment horizontal="center"/>
    </xf>
    <xf numFmtId="0" fontId="9" fillId="0" borderId="74" xfId="0" applyFont="1" applyBorder="1"/>
    <xf numFmtId="169" fontId="9" fillId="0" borderId="83" xfId="0" applyNumberFormat="1" applyFont="1" applyBorder="1" applyAlignment="1">
      <alignment horizontal="center"/>
    </xf>
    <xf numFmtId="169" fontId="9" fillId="11" borderId="78" xfId="0" applyNumberFormat="1" applyFont="1" applyFill="1" applyBorder="1" applyAlignment="1">
      <alignment horizontal="center"/>
    </xf>
    <xf numFmtId="169" fontId="0" fillId="0" borderId="193" xfId="0" applyNumberFormat="1" applyFont="1" applyBorder="1" applyAlignment="1">
      <alignment horizontal="center"/>
    </xf>
    <xf numFmtId="0" fontId="6" fillId="12" borderId="0" xfId="1" applyFill="1" applyAlignment="1">
      <alignment horizontal="center"/>
    </xf>
    <xf numFmtId="167" fontId="17" fillId="0" borderId="74" xfId="0" applyNumberFormat="1" applyFont="1" applyFill="1" applyBorder="1" applyAlignment="1">
      <alignment horizontal="center" vertical="center"/>
    </xf>
    <xf numFmtId="169" fontId="0" fillId="0" borderId="74" xfId="0" applyNumberFormat="1" applyFont="1" applyBorder="1" applyAlignment="1">
      <alignment horizontal="center"/>
    </xf>
    <xf numFmtId="169" fontId="0" fillId="11" borderId="74" xfId="0" applyNumberFormat="1" applyFont="1" applyFill="1" applyBorder="1" applyAlignment="1">
      <alignment horizontal="center"/>
    </xf>
    <xf numFmtId="0" fontId="0" fillId="0" borderId="141" xfId="0" applyFont="1" applyBorder="1"/>
    <xf numFmtId="0" fontId="0" fillId="0" borderId="143" xfId="0" applyFont="1" applyBorder="1"/>
    <xf numFmtId="0" fontId="0" fillId="11" borderId="98" xfId="0" applyFont="1" applyFill="1" applyBorder="1"/>
    <xf numFmtId="0" fontId="0" fillId="0" borderId="98" xfId="0" applyFont="1" applyBorder="1"/>
    <xf numFmtId="0" fontId="0" fillId="11" borderId="77" xfId="0" applyFont="1" applyFill="1" applyBorder="1" applyAlignment="1">
      <alignment wrapText="1"/>
    </xf>
    <xf numFmtId="0" fontId="0" fillId="11" borderId="108" xfId="0" applyFont="1" applyFill="1" applyBorder="1"/>
    <xf numFmtId="168" fontId="0" fillId="11" borderId="107" xfId="0" applyNumberFormat="1" applyFont="1" applyFill="1" applyBorder="1" applyAlignment="1">
      <alignment horizontal="center"/>
    </xf>
    <xf numFmtId="168" fontId="0" fillId="11" borderId="132" xfId="0" applyNumberFormat="1" applyFont="1" applyFill="1" applyBorder="1" applyAlignment="1">
      <alignment horizontal="left" wrapText="1"/>
    </xf>
    <xf numFmtId="0" fontId="13" fillId="17" borderId="183" xfId="0" applyFont="1" applyFill="1" applyBorder="1" applyAlignment="1">
      <alignment horizontal="center" vertical="center" wrapText="1"/>
    </xf>
    <xf numFmtId="0" fontId="1" fillId="18" borderId="171" xfId="0" applyFont="1" applyFill="1" applyBorder="1" applyAlignment="1">
      <alignment horizontal="center" vertical="center" wrapText="1"/>
    </xf>
    <xf numFmtId="0" fontId="1" fillId="18" borderId="172" xfId="0" applyFont="1" applyFill="1" applyBorder="1" applyAlignment="1">
      <alignment horizontal="center" vertical="center" wrapText="1"/>
    </xf>
    <xf numFmtId="0" fontId="1" fillId="18" borderId="173" xfId="0" applyFont="1" applyFill="1" applyBorder="1" applyAlignment="1">
      <alignment horizontal="center" vertical="center" wrapText="1"/>
    </xf>
    <xf numFmtId="0" fontId="1" fillId="18" borderId="163" xfId="0" applyFont="1" applyFill="1" applyBorder="1" applyAlignment="1">
      <alignment horizontal="center" vertical="center" wrapText="1"/>
    </xf>
    <xf numFmtId="0" fontId="1" fillId="18" borderId="169" xfId="0" applyFont="1" applyFill="1" applyBorder="1" applyAlignment="1">
      <alignment horizontal="center" vertical="center" wrapText="1"/>
    </xf>
    <xf numFmtId="0" fontId="1" fillId="18" borderId="170" xfId="0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left" vertical="center" wrapText="1"/>
    </xf>
    <xf numFmtId="0" fontId="0" fillId="0" borderId="0" xfId="0" applyFill="1" applyBorder="1" applyAlignment="1">
      <alignment horizontal="center" vertical="center" wrapText="1"/>
    </xf>
    <xf numFmtId="0" fontId="0" fillId="0" borderId="189" xfId="0" applyBorder="1" applyAlignment="1">
      <alignment vertical="center"/>
    </xf>
    <xf numFmtId="0" fontId="14" fillId="0" borderId="19" xfId="0" applyFont="1" applyBorder="1" applyAlignment="1" applyProtection="1">
      <alignment horizontal="center" vertical="center" wrapText="1"/>
      <protection locked="0"/>
    </xf>
    <xf numFmtId="14" fontId="14" fillId="0" borderId="0" xfId="0" applyNumberFormat="1" applyFont="1" applyAlignment="1" applyProtection="1">
      <alignment horizontal="center" vertical="center"/>
      <protection locked="0"/>
    </xf>
    <xf numFmtId="0" fontId="14" fillId="0" borderId="0" xfId="0" applyFont="1" applyAlignment="1" applyProtection="1">
      <alignment horizontal="center" vertical="center"/>
      <protection locked="0"/>
    </xf>
    <xf numFmtId="0" fontId="14" fillId="0" borderId="0" xfId="0" applyFont="1" applyAlignment="1" applyProtection="1">
      <alignment horizontal="center" vertical="center"/>
    </xf>
    <xf numFmtId="0" fontId="20" fillId="0" borderId="0" xfId="0" applyFont="1" applyAlignment="1" applyProtection="1">
      <alignment horizontal="center" vertical="center"/>
      <protection locked="0"/>
    </xf>
    <xf numFmtId="0" fontId="21" fillId="4" borderId="1" xfId="0" applyFont="1" applyFill="1" applyBorder="1" applyAlignment="1" applyProtection="1">
      <alignment vertical="center"/>
      <protection locked="0"/>
    </xf>
    <xf numFmtId="0" fontId="22" fillId="4" borderId="2" xfId="0" applyFont="1" applyFill="1" applyBorder="1" applyAlignment="1" applyProtection="1">
      <alignment vertical="center"/>
      <protection locked="0"/>
    </xf>
    <xf numFmtId="0" fontId="22" fillId="4" borderId="2" xfId="0" applyFont="1" applyFill="1" applyBorder="1" applyAlignment="1" applyProtection="1">
      <alignment vertical="center"/>
    </xf>
    <xf numFmtId="0" fontId="22" fillId="4" borderId="3" xfId="0" applyFont="1" applyFill="1" applyBorder="1" applyAlignment="1" applyProtection="1">
      <alignment vertical="center"/>
      <protection locked="0"/>
    </xf>
    <xf numFmtId="0" fontId="18" fillId="0" borderId="6" xfId="0" applyFont="1" applyBorder="1" applyAlignment="1" applyProtection="1">
      <alignment horizontal="center" vertical="center" wrapText="1"/>
      <protection locked="0"/>
    </xf>
    <xf numFmtId="0" fontId="27" fillId="5" borderId="11" xfId="0" applyFont="1" applyFill="1" applyBorder="1" applyAlignment="1" applyProtection="1">
      <alignment horizontal="center" vertical="center" wrapText="1"/>
      <protection locked="0"/>
    </xf>
    <xf numFmtId="0" fontId="18" fillId="0" borderId="21" xfId="0" applyFont="1" applyBorder="1" applyAlignment="1" applyProtection="1">
      <alignment horizontal="center" vertical="center" wrapText="1"/>
      <protection locked="0"/>
    </xf>
    <xf numFmtId="0" fontId="18" fillId="0" borderId="11" xfId="0" applyFont="1" applyBorder="1" applyAlignment="1" applyProtection="1">
      <alignment horizontal="center" vertical="center" wrapText="1"/>
      <protection locked="0"/>
    </xf>
    <xf numFmtId="0" fontId="18" fillId="7" borderId="38" xfId="0" applyFont="1" applyFill="1" applyBorder="1" applyAlignment="1" applyProtection="1">
      <alignment horizontal="center" vertical="center" wrapText="1"/>
      <protection locked="0"/>
    </xf>
    <xf numFmtId="0" fontId="18" fillId="7" borderId="39" xfId="0" applyFont="1" applyFill="1" applyBorder="1" applyAlignment="1" applyProtection="1">
      <alignment horizontal="center" vertical="center" wrapText="1"/>
      <protection locked="0"/>
    </xf>
    <xf numFmtId="0" fontId="18" fillId="7" borderId="41" xfId="0" applyFont="1" applyFill="1" applyBorder="1" applyAlignment="1" applyProtection="1">
      <alignment horizontal="center" vertical="center" wrapText="1"/>
      <protection locked="0"/>
    </xf>
    <xf numFmtId="0" fontId="18" fillId="7" borderId="40" xfId="0" applyFont="1" applyFill="1" applyBorder="1" applyAlignment="1" applyProtection="1">
      <alignment horizontal="center" vertical="center" wrapText="1"/>
    </xf>
    <xf numFmtId="0" fontId="14" fillId="0" borderId="17" xfId="0" applyFont="1" applyBorder="1" applyAlignment="1" applyProtection="1">
      <alignment horizontal="left" vertical="center"/>
      <protection locked="0"/>
    </xf>
    <xf numFmtId="164" fontId="14" fillId="0" borderId="14" xfId="0" applyNumberFormat="1" applyFont="1" applyBorder="1" applyAlignment="1" applyProtection="1">
      <alignment horizontal="center" vertical="center"/>
      <protection locked="0"/>
    </xf>
    <xf numFmtId="164" fontId="14" fillId="0" borderId="15" xfId="0" applyNumberFormat="1" applyFont="1" applyBorder="1" applyAlignment="1" applyProtection="1">
      <alignment horizontal="center" vertical="center"/>
      <protection locked="0"/>
    </xf>
    <xf numFmtId="165" fontId="14" fillId="0" borderId="15" xfId="0" applyNumberFormat="1" applyFont="1" applyBorder="1" applyAlignment="1" applyProtection="1">
      <alignment horizontal="center" vertical="center"/>
    </xf>
    <xf numFmtId="0" fontId="19" fillId="0" borderId="18" xfId="0" applyFont="1" applyBorder="1" applyAlignment="1" applyProtection="1">
      <alignment horizontal="center" vertical="center"/>
      <protection locked="0"/>
    </xf>
    <xf numFmtId="0" fontId="14" fillId="0" borderId="18" xfId="0" applyFont="1" applyBorder="1" applyAlignment="1" applyProtection="1">
      <alignment horizontal="center" vertical="center"/>
      <protection locked="0"/>
    </xf>
    <xf numFmtId="0" fontId="14" fillId="0" borderId="22" xfId="0" applyFont="1" applyBorder="1" applyAlignment="1" applyProtection="1">
      <alignment horizontal="center" vertical="center"/>
      <protection locked="0"/>
    </xf>
    <xf numFmtId="0" fontId="14" fillId="0" borderId="16" xfId="0" applyFont="1" applyBorder="1" applyAlignment="1" applyProtection="1">
      <alignment horizontal="center" vertical="center"/>
      <protection locked="0"/>
    </xf>
    <xf numFmtId="0" fontId="14" fillId="0" borderId="34" xfId="0" applyFont="1" applyBorder="1" applyAlignment="1" applyProtection="1">
      <alignment horizontal="center" vertical="center"/>
      <protection locked="0"/>
    </xf>
    <xf numFmtId="0" fontId="14" fillId="0" borderId="30" xfId="0" applyFont="1" applyBorder="1" applyAlignment="1" applyProtection="1">
      <alignment horizontal="center" vertical="center"/>
      <protection locked="0"/>
    </xf>
    <xf numFmtId="0" fontId="14" fillId="0" borderId="42" xfId="0" applyFont="1" applyBorder="1" applyAlignment="1" applyProtection="1">
      <alignment horizontal="center" vertical="center"/>
      <protection locked="0"/>
    </xf>
    <xf numFmtId="0" fontId="28" fillId="0" borderId="35" xfId="0" applyFont="1" applyBorder="1" applyAlignment="1" applyProtection="1">
      <alignment horizontal="center" vertical="center"/>
    </xf>
    <xf numFmtId="14" fontId="14" fillId="0" borderId="28" xfId="0" applyNumberFormat="1" applyFont="1" applyBorder="1" applyAlignment="1" applyProtection="1">
      <alignment horizontal="center" vertical="center"/>
      <protection locked="0"/>
    </xf>
    <xf numFmtId="14" fontId="14" fillId="0" borderId="16" xfId="0" applyNumberFormat="1" applyFont="1" applyBorder="1" applyAlignment="1" applyProtection="1">
      <alignment horizontal="center" vertical="center"/>
      <protection locked="0"/>
    </xf>
    <xf numFmtId="164" fontId="14" fillId="0" borderId="16" xfId="0" applyNumberFormat="1" applyFont="1" applyBorder="1" applyAlignment="1" applyProtection="1">
      <alignment horizontal="center" vertical="center"/>
      <protection locked="0"/>
    </xf>
    <xf numFmtId="0" fontId="14" fillId="0" borderId="28" xfId="0" applyFont="1" applyBorder="1" applyAlignment="1" applyProtection="1">
      <alignment horizontal="center" vertical="center"/>
      <protection locked="0"/>
    </xf>
    <xf numFmtId="0" fontId="14" fillId="0" borderId="0" xfId="0" applyFont="1" applyBorder="1" applyAlignment="1" applyProtection="1">
      <alignment horizontal="center" vertical="center"/>
      <protection locked="0"/>
    </xf>
    <xf numFmtId="0" fontId="14" fillId="0" borderId="17" xfId="0" applyFont="1" applyFill="1" applyBorder="1" applyAlignment="1" applyProtection="1">
      <alignment horizontal="left" vertical="center"/>
      <protection locked="0"/>
    </xf>
    <xf numFmtId="164" fontId="14" fillId="0" borderId="14" xfId="0" applyNumberFormat="1" applyFont="1" applyFill="1" applyBorder="1" applyAlignment="1" applyProtection="1">
      <alignment horizontal="center" vertical="center"/>
      <protection locked="0"/>
    </xf>
    <xf numFmtId="164" fontId="14" fillId="0" borderId="15" xfId="0" applyNumberFormat="1" applyFont="1" applyFill="1" applyBorder="1" applyAlignment="1" applyProtection="1">
      <alignment horizontal="center" vertical="center"/>
      <protection locked="0"/>
    </xf>
    <xf numFmtId="165" fontId="14" fillId="0" borderId="15" xfId="0" applyNumberFormat="1" applyFont="1" applyFill="1" applyBorder="1" applyAlignment="1" applyProtection="1">
      <alignment horizontal="center" vertical="center"/>
    </xf>
    <xf numFmtId="0" fontId="19" fillId="0" borderId="18" xfId="0" applyFont="1" applyFill="1" applyBorder="1" applyAlignment="1" applyProtection="1">
      <alignment horizontal="center" vertical="center"/>
      <protection locked="0"/>
    </xf>
    <xf numFmtId="0" fontId="14" fillId="0" borderId="18" xfId="0" applyFont="1" applyFill="1" applyBorder="1" applyAlignment="1" applyProtection="1">
      <alignment horizontal="center" vertical="center"/>
      <protection locked="0"/>
    </xf>
    <xf numFmtId="0" fontId="14" fillId="0" borderId="22" xfId="0" applyFont="1" applyFill="1" applyBorder="1" applyAlignment="1" applyProtection="1">
      <alignment horizontal="center" vertical="center"/>
      <protection locked="0"/>
    </xf>
    <xf numFmtId="0" fontId="14" fillId="0" borderId="16" xfId="0" applyFont="1" applyFill="1" applyBorder="1" applyAlignment="1" applyProtection="1">
      <alignment horizontal="center" vertical="center"/>
      <protection locked="0"/>
    </xf>
    <xf numFmtId="0" fontId="14" fillId="0" borderId="19" xfId="0" applyFont="1" applyFill="1" applyBorder="1" applyAlignment="1" applyProtection="1">
      <alignment horizontal="center" vertical="center"/>
      <protection locked="0"/>
    </xf>
    <xf numFmtId="0" fontId="14" fillId="0" borderId="34" xfId="0" applyFont="1" applyFill="1" applyBorder="1" applyAlignment="1" applyProtection="1">
      <alignment horizontal="center" vertical="center"/>
      <protection locked="0"/>
    </xf>
    <xf numFmtId="0" fontId="14" fillId="0" borderId="30" xfId="0" applyFont="1" applyFill="1" applyBorder="1" applyAlignment="1" applyProtection="1">
      <alignment horizontal="center" vertical="center"/>
      <protection locked="0"/>
    </xf>
    <xf numFmtId="0" fontId="14" fillId="0" borderId="42" xfId="0" applyFont="1" applyFill="1" applyBorder="1" applyAlignment="1" applyProtection="1">
      <alignment horizontal="center" vertical="center"/>
      <protection locked="0"/>
    </xf>
    <xf numFmtId="0" fontId="28" fillId="0" borderId="35" xfId="0" applyFont="1" applyFill="1" applyBorder="1" applyAlignment="1" applyProtection="1">
      <alignment horizontal="center" vertical="center"/>
    </xf>
    <xf numFmtId="14" fontId="14" fillId="0" borderId="28" xfId="0" applyNumberFormat="1" applyFont="1" applyFill="1" applyBorder="1" applyAlignment="1" applyProtection="1">
      <alignment horizontal="center" vertical="center"/>
      <protection locked="0"/>
    </xf>
    <xf numFmtId="14" fontId="14" fillId="0" borderId="16" xfId="0" applyNumberFormat="1" applyFont="1" applyFill="1" applyBorder="1" applyAlignment="1" applyProtection="1">
      <alignment horizontal="center" vertical="center"/>
      <protection locked="0"/>
    </xf>
    <xf numFmtId="0" fontId="20" fillId="0" borderId="0" xfId="0" applyFont="1" applyFill="1" applyAlignment="1" applyProtection="1">
      <alignment horizontal="center" vertical="center"/>
      <protection locked="0"/>
    </xf>
    <xf numFmtId="0" fontId="14" fillId="16" borderId="17" xfId="0" applyFont="1" applyFill="1" applyBorder="1" applyAlignment="1" applyProtection="1">
      <alignment horizontal="left" vertical="center"/>
      <protection locked="0"/>
    </xf>
    <xf numFmtId="164" fontId="14" fillId="16" borderId="14" xfId="0" applyNumberFormat="1" applyFont="1" applyFill="1" applyBorder="1" applyAlignment="1" applyProtection="1">
      <alignment horizontal="center" vertical="center"/>
      <protection locked="0"/>
    </xf>
    <xf numFmtId="164" fontId="14" fillId="16" borderId="15" xfId="0" applyNumberFormat="1" applyFont="1" applyFill="1" applyBorder="1" applyAlignment="1" applyProtection="1">
      <alignment horizontal="center" vertical="center"/>
      <protection locked="0"/>
    </xf>
    <xf numFmtId="0" fontId="19" fillId="16" borderId="18" xfId="0" applyFont="1" applyFill="1" applyBorder="1" applyAlignment="1" applyProtection="1">
      <alignment horizontal="center" vertical="center"/>
      <protection locked="0"/>
    </xf>
    <xf numFmtId="0" fontId="14" fillId="16" borderId="18" xfId="0" applyFont="1" applyFill="1" applyBorder="1" applyAlignment="1" applyProtection="1">
      <alignment horizontal="center" vertical="center"/>
      <protection locked="0"/>
    </xf>
    <xf numFmtId="0" fontId="14" fillId="0" borderId="0" xfId="0" applyFont="1" applyBorder="1" applyAlignment="1" applyProtection="1">
      <alignment horizontal="left" vertical="center"/>
      <protection locked="0"/>
    </xf>
    <xf numFmtId="0" fontId="20" fillId="0" borderId="0" xfId="0" applyFont="1" applyAlignment="1" applyProtection="1">
      <alignment horizontal="left" vertical="center"/>
      <protection locked="0"/>
    </xf>
    <xf numFmtId="0" fontId="20" fillId="0" borderId="0" xfId="0" applyFont="1" applyProtection="1">
      <protection locked="0"/>
    </xf>
    <xf numFmtId="0" fontId="20" fillId="0" borderId="0" xfId="0" applyFont="1" applyProtection="1"/>
    <xf numFmtId="0" fontId="30" fillId="0" borderId="0" xfId="0" applyFont="1" applyProtection="1">
      <protection locked="0"/>
    </xf>
    <xf numFmtId="0" fontId="14" fillId="5" borderId="11" xfId="0" applyFont="1" applyFill="1" applyBorder="1" applyAlignment="1" applyProtection="1">
      <alignment horizontal="center" vertical="center" wrapText="1"/>
      <protection locked="0"/>
    </xf>
    <xf numFmtId="0" fontId="14" fillId="0" borderId="14" xfId="0" applyNumberFormat="1" applyFont="1" applyBorder="1" applyAlignment="1" applyProtection="1">
      <alignment horizontal="center" vertical="center"/>
      <protection locked="0"/>
    </xf>
    <xf numFmtId="0" fontId="14" fillId="0" borderId="0" xfId="0" applyFont="1" applyAlignment="1" applyProtection="1">
      <alignment horizontal="center" vertical="center" wrapText="1"/>
      <protection locked="0"/>
    </xf>
    <xf numFmtId="0" fontId="14" fillId="0" borderId="19" xfId="0" applyFont="1" applyFill="1" applyBorder="1" applyAlignment="1" applyProtection="1">
      <alignment horizontal="center" vertical="center" wrapText="1"/>
      <protection locked="0"/>
    </xf>
    <xf numFmtId="0" fontId="22" fillId="4" borderId="3" xfId="0" applyFont="1" applyFill="1" applyBorder="1" applyAlignment="1" applyProtection="1">
      <alignment vertical="center" wrapText="1"/>
      <protection locked="0"/>
    </xf>
    <xf numFmtId="0" fontId="14" fillId="0" borderId="198" xfId="0" applyFont="1" applyBorder="1" applyAlignment="1" applyProtection="1">
      <alignment horizontal="center" vertical="center"/>
      <protection locked="0"/>
    </xf>
    <xf numFmtId="0" fontId="14" fillId="0" borderId="199" xfId="0" applyFont="1" applyBorder="1" applyAlignment="1" applyProtection="1">
      <alignment horizontal="center" vertical="center"/>
      <protection locked="0"/>
    </xf>
    <xf numFmtId="0" fontId="14" fillId="0" borderId="199" xfId="0" applyFont="1" applyFill="1" applyBorder="1" applyAlignment="1" applyProtection="1">
      <alignment horizontal="center" vertical="center"/>
      <protection locked="0"/>
    </xf>
    <xf numFmtId="0" fontId="14" fillId="0" borderId="199" xfId="0" applyFont="1" applyBorder="1" applyAlignment="1" applyProtection="1">
      <alignment horizontal="left" vertical="center" wrapText="1"/>
      <protection locked="0"/>
    </xf>
    <xf numFmtId="164" fontId="14" fillId="0" borderId="22" xfId="0" applyNumberFormat="1" applyFont="1" applyBorder="1" applyAlignment="1" applyProtection="1">
      <alignment horizontal="center" vertical="center"/>
      <protection locked="0"/>
    </xf>
    <xf numFmtId="0" fontId="22" fillId="4" borderId="2" xfId="0" applyFont="1" applyFill="1" applyBorder="1" applyAlignment="1" applyProtection="1">
      <alignment vertical="center" wrapText="1"/>
      <protection locked="0"/>
    </xf>
    <xf numFmtId="0" fontId="14" fillId="0" borderId="199" xfId="0" applyFont="1" applyBorder="1" applyAlignment="1" applyProtection="1">
      <alignment horizontal="center" vertical="center" wrapText="1"/>
      <protection locked="0"/>
    </xf>
    <xf numFmtId="0" fontId="14" fillId="0" borderId="0" xfId="0" applyFont="1" applyFill="1" applyAlignment="1" applyProtection="1">
      <alignment horizontal="center" vertical="center"/>
      <protection locked="0"/>
    </xf>
    <xf numFmtId="14" fontId="14" fillId="0" borderId="30" xfId="0" applyNumberFormat="1" applyFont="1" applyBorder="1" applyAlignment="1" applyProtection="1">
      <alignment horizontal="center" vertical="center"/>
      <protection locked="0"/>
    </xf>
    <xf numFmtId="14" fontId="14" fillId="0" borderId="42" xfId="0" applyNumberFormat="1" applyFont="1" applyBorder="1" applyAlignment="1" applyProtection="1">
      <alignment horizontal="center" vertical="center"/>
      <protection locked="0"/>
    </xf>
    <xf numFmtId="0" fontId="14" fillId="0" borderId="201" xfId="0" applyFont="1" applyBorder="1" applyAlignment="1" applyProtection="1">
      <alignment horizontal="center" vertical="center"/>
      <protection locked="0"/>
    </xf>
    <xf numFmtId="165" fontId="14" fillId="0" borderId="201" xfId="0" applyNumberFormat="1" applyFont="1" applyBorder="1" applyAlignment="1" applyProtection="1">
      <alignment horizontal="center" vertical="center"/>
    </xf>
    <xf numFmtId="0" fontId="14" fillId="0" borderId="9" xfId="0" applyFont="1" applyBorder="1" applyAlignment="1" applyProtection="1">
      <alignment horizontal="left" vertical="center"/>
      <protection locked="0"/>
    </xf>
    <xf numFmtId="164" fontId="14" fillId="0" borderId="11" xfId="0" applyNumberFormat="1" applyFont="1" applyBorder="1" applyAlignment="1" applyProtection="1">
      <alignment horizontal="center" vertical="center"/>
      <protection locked="0"/>
    </xf>
    <xf numFmtId="0" fontId="14" fillId="0" borderId="11" xfId="0" applyNumberFormat="1" applyFont="1" applyBorder="1" applyAlignment="1" applyProtection="1">
      <alignment horizontal="center" vertical="center"/>
      <protection locked="0"/>
    </xf>
    <xf numFmtId="0" fontId="14" fillId="0" borderId="21" xfId="0" applyFont="1" applyBorder="1" applyAlignment="1" applyProtection="1">
      <alignment horizontal="center" vertical="center"/>
      <protection locked="0"/>
    </xf>
    <xf numFmtId="164" fontId="14" fillId="0" borderId="12" xfId="0" applyNumberFormat="1" applyFont="1" applyBorder="1" applyAlignment="1" applyProtection="1">
      <alignment horizontal="center" vertical="center"/>
      <protection locked="0"/>
    </xf>
    <xf numFmtId="165" fontId="14" fillId="0" borderId="12" xfId="0" applyNumberFormat="1" applyFont="1" applyBorder="1" applyAlignment="1" applyProtection="1">
      <alignment horizontal="center" vertical="center"/>
    </xf>
    <xf numFmtId="0" fontId="19" fillId="0" borderId="10" xfId="0" applyFont="1" applyBorder="1" applyAlignment="1" applyProtection="1">
      <alignment horizontal="center" vertical="center"/>
      <protection locked="0"/>
    </xf>
    <xf numFmtId="0" fontId="14" fillId="0" borderId="10" xfId="0" applyFont="1" applyBorder="1" applyAlignment="1" applyProtection="1">
      <alignment horizontal="center" vertical="center"/>
      <protection locked="0"/>
    </xf>
    <xf numFmtId="0" fontId="14" fillId="0" borderId="11" xfId="0" applyFont="1" applyBorder="1" applyAlignment="1" applyProtection="1">
      <alignment horizontal="center" vertical="center"/>
      <protection locked="0"/>
    </xf>
    <xf numFmtId="0" fontId="14" fillId="0" borderId="12" xfId="0" applyFont="1" applyBorder="1" applyAlignment="1" applyProtection="1">
      <alignment horizontal="center" vertical="center" wrapText="1"/>
      <protection locked="0"/>
    </xf>
    <xf numFmtId="0" fontId="14" fillId="0" borderId="36" xfId="0" applyFont="1" applyBorder="1" applyAlignment="1" applyProtection="1">
      <alignment horizontal="center" vertical="center"/>
      <protection locked="0"/>
    </xf>
    <xf numFmtId="0" fontId="14" fillId="0" borderId="31" xfId="0" applyFont="1" applyBorder="1" applyAlignment="1" applyProtection="1">
      <alignment horizontal="center" vertical="center"/>
      <protection locked="0"/>
    </xf>
    <xf numFmtId="0" fontId="14" fillId="0" borderId="43" xfId="0" applyFont="1" applyBorder="1" applyAlignment="1" applyProtection="1">
      <alignment horizontal="center" vertical="center"/>
      <protection locked="0"/>
    </xf>
    <xf numFmtId="0" fontId="28" fillId="0" borderId="37" xfId="0" applyFont="1" applyBorder="1" applyAlignment="1" applyProtection="1">
      <alignment horizontal="center" vertical="center"/>
    </xf>
    <xf numFmtId="0" fontId="14" fillId="0" borderId="29" xfId="0" applyFont="1" applyBorder="1" applyAlignment="1" applyProtection="1">
      <alignment horizontal="center" vertical="center"/>
      <protection locked="0"/>
    </xf>
    <xf numFmtId="0" fontId="14" fillId="0" borderId="200" xfId="0" applyFont="1" applyBorder="1" applyAlignment="1" applyProtection="1">
      <alignment horizontal="center" vertical="center"/>
      <protection locked="0"/>
    </xf>
    <xf numFmtId="0" fontId="14" fillId="0" borderId="0" xfId="0" applyFont="1" applyProtection="1">
      <protection locked="0"/>
    </xf>
    <xf numFmtId="0" fontId="14" fillId="0" borderId="0" xfId="0" applyFont="1" applyAlignment="1" applyProtection="1">
      <alignment wrapText="1"/>
      <protection locked="0"/>
    </xf>
    <xf numFmtId="0" fontId="19" fillId="0" borderId="0" xfId="0" applyFont="1" applyProtection="1">
      <protection locked="0"/>
    </xf>
    <xf numFmtId="0" fontId="14" fillId="0" borderId="0" xfId="0" applyFont="1" applyAlignment="1" applyProtection="1">
      <alignment horizontal="left" vertical="center"/>
      <protection locked="0"/>
    </xf>
    <xf numFmtId="0" fontId="14" fillId="0" borderId="0" xfId="0" applyFont="1" applyProtection="1"/>
    <xf numFmtId="164" fontId="14" fillId="0" borderId="0" xfId="0" applyNumberFormat="1" applyFont="1" applyAlignment="1" applyProtection="1">
      <alignment horizontal="center" vertical="center"/>
      <protection locked="0"/>
    </xf>
    <xf numFmtId="164" fontId="27" fillId="5" borderId="11" xfId="0" applyNumberFormat="1" applyFont="1" applyFill="1" applyBorder="1" applyAlignment="1" applyProtection="1">
      <alignment horizontal="center" vertical="center" wrapText="1"/>
      <protection locked="0"/>
    </xf>
    <xf numFmtId="164" fontId="14" fillId="0" borderId="22" xfId="0" applyNumberFormat="1" applyFont="1" applyFill="1" applyBorder="1" applyAlignment="1" applyProtection="1">
      <alignment horizontal="center" vertical="center"/>
      <protection locked="0"/>
    </xf>
    <xf numFmtId="164" fontId="14" fillId="0" borderId="21" xfId="0" applyNumberFormat="1" applyFont="1" applyBorder="1" applyAlignment="1" applyProtection="1">
      <alignment horizontal="center" vertical="center"/>
      <protection locked="0"/>
    </xf>
    <xf numFmtId="164" fontId="14" fillId="0" borderId="0" xfId="0" applyNumberFormat="1" applyFont="1" applyProtection="1">
      <protection locked="0"/>
    </xf>
    <xf numFmtId="0" fontId="18" fillId="0" borderId="199" xfId="0" applyFont="1" applyBorder="1" applyAlignment="1" applyProtection="1">
      <alignment horizontal="center" vertical="center"/>
      <protection locked="0"/>
    </xf>
    <xf numFmtId="164" fontId="18" fillId="0" borderId="15" xfId="0" applyNumberFormat="1" applyFont="1" applyBorder="1" applyAlignment="1" applyProtection="1">
      <alignment horizontal="center" vertical="center" wrapText="1"/>
      <protection locked="0"/>
    </xf>
    <xf numFmtId="164" fontId="18" fillId="0" borderId="15" xfId="0" applyNumberFormat="1" applyFont="1" applyBorder="1" applyAlignment="1" applyProtection="1">
      <alignment horizontal="center" vertical="center"/>
      <protection locked="0"/>
    </xf>
    <xf numFmtId="0" fontId="14" fillId="0" borderId="17" xfId="0" applyFont="1" applyBorder="1" applyAlignment="1" applyProtection="1">
      <alignment horizontal="left" vertical="center" wrapText="1"/>
      <protection locked="0"/>
    </xf>
    <xf numFmtId="0" fontId="14" fillId="0" borderId="18" xfId="0" applyFont="1" applyBorder="1" applyAlignment="1">
      <alignment horizontal="center" vertical="center"/>
    </xf>
    <xf numFmtId="14" fontId="14" fillId="0" borderId="22" xfId="0" applyNumberFormat="1" applyFont="1" applyBorder="1" applyAlignment="1" applyProtection="1">
      <alignment horizontal="center" vertical="center"/>
      <protection locked="0"/>
    </xf>
    <xf numFmtId="0" fontId="29" fillId="0" borderId="18" xfId="0" applyFont="1" applyBorder="1"/>
    <xf numFmtId="14" fontId="14" fillId="0" borderId="22" xfId="0" applyNumberFormat="1" applyFont="1" applyFill="1" applyBorder="1" applyAlignment="1" applyProtection="1">
      <alignment horizontal="center" vertical="center"/>
      <protection locked="0"/>
    </xf>
    <xf numFmtId="164" fontId="14" fillId="16" borderId="16" xfId="0" applyNumberFormat="1" applyFont="1" applyFill="1" applyBorder="1" applyAlignment="1" applyProtection="1">
      <alignment horizontal="center" vertical="center"/>
      <protection locked="0"/>
    </xf>
    <xf numFmtId="164" fontId="14" fillId="16" borderId="22" xfId="0" applyNumberFormat="1" applyFont="1" applyFill="1" applyBorder="1" applyAlignment="1" applyProtection="1">
      <alignment horizontal="center" vertical="center"/>
      <protection locked="0"/>
    </xf>
    <xf numFmtId="0" fontId="14" fillId="16" borderId="0" xfId="0" applyFont="1" applyFill="1" applyBorder="1" applyAlignment="1" applyProtection="1">
      <alignment horizontal="center" vertical="center"/>
      <protection locked="0"/>
    </xf>
    <xf numFmtId="0" fontId="14" fillId="0" borderId="0" xfId="0" applyFont="1" applyFill="1" applyBorder="1" applyAlignment="1" applyProtection="1">
      <alignment horizontal="center" vertical="center"/>
      <protection locked="0"/>
    </xf>
    <xf numFmtId="170" fontId="21" fillId="4" borderId="2" xfId="0" applyNumberFormat="1" applyFont="1" applyFill="1" applyBorder="1" applyAlignment="1" applyProtection="1">
      <alignment horizontal="center" vertical="center"/>
      <protection locked="0"/>
    </xf>
    <xf numFmtId="0" fontId="14" fillId="0" borderId="12" xfId="0" applyFont="1" applyBorder="1" applyAlignment="1" applyProtection="1">
      <alignment horizontal="center" vertical="center"/>
      <protection locked="0"/>
    </xf>
    <xf numFmtId="0" fontId="19" fillId="0" borderId="18" xfId="0" applyFont="1" applyBorder="1"/>
    <xf numFmtId="164" fontId="14" fillId="0" borderId="15" xfId="0" applyNumberFormat="1" applyFont="1" applyBorder="1" applyAlignment="1" applyProtection="1">
      <alignment horizontal="center" vertical="center" wrapText="1"/>
      <protection locked="0"/>
    </xf>
    <xf numFmtId="14" fontId="31" fillId="0" borderId="0" xfId="0" applyNumberFormat="1" applyFont="1"/>
    <xf numFmtId="0" fontId="18" fillId="0" borderId="14" xfId="0" applyFont="1" applyBorder="1" applyAlignment="1" applyProtection="1">
      <alignment horizontal="center" vertical="center" wrapText="1"/>
      <protection locked="0"/>
    </xf>
    <xf numFmtId="0" fontId="14" fillId="0" borderId="0" xfId="0" applyNumberFormat="1" applyFont="1" applyAlignment="1" applyProtection="1">
      <alignment horizontal="center" vertical="center"/>
      <protection locked="0"/>
    </xf>
    <xf numFmtId="0" fontId="21" fillId="4" borderId="2" xfId="0" applyNumberFormat="1" applyFont="1" applyFill="1" applyBorder="1" applyAlignment="1" applyProtection="1">
      <alignment horizontal="center" vertical="center"/>
      <protection locked="0"/>
    </xf>
    <xf numFmtId="0" fontId="27" fillId="5" borderId="11" xfId="0" applyNumberFormat="1" applyFont="1" applyFill="1" applyBorder="1" applyAlignment="1" applyProtection="1">
      <alignment horizontal="center" vertical="center" wrapText="1"/>
      <protection locked="0"/>
    </xf>
    <xf numFmtId="0" fontId="14" fillId="0" borderId="14" xfId="0" applyNumberFormat="1" applyFont="1" applyFill="1" applyBorder="1" applyAlignment="1" applyProtection="1">
      <alignment horizontal="center" vertical="center"/>
      <protection locked="0"/>
    </xf>
    <xf numFmtId="0" fontId="14" fillId="16" borderId="14" xfId="0" applyNumberFormat="1" applyFont="1" applyFill="1" applyBorder="1" applyAlignment="1" applyProtection="1">
      <alignment horizontal="center" vertical="center"/>
      <protection locked="0"/>
    </xf>
    <xf numFmtId="0" fontId="14" fillId="0" borderId="0" xfId="0" applyNumberFormat="1" applyFont="1" applyProtection="1">
      <protection locked="0"/>
    </xf>
    <xf numFmtId="0" fontId="19" fillId="0" borderId="0" xfId="0" applyNumberFormat="1" applyFont="1" applyProtection="1">
      <protection locked="0"/>
    </xf>
    <xf numFmtId="0" fontId="30" fillId="0" borderId="0" xfId="0" applyNumberFormat="1" applyFont="1" applyProtection="1">
      <protection locked="0"/>
    </xf>
    <xf numFmtId="0" fontId="20" fillId="0" borderId="0" xfId="0" applyNumberFormat="1" applyFont="1" applyProtection="1">
      <protection locked="0"/>
    </xf>
    <xf numFmtId="0" fontId="0" fillId="0" borderId="189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10" fillId="4" borderId="58" xfId="0" applyFont="1" applyFill="1" applyBorder="1" applyAlignment="1">
      <alignment horizontal="left" vertical="center"/>
    </xf>
    <xf numFmtId="0" fontId="10" fillId="4" borderId="59" xfId="0" applyFont="1" applyFill="1" applyBorder="1" applyAlignment="1">
      <alignment horizontal="left" vertical="center"/>
    </xf>
    <xf numFmtId="0" fontId="7" fillId="5" borderId="179" xfId="0" applyFont="1" applyFill="1" applyBorder="1" applyAlignment="1">
      <alignment horizontal="center" vertical="center" wrapText="1"/>
    </xf>
    <xf numFmtId="0" fontId="7" fillId="5" borderId="180" xfId="0" applyFont="1" applyFill="1" applyBorder="1" applyAlignment="1">
      <alignment horizontal="center" vertical="center" wrapText="1"/>
    </xf>
    <xf numFmtId="0" fontId="12" fillId="17" borderId="6" xfId="0" applyFont="1" applyFill="1" applyBorder="1" applyAlignment="1">
      <alignment horizontal="center" vertical="center" wrapText="1"/>
    </xf>
    <xf numFmtId="0" fontId="11" fillId="17" borderId="177" xfId="0" applyFont="1" applyFill="1" applyBorder="1" applyAlignment="1">
      <alignment horizontal="center" vertical="center" wrapText="1"/>
    </xf>
    <xf numFmtId="0" fontId="11" fillId="17" borderId="178" xfId="0" applyFont="1" applyFill="1" applyBorder="1" applyAlignment="1">
      <alignment horizontal="center" vertical="center" wrapText="1"/>
    </xf>
    <xf numFmtId="0" fontId="3" fillId="17" borderId="181" xfId="0" applyFont="1" applyFill="1" applyBorder="1" applyAlignment="1">
      <alignment horizontal="center" vertical="center" wrapText="1"/>
    </xf>
    <xf numFmtId="0" fontId="3" fillId="17" borderId="182" xfId="0" applyFont="1" applyFill="1" applyBorder="1" applyAlignment="1">
      <alignment horizontal="center" vertical="center" wrapText="1"/>
    </xf>
    <xf numFmtId="0" fontId="11" fillId="17" borderId="184" xfId="0" applyFont="1" applyFill="1" applyBorder="1" applyAlignment="1">
      <alignment horizontal="center" vertical="center" wrapText="1"/>
    </xf>
    <xf numFmtId="0" fontId="11" fillId="17" borderId="185" xfId="0" applyFont="1" applyFill="1" applyBorder="1" applyAlignment="1">
      <alignment horizontal="center" vertical="center" wrapText="1"/>
    </xf>
    <xf numFmtId="0" fontId="1" fillId="18" borderId="167" xfId="0" applyFont="1" applyFill="1" applyBorder="1" applyAlignment="1">
      <alignment horizontal="center" vertical="center" wrapText="1"/>
    </xf>
    <xf numFmtId="0" fontId="1" fillId="18" borderId="168" xfId="0" applyFont="1" applyFill="1" applyBorder="1" applyAlignment="1">
      <alignment horizontal="center" vertical="center" wrapText="1"/>
    </xf>
    <xf numFmtId="0" fontId="1" fillId="15" borderId="174" xfId="0" applyFont="1" applyFill="1" applyBorder="1" applyAlignment="1">
      <alignment horizontal="center" vertical="center" wrapText="1"/>
    </xf>
    <xf numFmtId="0" fontId="1" fillId="15" borderId="175" xfId="0" applyFont="1" applyFill="1" applyBorder="1" applyAlignment="1">
      <alignment horizontal="center" vertical="center" wrapText="1"/>
    </xf>
    <xf numFmtId="0" fontId="1" fillId="15" borderId="176" xfId="0" applyFont="1" applyFill="1" applyBorder="1" applyAlignment="1">
      <alignment horizontal="center" vertical="center" wrapText="1"/>
    </xf>
    <xf numFmtId="0" fontId="7" fillId="4" borderId="187" xfId="0" applyFont="1" applyFill="1" applyBorder="1" applyAlignment="1">
      <alignment horizontal="center" vertical="center"/>
    </xf>
    <xf numFmtId="0" fontId="7" fillId="4" borderId="188" xfId="0" applyFont="1" applyFill="1" applyBorder="1" applyAlignment="1">
      <alignment horizontal="center" vertical="center"/>
    </xf>
    <xf numFmtId="0" fontId="7" fillId="4" borderId="1" xfId="0" applyFont="1" applyFill="1" applyBorder="1" applyAlignment="1">
      <alignment horizontal="center" vertical="center"/>
    </xf>
    <xf numFmtId="0" fontId="7" fillId="4" borderId="2" xfId="0" applyFont="1" applyFill="1" applyBorder="1" applyAlignment="1">
      <alignment horizontal="center" vertical="center"/>
    </xf>
    <xf numFmtId="0" fontId="7" fillId="4" borderId="51" xfId="0" applyFont="1" applyFill="1" applyBorder="1" applyAlignment="1">
      <alignment horizontal="center" vertical="center"/>
    </xf>
    <xf numFmtId="0" fontId="24" fillId="5" borderId="4" xfId="0" applyFont="1" applyFill="1" applyBorder="1" applyAlignment="1" applyProtection="1">
      <alignment horizontal="center" vertical="center" wrapText="1"/>
      <protection locked="0"/>
    </xf>
    <xf numFmtId="0" fontId="24" fillId="5" borderId="9" xfId="0" applyFont="1" applyFill="1" applyBorder="1" applyAlignment="1" applyProtection="1">
      <alignment horizontal="center" vertical="center" wrapText="1"/>
      <protection locked="0"/>
    </xf>
    <xf numFmtId="0" fontId="19" fillId="5" borderId="7" xfId="0" applyFont="1" applyFill="1" applyBorder="1" applyAlignment="1" applyProtection="1">
      <alignment horizontal="center" vertical="center" wrapText="1"/>
    </xf>
    <xf numFmtId="0" fontId="19" fillId="5" borderId="12" xfId="0" applyFont="1" applyFill="1" applyBorder="1" applyAlignment="1" applyProtection="1">
      <alignment horizontal="center" vertical="center" wrapText="1"/>
    </xf>
    <xf numFmtId="0" fontId="25" fillId="5" borderId="5" xfId="0" applyFont="1" applyFill="1" applyBorder="1" applyAlignment="1" applyProtection="1">
      <alignment horizontal="center" vertical="center" wrapText="1"/>
      <protection locked="0"/>
    </xf>
    <xf numFmtId="0" fontId="25" fillId="5" borderId="10" xfId="0" applyFont="1" applyFill="1" applyBorder="1" applyAlignment="1" applyProtection="1">
      <alignment horizontal="center" vertical="center" wrapText="1"/>
      <protection locked="0"/>
    </xf>
    <xf numFmtId="0" fontId="24" fillId="5" borderId="190" xfId="0" applyFont="1" applyFill="1" applyBorder="1" applyAlignment="1" applyProtection="1">
      <alignment horizontal="center" vertical="center" wrapText="1"/>
      <protection locked="0"/>
    </xf>
    <xf numFmtId="0" fontId="24" fillId="5" borderId="194" xfId="0" applyFont="1" applyFill="1" applyBorder="1" applyAlignment="1" applyProtection="1">
      <alignment horizontal="center" vertical="center" wrapText="1"/>
      <protection locked="0"/>
    </xf>
    <xf numFmtId="0" fontId="24" fillId="5" borderId="195" xfId="0" applyFont="1" applyFill="1" applyBorder="1" applyAlignment="1" applyProtection="1">
      <alignment horizontal="center" vertical="center" wrapText="1"/>
      <protection locked="0"/>
    </xf>
    <xf numFmtId="170" fontId="21" fillId="4" borderId="2" xfId="0" applyNumberFormat="1" applyFont="1" applyFill="1" applyBorder="1" applyAlignment="1" applyProtection="1">
      <alignment horizontal="center" vertical="center"/>
      <protection locked="0"/>
    </xf>
    <xf numFmtId="0" fontId="18" fillId="0" borderId="190" xfId="0" applyFont="1" applyBorder="1" applyAlignment="1" applyProtection="1">
      <alignment horizontal="center" vertical="center" wrapText="1"/>
      <protection locked="0"/>
    </xf>
    <xf numFmtId="0" fontId="18" fillId="0" borderId="191" xfId="0" applyFont="1" applyBorder="1" applyAlignment="1" applyProtection="1">
      <alignment horizontal="center" vertical="center" wrapText="1"/>
      <protection locked="0"/>
    </xf>
    <xf numFmtId="0" fontId="24" fillId="5" borderId="8" xfId="0" applyFont="1" applyFill="1" applyBorder="1" applyAlignment="1" applyProtection="1">
      <alignment horizontal="center" vertical="center" wrapText="1"/>
      <protection locked="0"/>
    </xf>
    <xf numFmtId="0" fontId="24" fillId="5" borderId="13" xfId="0" applyFont="1" applyFill="1" applyBorder="1" applyAlignment="1" applyProtection="1">
      <alignment horizontal="center" vertical="center" wrapText="1"/>
      <protection locked="0"/>
    </xf>
    <xf numFmtId="0" fontId="18" fillId="0" borderId="196" xfId="0" applyFont="1" applyBorder="1" applyAlignment="1" applyProtection="1">
      <alignment horizontal="center" vertical="center" wrapText="1"/>
      <protection locked="0"/>
    </xf>
    <xf numFmtId="0" fontId="18" fillId="0" borderId="197" xfId="0" applyFont="1" applyBorder="1" applyAlignment="1" applyProtection="1">
      <alignment horizontal="center" vertical="center" wrapText="1"/>
      <protection locked="0"/>
    </xf>
    <xf numFmtId="0" fontId="22" fillId="4" borderId="189" xfId="0" applyFont="1" applyFill="1" applyBorder="1" applyAlignment="1" applyProtection="1">
      <alignment horizontal="center" vertical="center"/>
      <protection locked="0"/>
    </xf>
    <xf numFmtId="0" fontId="22" fillId="4" borderId="0" xfId="0" applyFont="1" applyFill="1" applyBorder="1" applyAlignment="1" applyProtection="1">
      <alignment horizontal="center" vertical="center"/>
      <protection locked="0"/>
    </xf>
    <xf numFmtId="0" fontId="22" fillId="4" borderId="192" xfId="0" applyFont="1" applyFill="1" applyBorder="1" applyAlignment="1" applyProtection="1">
      <alignment horizontal="center" vertical="center"/>
      <protection locked="0"/>
    </xf>
    <xf numFmtId="0" fontId="23" fillId="4" borderId="1" xfId="0" applyFont="1" applyFill="1" applyBorder="1" applyAlignment="1" applyProtection="1">
      <alignment horizontal="center" vertical="center" wrapText="1"/>
      <protection locked="0"/>
    </xf>
    <xf numFmtId="0" fontId="23" fillId="4" borderId="2" xfId="0" applyFont="1" applyFill="1" applyBorder="1" applyAlignment="1" applyProtection="1">
      <alignment horizontal="center" vertical="center" wrapText="1"/>
      <protection locked="0"/>
    </xf>
    <xf numFmtId="0" fontId="23" fillId="4" borderId="3" xfId="0" applyFont="1" applyFill="1" applyBorder="1" applyAlignment="1" applyProtection="1">
      <alignment horizontal="center" vertical="center" wrapText="1"/>
      <protection locked="0"/>
    </xf>
    <xf numFmtId="0" fontId="26" fillId="0" borderId="20" xfId="0" applyFont="1" applyBorder="1" applyAlignment="1" applyProtection="1">
      <alignment horizontal="center" vertical="center" wrapText="1"/>
      <protection locked="0"/>
    </xf>
    <xf numFmtId="0" fontId="26" fillId="0" borderId="6" xfId="0" applyFont="1" applyBorder="1" applyAlignment="1" applyProtection="1">
      <alignment horizontal="center" vertical="center" wrapText="1"/>
      <protection locked="0"/>
    </xf>
    <xf numFmtId="0" fontId="19" fillId="0" borderId="7" xfId="0" applyFont="1" applyBorder="1" applyAlignment="1" applyProtection="1">
      <alignment horizontal="center" vertical="center" wrapText="1"/>
      <protection locked="0"/>
    </xf>
    <xf numFmtId="0" fontId="19" fillId="0" borderId="12" xfId="0" applyFont="1" applyBorder="1" applyAlignment="1" applyProtection="1">
      <alignment horizontal="center" vertical="center" wrapText="1"/>
      <protection locked="0"/>
    </xf>
    <xf numFmtId="0" fontId="27" fillId="0" borderId="7" xfId="0" applyFont="1" applyBorder="1" applyAlignment="1" applyProtection="1">
      <alignment horizontal="center" vertical="center" wrapText="1"/>
      <protection locked="0"/>
    </xf>
    <xf numFmtId="0" fontId="27" fillId="0" borderId="12" xfId="0" applyFont="1" applyBorder="1" applyAlignment="1" applyProtection="1">
      <alignment horizontal="center" vertical="center" wrapText="1"/>
      <protection locked="0"/>
    </xf>
    <xf numFmtId="0" fontId="28" fillId="6" borderId="32" xfId="0" applyFont="1" applyFill="1" applyBorder="1" applyAlignment="1" applyProtection="1">
      <alignment horizontal="center" vertical="center" wrapText="1"/>
      <protection locked="0"/>
    </xf>
    <xf numFmtId="0" fontId="28" fillId="6" borderId="25" xfId="0" applyFont="1" applyFill="1" applyBorder="1" applyAlignment="1" applyProtection="1">
      <alignment horizontal="center" vertical="center" wrapText="1"/>
      <protection locked="0"/>
    </xf>
    <xf numFmtId="0" fontId="28" fillId="6" borderId="33" xfId="0" applyFont="1" applyFill="1" applyBorder="1" applyAlignment="1" applyProtection="1">
      <alignment horizontal="center" vertical="center" wrapText="1"/>
      <protection locked="0"/>
    </xf>
    <xf numFmtId="0" fontId="18" fillId="0" borderId="23" xfId="0" applyFont="1" applyBorder="1" applyAlignment="1" applyProtection="1">
      <alignment horizontal="center" vertical="center" wrapText="1"/>
      <protection locked="0"/>
    </xf>
    <xf numFmtId="0" fontId="18" fillId="0" borderId="24" xfId="0" applyFont="1" applyBorder="1" applyAlignment="1" applyProtection="1">
      <alignment horizontal="center" vertical="center" wrapText="1"/>
      <protection locked="0"/>
    </xf>
    <xf numFmtId="0" fontId="18" fillId="0" borderId="8" xfId="0" applyFont="1" applyBorder="1" applyAlignment="1" applyProtection="1">
      <alignment horizontal="center" vertical="center" wrapText="1"/>
      <protection locked="0"/>
    </xf>
    <xf numFmtId="0" fontId="18" fillId="0" borderId="13" xfId="0" applyFont="1" applyBorder="1" applyAlignment="1" applyProtection="1">
      <alignment horizontal="center" vertical="center" wrapText="1"/>
      <protection locked="0"/>
    </xf>
    <xf numFmtId="0" fontId="18" fillId="0" borderId="204" xfId="0" applyFont="1" applyBorder="1" applyAlignment="1" applyProtection="1">
      <alignment horizontal="center" vertical="center" wrapText="1"/>
      <protection locked="0"/>
    </xf>
    <xf numFmtId="0" fontId="22" fillId="4" borderId="206" xfId="0" applyFont="1" applyFill="1" applyBorder="1" applyAlignment="1" applyProtection="1">
      <alignment horizontal="center" vertical="center"/>
      <protection locked="0"/>
    </xf>
    <xf numFmtId="0" fontId="22" fillId="4" borderId="207" xfId="0" applyFont="1" applyFill="1" applyBorder="1" applyAlignment="1" applyProtection="1">
      <alignment horizontal="center" vertical="center"/>
      <protection locked="0"/>
    </xf>
    <xf numFmtId="0" fontId="22" fillId="4" borderId="208" xfId="0" applyFont="1" applyFill="1" applyBorder="1" applyAlignment="1" applyProtection="1">
      <alignment horizontal="center" vertical="center"/>
      <protection locked="0"/>
    </xf>
    <xf numFmtId="0" fontId="18" fillId="0" borderId="205" xfId="0" applyFont="1" applyBorder="1" applyAlignment="1" applyProtection="1">
      <alignment horizontal="center" vertical="center" wrapText="1"/>
      <protection locked="0"/>
    </xf>
    <xf numFmtId="0" fontId="18" fillId="0" borderId="202" xfId="0" applyFont="1" applyBorder="1" applyAlignment="1" applyProtection="1">
      <alignment horizontal="center" vertical="center" wrapText="1"/>
      <protection locked="0"/>
    </xf>
    <xf numFmtId="0" fontId="18" fillId="0" borderId="203" xfId="0" applyFont="1" applyBorder="1" applyAlignment="1" applyProtection="1">
      <alignment horizontal="center" vertical="center" wrapText="1"/>
      <protection locked="0"/>
    </xf>
    <xf numFmtId="170" fontId="7" fillId="12" borderId="80" xfId="0" applyNumberFormat="1" applyFont="1" applyFill="1" applyBorder="1" applyAlignment="1">
      <alignment horizontal="center"/>
    </xf>
    <xf numFmtId="0" fontId="0" fillId="0" borderId="76" xfId="0" quotePrefix="1" applyFont="1" applyBorder="1"/>
  </cellXfs>
  <cellStyles count="2">
    <cellStyle name="Lien hypertexte" xfId="1" builtinId="8"/>
    <cellStyle name="Normal" xfId="0" builtinId="0"/>
  </cellStyles>
  <dxfs count="124">
    <dxf>
      <fill>
        <patternFill>
          <bgColor rgb="FF92D050"/>
        </patternFill>
      </fill>
    </dxf>
    <dxf>
      <fill>
        <patternFill>
          <bgColor rgb="FFFF0000"/>
        </patternFill>
      </fill>
    </dxf>
    <dxf>
      <font>
        <b/>
        <i val="0"/>
        <color auto="1"/>
      </font>
      <fill>
        <patternFill>
          <bgColor theme="6" tint="0.79998168889431442"/>
        </patternFill>
      </fill>
    </dxf>
    <dxf>
      <font>
        <b val="0"/>
        <i val="0"/>
        <color rgb="FF0000FF"/>
      </font>
      <fill>
        <patternFill>
          <bgColor theme="8" tint="0.79998168889431442"/>
        </patternFill>
      </fill>
    </dxf>
    <dxf>
      <font>
        <b val="0"/>
        <i/>
        <color theme="0" tint="-0.24994659260841701"/>
      </font>
      <fill>
        <patternFill patternType="solid">
          <fgColor auto="1"/>
          <bgColor theme="0"/>
        </patternFill>
      </fill>
    </dxf>
    <dxf>
      <font>
        <color theme="0"/>
      </font>
    </dxf>
    <dxf>
      <font>
        <b/>
        <i val="0"/>
        <color theme="0"/>
      </font>
      <fill>
        <patternFill>
          <bgColor rgb="FFFF66FF"/>
        </patternFill>
      </fill>
    </dxf>
    <dxf>
      <font>
        <b/>
        <i val="0"/>
        <color auto="1"/>
      </font>
      <fill>
        <patternFill>
          <bgColor rgb="FF00CC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33CCFF"/>
        </patternFill>
      </fill>
    </dxf>
    <dxf>
      <font>
        <b/>
        <i val="0"/>
        <color auto="1"/>
      </font>
      <fill>
        <patternFill>
          <bgColor theme="6" tint="0.79998168889431442"/>
        </patternFill>
      </fill>
    </dxf>
    <dxf>
      <font>
        <b val="0"/>
        <i val="0"/>
        <color rgb="FF0000FF"/>
      </font>
      <fill>
        <patternFill>
          <bgColor theme="8" tint="0.79998168889431442"/>
        </patternFill>
      </fill>
    </dxf>
    <dxf>
      <font>
        <b val="0"/>
        <i/>
        <color theme="0" tint="-0.24994659260841701"/>
      </font>
      <fill>
        <patternFill patternType="solid">
          <fgColor auto="1"/>
          <bgColor theme="0"/>
        </patternFill>
      </fill>
    </dxf>
    <dxf>
      <font>
        <color theme="0"/>
      </font>
    </dxf>
    <dxf>
      <font>
        <b/>
        <i val="0"/>
        <color theme="0"/>
      </font>
      <fill>
        <patternFill>
          <bgColor rgb="FFFF66FF"/>
        </patternFill>
      </fill>
    </dxf>
    <dxf>
      <font>
        <b/>
        <i val="0"/>
        <color auto="1"/>
      </font>
      <fill>
        <patternFill>
          <bgColor rgb="FF00CC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33CCFF"/>
        </patternFill>
      </fill>
    </dxf>
    <dxf>
      <font>
        <b/>
        <i val="0"/>
        <color auto="1"/>
      </font>
      <fill>
        <patternFill>
          <bgColor theme="6" tint="0.79998168889431442"/>
        </patternFill>
      </fill>
    </dxf>
    <dxf>
      <font>
        <b val="0"/>
        <i val="0"/>
        <color rgb="FF0000FF"/>
      </font>
      <fill>
        <patternFill>
          <bgColor theme="8" tint="0.79998168889431442"/>
        </patternFill>
      </fill>
    </dxf>
    <dxf>
      <font>
        <b val="0"/>
        <i/>
        <color theme="0" tint="-0.24994659260841701"/>
      </font>
      <fill>
        <patternFill patternType="solid">
          <fgColor auto="1"/>
          <bgColor theme="0"/>
        </patternFill>
      </fill>
    </dxf>
    <dxf>
      <font>
        <color theme="0"/>
      </font>
    </dxf>
    <dxf>
      <font>
        <b/>
        <i val="0"/>
        <color theme="0"/>
      </font>
      <fill>
        <patternFill>
          <bgColor rgb="FFFF66FF"/>
        </patternFill>
      </fill>
    </dxf>
    <dxf>
      <font>
        <b/>
        <i val="0"/>
        <color auto="1"/>
      </font>
      <fill>
        <patternFill>
          <bgColor rgb="FF00CC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33CCFF"/>
        </patternFill>
      </fill>
    </dxf>
    <dxf>
      <font>
        <b/>
        <i val="0"/>
        <color auto="1"/>
      </font>
      <fill>
        <patternFill>
          <bgColor theme="6" tint="0.79998168889431442"/>
        </patternFill>
      </fill>
    </dxf>
    <dxf>
      <font>
        <b val="0"/>
        <i val="0"/>
        <color rgb="FF0000FF"/>
      </font>
      <fill>
        <patternFill>
          <bgColor theme="8" tint="0.79998168889431442"/>
        </patternFill>
      </fill>
    </dxf>
    <dxf>
      <font>
        <b val="0"/>
        <i/>
        <color theme="0" tint="-0.24994659260841701"/>
      </font>
      <fill>
        <patternFill patternType="solid">
          <fgColor auto="1"/>
          <bgColor theme="0"/>
        </patternFill>
      </fill>
    </dxf>
    <dxf>
      <font>
        <b/>
        <i val="0"/>
        <color auto="1"/>
      </font>
      <fill>
        <patternFill>
          <bgColor theme="6" tint="0.79998168889431442"/>
        </patternFill>
      </fill>
    </dxf>
    <dxf>
      <font>
        <b val="0"/>
        <i val="0"/>
        <color rgb="FF0000FF"/>
      </font>
      <fill>
        <patternFill>
          <bgColor theme="8" tint="0.79998168889431442"/>
        </patternFill>
      </fill>
    </dxf>
    <dxf>
      <font>
        <b val="0"/>
        <i/>
        <color theme="0" tint="-0.24994659260841701"/>
      </font>
      <fill>
        <patternFill patternType="solid">
          <fgColor auto="1"/>
          <bgColor theme="0"/>
        </patternFill>
      </fill>
    </dxf>
    <dxf>
      <font>
        <b/>
        <i val="0"/>
        <color auto="1"/>
      </font>
      <fill>
        <patternFill>
          <bgColor theme="6" tint="0.79998168889431442"/>
        </patternFill>
      </fill>
    </dxf>
    <dxf>
      <font>
        <b val="0"/>
        <i val="0"/>
        <color rgb="FF0000FF"/>
      </font>
      <fill>
        <patternFill>
          <bgColor theme="8" tint="0.79998168889431442"/>
        </patternFill>
      </fill>
    </dxf>
    <dxf>
      <font>
        <b val="0"/>
        <i/>
        <color theme="0" tint="-0.24994659260841701"/>
      </font>
      <fill>
        <patternFill patternType="solid">
          <fgColor auto="1"/>
          <bgColor theme="0"/>
        </patternFill>
      </fill>
    </dxf>
    <dxf>
      <font>
        <b/>
        <i val="0"/>
        <color auto="1"/>
      </font>
      <fill>
        <patternFill>
          <bgColor theme="6" tint="0.79998168889431442"/>
        </patternFill>
      </fill>
    </dxf>
    <dxf>
      <font>
        <b val="0"/>
        <i val="0"/>
        <color rgb="FF0000FF"/>
      </font>
      <fill>
        <patternFill>
          <bgColor theme="8" tint="0.79998168889431442"/>
        </patternFill>
      </fill>
    </dxf>
    <dxf>
      <font>
        <b val="0"/>
        <i/>
        <color theme="0" tint="-0.24994659260841701"/>
      </font>
      <fill>
        <patternFill patternType="solid">
          <fgColor auto="1"/>
          <bgColor theme="0"/>
        </patternFill>
      </fill>
    </dxf>
    <dxf>
      <font>
        <b/>
        <i val="0"/>
        <color auto="1"/>
      </font>
      <fill>
        <patternFill>
          <bgColor theme="6" tint="0.79998168889431442"/>
        </patternFill>
      </fill>
    </dxf>
    <dxf>
      <font>
        <b val="0"/>
        <i val="0"/>
        <color rgb="FF0000FF"/>
      </font>
      <fill>
        <patternFill>
          <bgColor theme="8" tint="0.79998168889431442"/>
        </patternFill>
      </fill>
    </dxf>
    <dxf>
      <font>
        <b val="0"/>
        <i/>
        <color theme="0" tint="-0.24994659260841701"/>
      </font>
      <fill>
        <patternFill patternType="solid">
          <fgColor auto="1"/>
          <bgColor theme="0"/>
        </patternFill>
      </fill>
    </dxf>
    <dxf>
      <font>
        <b/>
        <i val="0"/>
        <color auto="1"/>
      </font>
      <fill>
        <patternFill>
          <bgColor theme="6" tint="0.79998168889431442"/>
        </patternFill>
      </fill>
    </dxf>
    <dxf>
      <font>
        <b val="0"/>
        <i val="0"/>
        <color rgb="FF0000FF"/>
      </font>
      <fill>
        <patternFill>
          <bgColor theme="8" tint="0.79998168889431442"/>
        </patternFill>
      </fill>
    </dxf>
    <dxf>
      <font>
        <b val="0"/>
        <i/>
        <color theme="0" tint="-0.24994659260841701"/>
      </font>
      <fill>
        <patternFill patternType="solid">
          <fgColor auto="1"/>
          <bgColor theme="0"/>
        </patternFill>
      </fill>
    </dxf>
    <dxf>
      <font>
        <b/>
        <i val="0"/>
        <color auto="1"/>
      </font>
      <fill>
        <patternFill>
          <bgColor theme="6" tint="0.79998168889431442"/>
        </patternFill>
      </fill>
    </dxf>
    <dxf>
      <font>
        <b val="0"/>
        <i val="0"/>
        <color rgb="FF0000FF"/>
      </font>
      <fill>
        <patternFill>
          <bgColor theme="8" tint="0.79998168889431442"/>
        </patternFill>
      </fill>
    </dxf>
    <dxf>
      <font>
        <b val="0"/>
        <i/>
        <color theme="0" tint="-0.24994659260841701"/>
      </font>
      <fill>
        <patternFill patternType="solid">
          <fgColor auto="1"/>
          <bgColor theme="0"/>
        </patternFill>
      </fill>
    </dxf>
    <dxf>
      <font>
        <b/>
        <i val="0"/>
        <color auto="1"/>
      </font>
      <fill>
        <patternFill>
          <bgColor theme="6" tint="0.79998168889431442"/>
        </patternFill>
      </fill>
    </dxf>
    <dxf>
      <font>
        <b val="0"/>
        <i val="0"/>
        <color rgb="FF0000FF"/>
      </font>
      <fill>
        <patternFill>
          <bgColor theme="8" tint="0.79998168889431442"/>
        </patternFill>
      </fill>
    </dxf>
    <dxf>
      <font>
        <b val="0"/>
        <i/>
        <color theme="0" tint="-0.24994659260841701"/>
      </font>
      <fill>
        <patternFill patternType="solid">
          <fgColor auto="1"/>
          <bgColor theme="0"/>
        </patternFill>
      </fill>
    </dxf>
    <dxf>
      <font>
        <b/>
        <i val="0"/>
        <color auto="1"/>
      </font>
      <fill>
        <patternFill>
          <bgColor theme="6" tint="0.79998168889431442"/>
        </patternFill>
      </fill>
    </dxf>
    <dxf>
      <font>
        <b val="0"/>
        <i val="0"/>
        <color rgb="FF0000FF"/>
      </font>
      <fill>
        <patternFill>
          <bgColor theme="8" tint="0.79998168889431442"/>
        </patternFill>
      </fill>
    </dxf>
    <dxf>
      <font>
        <b val="0"/>
        <i/>
        <color theme="0" tint="-0.24994659260841701"/>
      </font>
      <fill>
        <patternFill patternType="solid">
          <fgColor auto="1"/>
          <bgColor theme="0"/>
        </patternFill>
      </fill>
    </dxf>
    <dxf>
      <font>
        <b/>
        <i val="0"/>
        <color auto="1"/>
      </font>
      <fill>
        <patternFill>
          <bgColor theme="6" tint="0.79998168889431442"/>
        </patternFill>
      </fill>
    </dxf>
    <dxf>
      <font>
        <b val="0"/>
        <i val="0"/>
        <color rgb="FF0000FF"/>
      </font>
      <fill>
        <patternFill>
          <bgColor theme="8" tint="0.79998168889431442"/>
        </patternFill>
      </fill>
    </dxf>
    <dxf>
      <font>
        <b val="0"/>
        <i/>
        <color theme="0" tint="-0.24994659260841701"/>
      </font>
      <fill>
        <patternFill patternType="solid">
          <fgColor auto="1"/>
          <bgColor theme="0"/>
        </patternFill>
      </fill>
    </dxf>
    <dxf>
      <font>
        <b/>
        <i val="0"/>
        <color auto="1"/>
      </font>
      <fill>
        <patternFill>
          <bgColor theme="6" tint="0.79998168889431442"/>
        </patternFill>
      </fill>
    </dxf>
    <dxf>
      <font>
        <b val="0"/>
        <i val="0"/>
        <color rgb="FF0000FF"/>
      </font>
      <fill>
        <patternFill>
          <bgColor theme="8" tint="0.79998168889431442"/>
        </patternFill>
      </fill>
    </dxf>
    <dxf>
      <font>
        <b val="0"/>
        <i/>
        <color theme="0" tint="-0.24994659260841701"/>
      </font>
      <fill>
        <patternFill patternType="solid">
          <fgColor auto="1"/>
          <bgColor theme="0"/>
        </patternFill>
      </fill>
    </dxf>
    <dxf>
      <font>
        <b/>
        <i val="0"/>
        <color auto="1"/>
      </font>
      <fill>
        <patternFill>
          <bgColor theme="6" tint="0.79998168889431442"/>
        </patternFill>
      </fill>
    </dxf>
    <dxf>
      <font>
        <b val="0"/>
        <i val="0"/>
        <color rgb="FF0000FF"/>
      </font>
      <fill>
        <patternFill>
          <bgColor theme="8" tint="0.79998168889431442"/>
        </patternFill>
      </fill>
    </dxf>
    <dxf>
      <font>
        <b val="0"/>
        <i/>
        <color theme="0" tint="-0.24994659260841701"/>
      </font>
      <fill>
        <patternFill patternType="solid">
          <fgColor auto="1"/>
          <bgColor theme="0"/>
        </patternFill>
      </fill>
    </dxf>
    <dxf>
      <font>
        <b/>
        <i val="0"/>
        <color theme="0"/>
      </font>
      <fill>
        <patternFill>
          <bgColor rgb="FFFF66FF"/>
        </patternFill>
      </fill>
    </dxf>
    <dxf>
      <font>
        <b/>
        <i val="0"/>
        <color auto="1"/>
      </font>
      <fill>
        <patternFill>
          <bgColor rgb="FF00CC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33CCFF"/>
        </patternFill>
      </fill>
    </dxf>
    <dxf>
      <font>
        <b/>
        <i val="0"/>
        <color auto="1"/>
      </font>
      <fill>
        <patternFill>
          <bgColor theme="6" tint="0.79998168889431442"/>
        </patternFill>
      </fill>
    </dxf>
    <dxf>
      <font>
        <b val="0"/>
        <i val="0"/>
        <color rgb="FF0000FF"/>
      </font>
      <fill>
        <patternFill>
          <bgColor theme="8" tint="0.79998168889431442"/>
        </patternFill>
      </fill>
    </dxf>
    <dxf>
      <font>
        <b val="0"/>
        <i/>
        <color theme="0" tint="-0.24994659260841701"/>
      </font>
      <fill>
        <patternFill patternType="solid">
          <fgColor auto="1"/>
          <bgColor theme="0"/>
        </patternFill>
      </fill>
    </dxf>
    <dxf>
      <font>
        <b/>
        <i val="0"/>
        <color auto="1"/>
      </font>
      <fill>
        <patternFill>
          <bgColor theme="6" tint="0.79998168889431442"/>
        </patternFill>
      </fill>
    </dxf>
    <dxf>
      <font>
        <b val="0"/>
        <i val="0"/>
        <color rgb="FF0000FF"/>
      </font>
      <fill>
        <patternFill>
          <bgColor theme="8" tint="0.79998168889431442"/>
        </patternFill>
      </fill>
    </dxf>
    <dxf>
      <font>
        <b val="0"/>
        <i/>
        <color theme="0" tint="-0.24994659260841701"/>
      </font>
      <fill>
        <patternFill patternType="solid">
          <fgColor auto="1"/>
          <bgColor theme="0"/>
        </patternFill>
      </fill>
    </dxf>
    <dxf>
      <font>
        <b/>
        <i val="0"/>
        <color auto="1"/>
      </font>
      <fill>
        <patternFill>
          <bgColor theme="6" tint="0.79998168889431442"/>
        </patternFill>
      </fill>
    </dxf>
    <dxf>
      <font>
        <b val="0"/>
        <i val="0"/>
        <color rgb="FF0000FF"/>
      </font>
      <fill>
        <patternFill>
          <bgColor theme="8" tint="0.79998168889431442"/>
        </patternFill>
      </fill>
    </dxf>
    <dxf>
      <font>
        <b val="0"/>
        <i/>
        <color theme="0" tint="-0.24994659260841701"/>
      </font>
      <fill>
        <patternFill patternType="solid">
          <fgColor auto="1"/>
          <bgColor theme="0"/>
        </patternFill>
      </fill>
    </dxf>
    <dxf>
      <font>
        <color theme="0"/>
      </font>
    </dxf>
    <dxf>
      <font>
        <b/>
        <i val="0"/>
        <color theme="0"/>
      </font>
      <fill>
        <patternFill>
          <bgColor rgb="FFFF66FF"/>
        </patternFill>
      </fill>
    </dxf>
    <dxf>
      <font>
        <b/>
        <i val="0"/>
        <color auto="1"/>
      </font>
      <fill>
        <patternFill>
          <bgColor rgb="FF00CC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33CCFF"/>
        </patternFill>
      </fill>
    </dxf>
    <dxf>
      <font>
        <b/>
        <i val="0"/>
        <color auto="1"/>
      </font>
      <fill>
        <patternFill>
          <bgColor theme="6" tint="0.79998168889431442"/>
        </patternFill>
      </fill>
    </dxf>
    <dxf>
      <font>
        <b val="0"/>
        <i val="0"/>
        <color rgb="FF0000FF"/>
      </font>
      <fill>
        <patternFill>
          <bgColor theme="8" tint="0.79998168889431442"/>
        </patternFill>
      </fill>
    </dxf>
    <dxf>
      <font>
        <b val="0"/>
        <i/>
        <color theme="0" tint="-0.24994659260841701"/>
      </font>
      <fill>
        <patternFill patternType="solid">
          <fgColor auto="1"/>
          <bgColor theme="0"/>
        </patternFill>
      </fill>
    </dxf>
    <dxf>
      <font>
        <color theme="0"/>
      </font>
    </dxf>
    <dxf>
      <font>
        <b/>
        <i val="0"/>
        <color theme="0"/>
      </font>
      <fill>
        <patternFill>
          <bgColor rgb="FFFF66FF"/>
        </patternFill>
      </fill>
    </dxf>
    <dxf>
      <font>
        <b/>
        <i val="0"/>
        <color auto="1"/>
      </font>
      <fill>
        <patternFill>
          <bgColor rgb="FF00CC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33CCFF"/>
        </patternFill>
      </fill>
    </dxf>
    <dxf>
      <font>
        <b/>
        <i val="0"/>
        <color auto="1"/>
      </font>
      <fill>
        <patternFill>
          <bgColor theme="6" tint="0.79998168889431442"/>
        </patternFill>
      </fill>
    </dxf>
    <dxf>
      <font>
        <b val="0"/>
        <i val="0"/>
        <color rgb="FF0000FF"/>
      </font>
      <fill>
        <patternFill>
          <bgColor theme="8" tint="0.79998168889431442"/>
        </patternFill>
      </fill>
    </dxf>
    <dxf>
      <font>
        <b val="0"/>
        <i/>
        <color theme="0" tint="-0.24994659260841701"/>
      </font>
      <fill>
        <patternFill patternType="solid">
          <fgColor auto="1"/>
          <bgColor theme="0"/>
        </patternFill>
      </fill>
    </dxf>
    <dxf>
      <font>
        <color theme="0"/>
      </font>
    </dxf>
    <dxf>
      <font>
        <b/>
        <i val="0"/>
        <color theme="0"/>
      </font>
      <fill>
        <patternFill>
          <bgColor rgb="FFFF66FF"/>
        </patternFill>
      </fill>
    </dxf>
    <dxf>
      <font>
        <b/>
        <i val="0"/>
        <color auto="1"/>
      </font>
      <fill>
        <patternFill>
          <bgColor rgb="FF00CC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33CCFF"/>
        </patternFill>
      </fill>
    </dxf>
    <dxf>
      <font>
        <b/>
        <i val="0"/>
        <color auto="1"/>
      </font>
      <fill>
        <patternFill>
          <bgColor theme="6" tint="0.79998168889431442"/>
        </patternFill>
      </fill>
    </dxf>
    <dxf>
      <font>
        <b val="0"/>
        <i val="0"/>
        <color rgb="FF0000FF"/>
      </font>
      <fill>
        <patternFill>
          <bgColor theme="8" tint="0.79998168889431442"/>
        </patternFill>
      </fill>
    </dxf>
    <dxf>
      <font>
        <b val="0"/>
        <i/>
        <color theme="0" tint="-0.24994659260841701"/>
      </font>
      <fill>
        <patternFill patternType="solid">
          <fgColor auto="1"/>
          <bgColor theme="0"/>
        </patternFill>
      </fill>
    </dxf>
    <dxf>
      <font>
        <color theme="0"/>
      </font>
    </dxf>
    <dxf>
      <font>
        <b/>
        <i val="0"/>
        <color theme="0"/>
      </font>
      <fill>
        <patternFill>
          <bgColor rgb="FFFF66FF"/>
        </patternFill>
      </fill>
    </dxf>
    <dxf>
      <font>
        <b/>
        <i val="0"/>
        <color auto="1"/>
      </font>
      <fill>
        <patternFill>
          <bgColor rgb="FF00CC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33CCFF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66FF"/>
        </patternFill>
      </fill>
    </dxf>
    <dxf>
      <font>
        <b/>
        <i val="0"/>
        <color auto="1"/>
      </font>
      <fill>
        <patternFill>
          <bgColor rgb="FF00CC00"/>
        </patternFill>
      </fill>
    </dxf>
    <dxf>
      <font>
        <b/>
        <i val="0"/>
      </font>
      <fill>
        <patternFill>
          <bgColor rgb="FF33CCFF"/>
        </patternFill>
      </fill>
    </dxf>
    <dxf>
      <font>
        <color theme="0"/>
      </font>
    </dxf>
    <dxf>
      <font>
        <b/>
        <i val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66FF"/>
        </patternFill>
      </fill>
    </dxf>
    <dxf>
      <font>
        <b/>
        <i val="0"/>
        <color auto="1"/>
      </font>
      <fill>
        <patternFill>
          <bgColor rgb="FF00CC00"/>
        </patternFill>
      </fill>
    </dxf>
    <dxf>
      <font>
        <b/>
        <i val="0"/>
      </font>
      <fill>
        <patternFill>
          <bgColor rgb="FF33CCFF"/>
        </patternFill>
      </fill>
    </dxf>
    <dxf>
      <font>
        <color theme="0"/>
      </font>
    </dxf>
    <dxf>
      <font>
        <b/>
        <i val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66FF"/>
        </patternFill>
      </fill>
    </dxf>
    <dxf>
      <font>
        <b/>
        <i val="0"/>
        <color auto="1"/>
      </font>
      <fill>
        <patternFill>
          <bgColor rgb="FF00CC00"/>
        </patternFill>
      </fill>
    </dxf>
    <dxf>
      <font>
        <b/>
        <i val="0"/>
      </font>
      <fill>
        <patternFill>
          <bgColor rgb="FF33CCFF"/>
        </patternFill>
      </fill>
    </dxf>
    <dxf>
      <font>
        <color theme="0"/>
      </font>
    </dxf>
    <dxf>
      <font>
        <b/>
        <i val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66FF"/>
        </patternFill>
      </fill>
    </dxf>
    <dxf>
      <font>
        <b/>
        <i val="0"/>
        <color auto="1"/>
      </font>
      <fill>
        <patternFill>
          <bgColor rgb="FF00CC00"/>
        </patternFill>
      </fill>
    </dxf>
    <dxf>
      <font>
        <b/>
        <i val="0"/>
      </font>
      <fill>
        <patternFill>
          <bgColor rgb="FF33CCFF"/>
        </patternFill>
      </fill>
    </dxf>
    <dxf>
      <font>
        <color theme="0"/>
      </font>
    </dxf>
  </dxfs>
  <tableStyles count="0" defaultTableStyle="TableStyleMedium2" defaultPivotStyle="PivotStyleLight16"/>
  <colors>
    <mruColors>
      <color rgb="FF0000FF"/>
      <color rgb="FF00FF99"/>
      <color rgb="FF00CC00"/>
      <color rgb="FFFF7C80"/>
      <color rgb="FFFF0000"/>
      <color rgb="FFFFCC66"/>
      <color rgb="FFFF9900"/>
      <color rgb="FFFF9933"/>
      <color rgb="FF009900"/>
      <color rgb="FF8000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microsoft.com/office/2006/relationships/vbaProject" Target="vbaProject.bin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1419225</xdr:colOff>
      <xdr:row>1</xdr:row>
      <xdr:rowOff>19050</xdr:rowOff>
    </xdr:from>
    <xdr:to>
      <xdr:col>8</xdr:col>
      <xdr:colOff>772528</xdr:colOff>
      <xdr:row>1</xdr:row>
      <xdr:rowOff>552450</xdr:rowOff>
    </xdr:to>
    <xdr:pic macro="[0]!Tri_date">
      <xdr:nvPicPr>
        <xdr:cNvPr id="2" name="Imag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9077325" y="19050"/>
          <a:ext cx="782052" cy="53340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8</xdr:col>
      <xdr:colOff>428625</xdr:colOff>
      <xdr:row>1</xdr:row>
      <xdr:rowOff>9525</xdr:rowOff>
    </xdr:from>
    <xdr:ext cx="743952" cy="533400"/>
    <xdr:pic macro="[0]!Tri_date">
      <xdr:nvPicPr>
        <xdr:cNvPr id="2" name="Imag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9667875" y="9525"/>
          <a:ext cx="743952" cy="533400"/>
        </a:xfrm>
        <a:prstGeom prst="rect">
          <a:avLst/>
        </a:prstGeom>
      </xdr:spPr>
    </xdr:pic>
    <xdr:clientData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1438275</xdr:colOff>
      <xdr:row>1</xdr:row>
      <xdr:rowOff>19050</xdr:rowOff>
    </xdr:from>
    <xdr:to>
      <xdr:col>7</xdr:col>
      <xdr:colOff>743954</xdr:colOff>
      <xdr:row>1</xdr:row>
      <xdr:rowOff>552450</xdr:rowOff>
    </xdr:to>
    <xdr:pic macro="[0]!Tri_date">
      <xdr:nvPicPr>
        <xdr:cNvPr id="2" name="Imag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9048750" y="19050"/>
          <a:ext cx="743952" cy="533400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0</xdr:colOff>
      <xdr:row>1</xdr:row>
      <xdr:rowOff>19050</xdr:rowOff>
    </xdr:from>
    <xdr:to>
      <xdr:col>7</xdr:col>
      <xdr:colOff>743952</xdr:colOff>
      <xdr:row>1</xdr:row>
      <xdr:rowOff>552450</xdr:rowOff>
    </xdr:to>
    <xdr:pic macro="[0]!Tri_date">
      <xdr:nvPicPr>
        <xdr:cNvPr id="2" name="Imag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9105900" y="19050"/>
          <a:ext cx="743952" cy="533400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1400175</xdr:colOff>
      <xdr:row>1</xdr:row>
      <xdr:rowOff>19050</xdr:rowOff>
    </xdr:from>
    <xdr:to>
      <xdr:col>7</xdr:col>
      <xdr:colOff>753474</xdr:colOff>
      <xdr:row>1</xdr:row>
      <xdr:rowOff>552450</xdr:rowOff>
    </xdr:to>
    <xdr:pic macro="[0]!Tri_date">
      <xdr:nvPicPr>
        <xdr:cNvPr id="2" name="Imag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9267825" y="19050"/>
          <a:ext cx="782052" cy="533400"/>
        </a:xfrm>
        <a:prstGeom prst="rect">
          <a:avLst/>
        </a:prstGeom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1400175</xdr:colOff>
      <xdr:row>1</xdr:row>
      <xdr:rowOff>19050</xdr:rowOff>
    </xdr:from>
    <xdr:to>
      <xdr:col>7</xdr:col>
      <xdr:colOff>753476</xdr:colOff>
      <xdr:row>1</xdr:row>
      <xdr:rowOff>552450</xdr:rowOff>
    </xdr:to>
    <xdr:pic macro="[0]!Tri_date">
      <xdr:nvPicPr>
        <xdr:cNvPr id="2" name="Imag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086975" y="19050"/>
          <a:ext cx="782053" cy="5334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J206"/>
  <sheetViews>
    <sheetView workbookViewId="0">
      <selection activeCell="C2" sqref="C2"/>
    </sheetView>
  </sheetViews>
  <sheetFormatPr baseColWidth="10" defaultRowHeight="12.75"/>
  <cols>
    <col min="1" max="1" width="29.5703125" style="52" customWidth="1"/>
    <col min="2" max="2" width="21.5703125" style="52" bestFit="1" customWidth="1"/>
    <col min="3" max="3" width="19.5703125" style="52" bestFit="1" customWidth="1"/>
    <col min="4" max="4" width="13.5703125" style="52" customWidth="1"/>
    <col min="5" max="5" width="11.5703125" style="52" bestFit="1" customWidth="1"/>
    <col min="6" max="6" width="14.28515625" style="52" customWidth="1"/>
    <col min="8" max="8" width="22.5703125" customWidth="1"/>
  </cols>
  <sheetData>
    <row r="1" spans="1:10" ht="13.5" thickBot="1">
      <c r="A1" s="51">
        <f ca="1">TODAY()</f>
        <v>44000</v>
      </c>
    </row>
    <row r="2" spans="1:10" ht="36" thickTop="1" thickBot="1">
      <c r="A2" s="435" t="s">
        <v>184</v>
      </c>
      <c r="B2" s="436"/>
      <c r="C2" s="50">
        <f>Planif_21!C1</f>
        <v>44197</v>
      </c>
      <c r="D2" s="53"/>
      <c r="E2" s="53"/>
      <c r="F2" s="54"/>
      <c r="G2" s="302"/>
      <c r="H2" s="8"/>
    </row>
    <row r="3" spans="1:10" ht="29.25" customHeight="1" thickTop="1">
      <c r="A3" s="437" t="s">
        <v>1</v>
      </c>
      <c r="B3" s="439" t="s">
        <v>3</v>
      </c>
      <c r="C3" s="439"/>
      <c r="D3" s="440" t="s">
        <v>4</v>
      </c>
      <c r="E3" s="442" t="s">
        <v>2</v>
      </c>
      <c r="F3" s="444" t="s">
        <v>46</v>
      </c>
      <c r="G3" s="433" t="s">
        <v>229</v>
      </c>
      <c r="H3" s="434"/>
      <c r="I3" s="299"/>
      <c r="J3" s="301"/>
    </row>
    <row r="4" spans="1:10" ht="26.25" thickBot="1">
      <c r="A4" s="438"/>
      <c r="B4" s="292" t="s">
        <v>8</v>
      </c>
      <c r="C4" s="292" t="s">
        <v>9</v>
      </c>
      <c r="D4" s="441"/>
      <c r="E4" s="443"/>
      <c r="F4" s="445"/>
      <c r="G4" s="299" t="s">
        <v>230</v>
      </c>
      <c r="H4" s="299" t="s">
        <v>231</v>
      </c>
      <c r="I4" s="299" t="s">
        <v>83</v>
      </c>
      <c r="J4" s="301" t="s">
        <v>241</v>
      </c>
    </row>
    <row r="5" spans="1:10" ht="13.5" thickTop="1">
      <c r="A5" s="55"/>
      <c r="B5" s="56"/>
      <c r="C5" s="56"/>
      <c r="D5" s="57"/>
      <c r="E5" s="58"/>
      <c r="F5" s="59"/>
    </row>
    <row r="6" spans="1:10">
      <c r="A6" s="67"/>
      <c r="B6" s="68"/>
      <c r="C6" s="68"/>
      <c r="D6" s="69"/>
      <c r="E6" s="70"/>
      <c r="F6" s="71"/>
    </row>
    <row r="7" spans="1:10">
      <c r="A7" s="79"/>
      <c r="B7" s="80"/>
      <c r="C7" s="81"/>
      <c r="D7" s="69" t="str">
        <f t="shared" ref="D7:D11" si="0">IF(B7= "", "",B7-$A$1)</f>
        <v/>
      </c>
      <c r="E7" s="82"/>
      <c r="F7" s="83"/>
    </row>
    <row r="8" spans="1:10">
      <c r="A8" s="79"/>
      <c r="B8" s="80"/>
      <c r="C8" s="81"/>
      <c r="D8" s="69" t="str">
        <f t="shared" si="0"/>
        <v/>
      </c>
      <c r="E8" s="82"/>
      <c r="F8" s="83"/>
    </row>
    <row r="9" spans="1:10">
      <c r="A9" s="79"/>
      <c r="B9" s="80"/>
      <c r="C9" s="81"/>
      <c r="D9" s="69" t="str">
        <f t="shared" si="0"/>
        <v/>
      </c>
      <c r="E9" s="82"/>
      <c r="F9" s="83"/>
    </row>
    <row r="10" spans="1:10">
      <c r="A10" s="79"/>
      <c r="B10" s="80"/>
      <c r="C10" s="81"/>
      <c r="D10" s="69" t="str">
        <f t="shared" si="0"/>
        <v/>
      </c>
      <c r="E10" s="82"/>
      <c r="F10" s="83"/>
    </row>
    <row r="11" spans="1:10">
      <c r="A11" s="79"/>
      <c r="B11" s="80"/>
      <c r="C11" s="81"/>
      <c r="D11" s="69" t="str">
        <f t="shared" si="0"/>
        <v/>
      </c>
      <c r="E11" s="82"/>
      <c r="F11" s="83"/>
    </row>
    <row r="12" spans="1:10" ht="13.5" thickBot="1">
      <c r="A12" s="84"/>
      <c r="B12" s="85"/>
      <c r="C12" s="86"/>
      <c r="D12" s="87"/>
      <c r="E12" s="88"/>
      <c r="F12" s="83"/>
    </row>
    <row r="13" spans="1:10" ht="13.5" thickTop="1">
      <c r="A13" s="67"/>
      <c r="B13" s="68"/>
      <c r="C13" s="68"/>
      <c r="D13" s="69"/>
      <c r="E13" s="70"/>
      <c r="F13" s="71"/>
    </row>
    <row r="14" spans="1:10">
      <c r="A14" s="67"/>
      <c r="B14" s="68"/>
      <c r="C14" s="68"/>
      <c r="D14" s="69"/>
      <c r="E14" s="70"/>
      <c r="F14" s="71"/>
    </row>
    <row r="15" spans="1:10">
      <c r="A15" s="67"/>
      <c r="B15" s="68"/>
      <c r="C15" s="68"/>
      <c r="D15" s="69"/>
      <c r="E15" s="70"/>
      <c r="F15" s="71"/>
    </row>
    <row r="16" spans="1:10">
      <c r="A16" s="67"/>
      <c r="B16" s="68"/>
      <c r="C16" s="68"/>
      <c r="D16" s="69"/>
      <c r="E16" s="70"/>
      <c r="F16" s="71"/>
    </row>
    <row r="17" spans="1:6">
      <c r="A17" s="67"/>
      <c r="B17" s="68"/>
      <c r="C17" s="68"/>
      <c r="D17" s="69"/>
      <c r="E17" s="70"/>
      <c r="F17" s="71"/>
    </row>
    <row r="18" spans="1:6">
      <c r="A18" s="67"/>
      <c r="B18" s="68"/>
      <c r="C18" s="68"/>
      <c r="D18" s="69"/>
      <c r="E18" s="70"/>
      <c r="F18" s="71"/>
    </row>
    <row r="19" spans="1:6">
      <c r="A19" s="67"/>
      <c r="B19" s="68"/>
      <c r="C19" s="68"/>
      <c r="D19" s="69"/>
      <c r="E19" s="70"/>
      <c r="F19" s="71"/>
    </row>
    <row r="20" spans="1:6">
      <c r="A20" s="100"/>
      <c r="B20" s="101"/>
      <c r="C20" s="68"/>
      <c r="D20" s="102"/>
      <c r="E20" s="103"/>
      <c r="F20" s="104"/>
    </row>
    <row r="21" spans="1:6">
      <c r="A21" s="100"/>
      <c r="B21" s="101"/>
      <c r="C21" s="68"/>
      <c r="D21" s="102"/>
      <c r="E21" s="103"/>
      <c r="F21" s="104"/>
    </row>
    <row r="22" spans="1:6">
      <c r="A22" s="100"/>
      <c r="B22" s="101"/>
      <c r="C22" s="68"/>
      <c r="D22" s="102"/>
      <c r="E22" s="103"/>
      <c r="F22" s="104"/>
    </row>
    <row r="23" spans="1:6">
      <c r="A23" s="100"/>
      <c r="B23" s="101"/>
      <c r="C23" s="68"/>
      <c r="D23" s="102"/>
      <c r="E23" s="103"/>
      <c r="F23" s="104"/>
    </row>
    <row r="24" spans="1:6">
      <c r="A24" s="100"/>
      <c r="B24" s="101"/>
      <c r="C24" s="68"/>
      <c r="D24" s="102"/>
      <c r="E24" s="103"/>
      <c r="F24" s="104"/>
    </row>
    <row r="25" spans="1:6">
      <c r="A25" s="100"/>
      <c r="B25" s="101"/>
      <c r="C25" s="68"/>
      <c r="D25" s="102"/>
      <c r="E25" s="103"/>
      <c r="F25" s="104"/>
    </row>
    <row r="26" spans="1:6">
      <c r="A26" s="100"/>
      <c r="B26" s="101"/>
      <c r="C26" s="68"/>
      <c r="D26" s="102"/>
      <c r="E26" s="103"/>
      <c r="F26" s="104"/>
    </row>
    <row r="27" spans="1:6">
      <c r="A27" s="100"/>
      <c r="B27" s="101"/>
      <c r="C27" s="68"/>
      <c r="D27" s="102"/>
      <c r="E27" s="103"/>
      <c r="F27" s="104"/>
    </row>
    <row r="28" spans="1:6">
      <c r="A28" s="100"/>
      <c r="B28" s="101"/>
      <c r="C28" s="68"/>
      <c r="D28" s="102"/>
      <c r="E28" s="103"/>
      <c r="F28" s="104"/>
    </row>
    <row r="29" spans="1:6">
      <c r="A29" s="100"/>
      <c r="B29" s="101"/>
      <c r="C29" s="68"/>
      <c r="D29" s="102"/>
      <c r="E29" s="103"/>
      <c r="F29" s="104"/>
    </row>
    <row r="30" spans="1:6">
      <c r="A30" s="100"/>
      <c r="B30" s="101"/>
      <c r="C30" s="68"/>
      <c r="D30" s="102"/>
      <c r="E30" s="103"/>
      <c r="F30" s="104"/>
    </row>
    <row r="31" spans="1:6">
      <c r="A31" s="100"/>
      <c r="B31" s="101"/>
      <c r="C31" s="68"/>
      <c r="D31" s="102"/>
      <c r="E31" s="103"/>
      <c r="F31" s="104"/>
    </row>
    <row r="32" spans="1:6">
      <c r="A32" s="100"/>
      <c r="B32" s="101"/>
      <c r="C32" s="68"/>
      <c r="D32" s="102"/>
      <c r="E32" s="103"/>
      <c r="F32" s="104"/>
    </row>
    <row r="33" spans="1:6">
      <c r="A33" s="100"/>
      <c r="B33" s="101"/>
      <c r="C33" s="68"/>
      <c r="D33" s="102"/>
      <c r="E33" s="103"/>
      <c r="F33" s="104"/>
    </row>
    <row r="34" spans="1:6">
      <c r="A34" s="100"/>
      <c r="B34" s="101"/>
      <c r="C34" s="68"/>
      <c r="D34" s="102"/>
      <c r="E34" s="103"/>
      <c r="F34" s="104"/>
    </row>
    <row r="35" spans="1:6">
      <c r="A35" s="100"/>
      <c r="B35" s="101"/>
      <c r="C35" s="68"/>
      <c r="D35" s="102"/>
      <c r="E35" s="103"/>
      <c r="F35" s="104"/>
    </row>
    <row r="36" spans="1:6">
      <c r="A36" s="100"/>
      <c r="B36" s="101"/>
      <c r="C36" s="68"/>
      <c r="D36" s="102"/>
      <c r="E36" s="103"/>
      <c r="F36" s="104"/>
    </row>
    <row r="37" spans="1:6">
      <c r="A37" s="100"/>
      <c r="B37" s="101"/>
      <c r="C37" s="68"/>
      <c r="D37" s="102"/>
      <c r="E37" s="103"/>
      <c r="F37" s="104"/>
    </row>
    <row r="38" spans="1:6">
      <c r="A38" s="100"/>
      <c r="B38" s="101"/>
      <c r="C38" s="68"/>
      <c r="D38" s="102"/>
      <c r="E38" s="103"/>
      <c r="F38" s="104"/>
    </row>
    <row r="39" spans="1:6">
      <c r="A39" s="100"/>
      <c r="B39" s="101"/>
      <c r="C39" s="68"/>
      <c r="D39" s="102"/>
      <c r="E39" s="103"/>
      <c r="F39" s="104"/>
    </row>
    <row r="40" spans="1:6">
      <c r="A40" s="100"/>
      <c r="B40" s="101"/>
      <c r="C40" s="68"/>
      <c r="D40" s="102"/>
      <c r="E40" s="103"/>
      <c r="F40" s="104"/>
    </row>
    <row r="41" spans="1:6">
      <c r="A41" s="100"/>
      <c r="B41" s="101"/>
      <c r="C41" s="68"/>
      <c r="D41" s="102"/>
      <c r="E41" s="103"/>
      <c r="F41" s="104"/>
    </row>
    <row r="42" spans="1:6">
      <c r="A42" s="100"/>
      <c r="B42" s="101"/>
      <c r="C42" s="68"/>
      <c r="D42" s="102"/>
      <c r="E42" s="103"/>
      <c r="F42" s="104"/>
    </row>
    <row r="43" spans="1:6">
      <c r="A43" s="100"/>
      <c r="B43" s="101"/>
      <c r="C43" s="68"/>
      <c r="D43" s="102"/>
      <c r="E43" s="103"/>
      <c r="F43" s="104"/>
    </row>
    <row r="44" spans="1:6">
      <c r="A44" s="100"/>
      <c r="B44" s="101"/>
      <c r="C44" s="68"/>
      <c r="D44" s="102"/>
      <c r="E44" s="103"/>
      <c r="F44" s="104"/>
    </row>
    <row r="45" spans="1:6">
      <c r="A45" s="100"/>
      <c r="B45" s="101"/>
      <c r="C45" s="68"/>
      <c r="D45" s="102"/>
      <c r="E45" s="103"/>
      <c r="F45" s="104"/>
    </row>
    <row r="46" spans="1:6">
      <c r="A46" s="100"/>
      <c r="B46" s="101"/>
      <c r="C46" s="68"/>
      <c r="D46" s="102"/>
      <c r="E46" s="103"/>
      <c r="F46" s="104"/>
    </row>
    <row r="47" spans="1:6" ht="13.5" thickBot="1">
      <c r="A47" s="100"/>
      <c r="B47" s="101"/>
      <c r="C47" s="68"/>
      <c r="D47" s="102"/>
      <c r="E47" s="103"/>
      <c r="F47" s="106"/>
    </row>
    <row r="48" spans="1:6" ht="13.5" thickBot="1">
      <c r="A48" s="100"/>
      <c r="B48" s="101"/>
      <c r="C48" s="81"/>
      <c r="D48" s="102"/>
      <c r="E48" s="103"/>
      <c r="F48" s="104"/>
    </row>
    <row r="49" spans="1:6" ht="18.75" thickBot="1">
      <c r="A49" s="84"/>
      <c r="B49" s="85"/>
      <c r="C49" s="86"/>
      <c r="D49" s="87"/>
      <c r="E49" s="88"/>
      <c r="F49" s="89" t="s">
        <v>54</v>
      </c>
    </row>
    <row r="50" spans="1:6" ht="13.5" thickTop="1">
      <c r="A50" s="107"/>
      <c r="B50" s="56"/>
      <c r="C50" s="56"/>
      <c r="D50" s="57" t="str">
        <f t="shared" ref="D50:D113" si="1">IF(B50= "", "",B50-$A$1)</f>
        <v/>
      </c>
      <c r="E50" s="108"/>
      <c r="F50" s="59"/>
    </row>
    <row r="51" spans="1:6">
      <c r="A51" s="67"/>
      <c r="B51" s="68"/>
      <c r="C51" s="68"/>
      <c r="D51" s="69" t="str">
        <f t="shared" si="1"/>
        <v/>
      </c>
      <c r="E51" s="70"/>
      <c r="F51" s="71"/>
    </row>
    <row r="52" spans="1:6">
      <c r="A52" s="67"/>
      <c r="B52" s="68"/>
      <c r="C52" s="68"/>
      <c r="D52" s="69" t="str">
        <f t="shared" si="1"/>
        <v/>
      </c>
      <c r="E52" s="70"/>
      <c r="F52" s="71"/>
    </row>
    <row r="53" spans="1:6">
      <c r="A53" s="67"/>
      <c r="B53" s="68"/>
      <c r="C53" s="68"/>
      <c r="D53" s="69" t="str">
        <f t="shared" si="1"/>
        <v/>
      </c>
      <c r="E53" s="70">
        <v>6</v>
      </c>
      <c r="F53" s="71">
        <v>12</v>
      </c>
    </row>
    <row r="54" spans="1:6">
      <c r="A54" s="67"/>
      <c r="B54" s="68"/>
      <c r="C54" s="68"/>
      <c r="D54" s="69" t="str">
        <f t="shared" si="1"/>
        <v/>
      </c>
      <c r="E54" s="70">
        <v>6</v>
      </c>
      <c r="F54" s="71">
        <v>12</v>
      </c>
    </row>
    <row r="55" spans="1:6">
      <c r="A55" s="67"/>
      <c r="B55" s="68"/>
      <c r="C55" s="68"/>
      <c r="D55" s="69" t="str">
        <f t="shared" si="1"/>
        <v/>
      </c>
      <c r="E55" s="70">
        <v>13</v>
      </c>
      <c r="F55" s="71">
        <v>33</v>
      </c>
    </row>
    <row r="56" spans="1:6">
      <c r="A56" s="67"/>
      <c r="B56" s="68"/>
      <c r="C56" s="68"/>
      <c r="D56" s="69" t="str">
        <f t="shared" si="1"/>
        <v/>
      </c>
      <c r="E56" s="70"/>
      <c r="F56" s="71"/>
    </row>
    <row r="57" spans="1:6">
      <c r="A57" s="67"/>
      <c r="B57" s="68"/>
      <c r="C57" s="68"/>
      <c r="D57" s="69" t="str">
        <f t="shared" si="1"/>
        <v/>
      </c>
      <c r="E57" s="70"/>
      <c r="F57" s="71"/>
    </row>
    <row r="58" spans="1:6">
      <c r="A58" s="67"/>
      <c r="B58" s="68"/>
      <c r="C58" s="68"/>
      <c r="D58" s="69" t="str">
        <f t="shared" si="1"/>
        <v/>
      </c>
      <c r="E58" s="70"/>
      <c r="F58" s="71"/>
    </row>
    <row r="59" spans="1:6">
      <c r="A59" s="67"/>
      <c r="B59" s="68"/>
      <c r="C59" s="68"/>
      <c r="D59" s="69" t="str">
        <f t="shared" si="1"/>
        <v/>
      </c>
      <c r="E59" s="70"/>
      <c r="F59" s="71"/>
    </row>
    <row r="60" spans="1:6">
      <c r="A60" s="67"/>
      <c r="B60" s="68"/>
      <c r="C60" s="68"/>
      <c r="D60" s="69" t="str">
        <f t="shared" si="1"/>
        <v/>
      </c>
      <c r="E60" s="70"/>
      <c r="F60" s="71"/>
    </row>
    <row r="61" spans="1:6">
      <c r="A61" s="67"/>
      <c r="B61" s="68"/>
      <c r="C61" s="68"/>
      <c r="D61" s="69" t="str">
        <f t="shared" si="1"/>
        <v/>
      </c>
      <c r="E61" s="70"/>
      <c r="F61" s="71"/>
    </row>
    <row r="62" spans="1:6">
      <c r="A62" s="67"/>
      <c r="B62" s="68"/>
      <c r="C62" s="68"/>
      <c r="D62" s="69" t="str">
        <f t="shared" si="1"/>
        <v/>
      </c>
      <c r="E62" s="70"/>
      <c r="F62" s="71"/>
    </row>
    <row r="63" spans="1:6">
      <c r="A63" s="67"/>
      <c r="B63" s="68"/>
      <c r="C63" s="68"/>
      <c r="D63" s="69" t="str">
        <f t="shared" si="1"/>
        <v/>
      </c>
      <c r="E63" s="70"/>
      <c r="F63" s="71"/>
    </row>
    <row r="64" spans="1:6">
      <c r="A64" s="67"/>
      <c r="B64" s="68"/>
      <c r="C64" s="68"/>
      <c r="D64" s="69" t="str">
        <f t="shared" si="1"/>
        <v/>
      </c>
      <c r="E64" s="70"/>
      <c r="F64" s="71"/>
    </row>
    <row r="65" spans="1:6">
      <c r="A65" s="67"/>
      <c r="B65" s="68"/>
      <c r="C65" s="68"/>
      <c r="D65" s="69" t="str">
        <f t="shared" si="1"/>
        <v/>
      </c>
      <c r="E65" s="70"/>
      <c r="F65" s="71"/>
    </row>
    <row r="66" spans="1:6">
      <c r="A66" s="67"/>
      <c r="B66" s="68"/>
      <c r="C66" s="68"/>
      <c r="D66" s="69" t="str">
        <f t="shared" si="1"/>
        <v/>
      </c>
      <c r="E66" s="70"/>
      <c r="F66" s="71"/>
    </row>
    <row r="67" spans="1:6">
      <c r="A67" s="67"/>
      <c r="B67" s="68"/>
      <c r="C67" s="68"/>
      <c r="D67" s="69" t="str">
        <f t="shared" si="1"/>
        <v/>
      </c>
      <c r="E67" s="70"/>
      <c r="F67" s="71"/>
    </row>
    <row r="68" spans="1:6">
      <c r="A68" s="67"/>
      <c r="B68" s="68"/>
      <c r="C68" s="68"/>
      <c r="D68" s="69" t="str">
        <f t="shared" si="1"/>
        <v/>
      </c>
      <c r="E68" s="70"/>
      <c r="F68" s="71"/>
    </row>
    <row r="69" spans="1:6">
      <c r="A69" s="67"/>
      <c r="B69" s="68"/>
      <c r="C69" s="68"/>
      <c r="D69" s="69" t="str">
        <f t="shared" si="1"/>
        <v/>
      </c>
      <c r="E69" s="70"/>
      <c r="F69" s="71"/>
    </row>
    <row r="70" spans="1:6">
      <c r="A70" s="67"/>
      <c r="B70" s="68"/>
      <c r="C70" s="68"/>
      <c r="D70" s="69" t="str">
        <f t="shared" si="1"/>
        <v/>
      </c>
      <c r="E70" s="70"/>
      <c r="F70" s="71"/>
    </row>
    <row r="71" spans="1:6">
      <c r="A71" s="67"/>
      <c r="B71" s="68"/>
      <c r="C71" s="68"/>
      <c r="D71" s="69" t="str">
        <f t="shared" si="1"/>
        <v/>
      </c>
      <c r="E71" s="70"/>
      <c r="F71" s="71"/>
    </row>
    <row r="72" spans="1:6">
      <c r="A72" s="67"/>
      <c r="B72" s="68"/>
      <c r="C72" s="68"/>
      <c r="D72" s="69" t="str">
        <f t="shared" si="1"/>
        <v/>
      </c>
      <c r="E72" s="70"/>
      <c r="F72" s="71"/>
    </row>
    <row r="73" spans="1:6">
      <c r="A73" s="67"/>
      <c r="B73" s="68"/>
      <c r="C73" s="68"/>
      <c r="D73" s="69" t="str">
        <f t="shared" si="1"/>
        <v/>
      </c>
      <c r="E73" s="70"/>
      <c r="F73" s="71"/>
    </row>
    <row r="74" spans="1:6">
      <c r="A74" s="67"/>
      <c r="B74" s="68"/>
      <c r="C74" s="68"/>
      <c r="D74" s="69" t="str">
        <f t="shared" si="1"/>
        <v/>
      </c>
      <c r="E74" s="70"/>
      <c r="F74" s="71"/>
    </row>
    <row r="75" spans="1:6">
      <c r="A75" s="67"/>
      <c r="B75" s="68"/>
      <c r="C75" s="68"/>
      <c r="D75" s="69" t="str">
        <f t="shared" si="1"/>
        <v/>
      </c>
      <c r="E75" s="70"/>
      <c r="F75" s="71"/>
    </row>
    <row r="76" spans="1:6">
      <c r="A76" s="67"/>
      <c r="B76" s="68"/>
      <c r="C76" s="68"/>
      <c r="D76" s="69" t="str">
        <f t="shared" si="1"/>
        <v/>
      </c>
      <c r="E76" s="70"/>
      <c r="F76" s="71"/>
    </row>
    <row r="77" spans="1:6">
      <c r="A77" s="67"/>
      <c r="B77" s="68"/>
      <c r="C77" s="68"/>
      <c r="D77" s="69" t="str">
        <f t="shared" si="1"/>
        <v/>
      </c>
      <c r="E77" s="70"/>
      <c r="F77" s="71"/>
    </row>
    <row r="78" spans="1:6">
      <c r="A78" s="67"/>
      <c r="B78" s="68"/>
      <c r="C78" s="68"/>
      <c r="D78" s="69" t="str">
        <f t="shared" si="1"/>
        <v/>
      </c>
      <c r="E78" s="70"/>
      <c r="F78" s="71"/>
    </row>
    <row r="79" spans="1:6">
      <c r="A79" s="67"/>
      <c r="B79" s="68"/>
      <c r="C79" s="68"/>
      <c r="D79" s="69" t="str">
        <f t="shared" si="1"/>
        <v/>
      </c>
      <c r="E79" s="70"/>
      <c r="F79" s="71"/>
    </row>
    <row r="80" spans="1:6">
      <c r="A80" s="67"/>
      <c r="B80" s="68"/>
      <c r="C80" s="68"/>
      <c r="D80" s="69" t="str">
        <f t="shared" si="1"/>
        <v/>
      </c>
      <c r="E80" s="70"/>
      <c r="F80" s="71"/>
    </row>
    <row r="81" spans="1:6">
      <c r="A81" s="67"/>
      <c r="B81" s="68"/>
      <c r="C81" s="68"/>
      <c r="D81" s="69" t="str">
        <f t="shared" si="1"/>
        <v/>
      </c>
      <c r="E81" s="70"/>
      <c r="F81" s="71"/>
    </row>
    <row r="82" spans="1:6">
      <c r="A82" s="67"/>
      <c r="B82" s="68"/>
      <c r="C82" s="68"/>
      <c r="D82" s="69" t="str">
        <f t="shared" si="1"/>
        <v/>
      </c>
      <c r="E82" s="70"/>
      <c r="F82" s="71"/>
    </row>
    <row r="83" spans="1:6">
      <c r="A83" s="67"/>
      <c r="B83" s="68"/>
      <c r="C83" s="68"/>
      <c r="D83" s="69" t="str">
        <f t="shared" si="1"/>
        <v/>
      </c>
      <c r="E83" s="70"/>
      <c r="F83" s="71"/>
    </row>
    <row r="84" spans="1:6">
      <c r="A84" s="67"/>
      <c r="B84" s="68"/>
      <c r="C84" s="68"/>
      <c r="D84" s="69" t="str">
        <f t="shared" si="1"/>
        <v/>
      </c>
      <c r="E84" s="70"/>
      <c r="F84" s="71"/>
    </row>
    <row r="85" spans="1:6">
      <c r="A85" s="67"/>
      <c r="B85" s="68"/>
      <c r="C85" s="68"/>
      <c r="D85" s="69" t="str">
        <f t="shared" si="1"/>
        <v/>
      </c>
      <c r="E85" s="70"/>
      <c r="F85" s="71"/>
    </row>
    <row r="86" spans="1:6">
      <c r="A86" s="67"/>
      <c r="B86" s="68"/>
      <c r="C86" s="68"/>
      <c r="D86" s="69" t="str">
        <f t="shared" si="1"/>
        <v/>
      </c>
      <c r="E86" s="70"/>
      <c r="F86" s="71"/>
    </row>
    <row r="87" spans="1:6">
      <c r="A87" s="67"/>
      <c r="B87" s="68"/>
      <c r="C87" s="68"/>
      <c r="D87" s="69" t="str">
        <f t="shared" si="1"/>
        <v/>
      </c>
      <c r="E87" s="70"/>
      <c r="F87" s="71"/>
    </row>
    <row r="88" spans="1:6">
      <c r="A88" s="67"/>
      <c r="B88" s="68"/>
      <c r="C88" s="68"/>
      <c r="D88" s="69" t="str">
        <f t="shared" si="1"/>
        <v/>
      </c>
      <c r="E88" s="70"/>
      <c r="F88" s="71"/>
    </row>
    <row r="89" spans="1:6">
      <c r="A89" s="67"/>
      <c r="B89" s="68"/>
      <c r="C89" s="68"/>
      <c r="D89" s="69" t="str">
        <f t="shared" si="1"/>
        <v/>
      </c>
      <c r="E89" s="70"/>
      <c r="F89" s="71"/>
    </row>
    <row r="90" spans="1:6">
      <c r="A90" s="67"/>
      <c r="B90" s="68"/>
      <c r="C90" s="68"/>
      <c r="D90" s="69" t="str">
        <f t="shared" si="1"/>
        <v/>
      </c>
      <c r="E90" s="70"/>
      <c r="F90" s="71"/>
    </row>
    <row r="91" spans="1:6">
      <c r="A91" s="67"/>
      <c r="B91" s="68"/>
      <c r="C91" s="68"/>
      <c r="D91" s="69" t="str">
        <f t="shared" si="1"/>
        <v/>
      </c>
      <c r="E91" s="70"/>
      <c r="F91" s="71"/>
    </row>
    <row r="92" spans="1:6">
      <c r="A92" s="67"/>
      <c r="B92" s="68"/>
      <c r="C92" s="68"/>
      <c r="D92" s="69" t="str">
        <f t="shared" si="1"/>
        <v/>
      </c>
      <c r="E92" s="70"/>
      <c r="F92" s="71"/>
    </row>
    <row r="93" spans="1:6">
      <c r="A93" s="67"/>
      <c r="B93" s="68"/>
      <c r="C93" s="68"/>
      <c r="D93" s="69" t="str">
        <f t="shared" si="1"/>
        <v/>
      </c>
      <c r="E93" s="70"/>
      <c r="F93" s="71"/>
    </row>
    <row r="94" spans="1:6">
      <c r="A94" s="67"/>
      <c r="B94" s="68"/>
      <c r="C94" s="68"/>
      <c r="D94" s="69" t="str">
        <f t="shared" si="1"/>
        <v/>
      </c>
      <c r="E94" s="70"/>
      <c r="F94" s="71"/>
    </row>
    <row r="95" spans="1:6">
      <c r="A95" s="67"/>
      <c r="B95" s="68"/>
      <c r="C95" s="68"/>
      <c r="D95" s="69" t="str">
        <f t="shared" si="1"/>
        <v/>
      </c>
      <c r="E95" s="70"/>
      <c r="F95" s="71"/>
    </row>
    <row r="96" spans="1:6">
      <c r="A96" s="67"/>
      <c r="B96" s="68"/>
      <c r="C96" s="68"/>
      <c r="D96" s="69" t="str">
        <f t="shared" si="1"/>
        <v/>
      </c>
      <c r="E96" s="70"/>
      <c r="F96" s="71"/>
    </row>
    <row r="97" spans="1:6">
      <c r="A97" s="67"/>
      <c r="B97" s="68"/>
      <c r="C97" s="68"/>
      <c r="D97" s="69" t="str">
        <f t="shared" si="1"/>
        <v/>
      </c>
      <c r="E97" s="70"/>
      <c r="F97" s="71"/>
    </row>
    <row r="98" spans="1:6">
      <c r="A98" s="67"/>
      <c r="B98" s="68"/>
      <c r="C98" s="68"/>
      <c r="D98" s="69" t="str">
        <f t="shared" si="1"/>
        <v/>
      </c>
      <c r="E98" s="70"/>
      <c r="F98" s="71"/>
    </row>
    <row r="99" spans="1:6">
      <c r="A99" s="67"/>
      <c r="B99" s="68"/>
      <c r="C99" s="68"/>
      <c r="D99" s="69" t="str">
        <f t="shared" si="1"/>
        <v/>
      </c>
      <c r="E99" s="70"/>
      <c r="F99" s="71"/>
    </row>
    <row r="100" spans="1:6">
      <c r="A100" s="67"/>
      <c r="B100" s="68"/>
      <c r="C100" s="68"/>
      <c r="D100" s="69" t="str">
        <f t="shared" si="1"/>
        <v/>
      </c>
      <c r="E100" s="70"/>
      <c r="F100" s="71"/>
    </row>
    <row r="101" spans="1:6">
      <c r="A101" s="67"/>
      <c r="B101" s="68"/>
      <c r="C101" s="68"/>
      <c r="D101" s="69" t="str">
        <f t="shared" si="1"/>
        <v/>
      </c>
      <c r="E101" s="70"/>
      <c r="F101" s="71"/>
    </row>
    <row r="102" spans="1:6">
      <c r="A102" s="67"/>
      <c r="B102" s="68"/>
      <c r="C102" s="68"/>
      <c r="D102" s="69" t="str">
        <f t="shared" si="1"/>
        <v/>
      </c>
      <c r="E102" s="70"/>
      <c r="F102" s="71"/>
    </row>
    <row r="103" spans="1:6">
      <c r="A103" s="67"/>
      <c r="B103" s="68"/>
      <c r="C103" s="68"/>
      <c r="D103" s="69" t="str">
        <f t="shared" si="1"/>
        <v/>
      </c>
      <c r="E103" s="70"/>
      <c r="F103" s="71"/>
    </row>
    <row r="104" spans="1:6">
      <c r="A104" s="67"/>
      <c r="B104" s="68"/>
      <c r="C104" s="68"/>
      <c r="D104" s="69" t="str">
        <f t="shared" si="1"/>
        <v/>
      </c>
      <c r="E104" s="70"/>
      <c r="F104" s="71"/>
    </row>
    <row r="105" spans="1:6">
      <c r="A105" s="67"/>
      <c r="B105" s="68"/>
      <c r="C105" s="68"/>
      <c r="D105" s="69" t="str">
        <f t="shared" si="1"/>
        <v/>
      </c>
      <c r="E105" s="70"/>
      <c r="F105" s="71"/>
    </row>
    <row r="106" spans="1:6">
      <c r="A106" s="67"/>
      <c r="B106" s="68"/>
      <c r="C106" s="68"/>
      <c r="D106" s="69" t="str">
        <f t="shared" si="1"/>
        <v/>
      </c>
      <c r="E106" s="70"/>
      <c r="F106" s="71"/>
    </row>
    <row r="107" spans="1:6">
      <c r="A107" s="67"/>
      <c r="B107" s="68"/>
      <c r="C107" s="68"/>
      <c r="D107" s="69" t="str">
        <f t="shared" si="1"/>
        <v/>
      </c>
      <c r="E107" s="70"/>
      <c r="F107" s="71"/>
    </row>
    <row r="108" spans="1:6">
      <c r="A108" s="67"/>
      <c r="B108" s="68"/>
      <c r="C108" s="68"/>
      <c r="D108" s="69" t="str">
        <f t="shared" si="1"/>
        <v/>
      </c>
      <c r="E108" s="70"/>
      <c r="F108" s="71"/>
    </row>
    <row r="109" spans="1:6">
      <c r="A109" s="67"/>
      <c r="B109" s="68"/>
      <c r="C109" s="68"/>
      <c r="D109" s="69" t="str">
        <f t="shared" si="1"/>
        <v/>
      </c>
      <c r="E109" s="70"/>
      <c r="F109" s="71"/>
    </row>
    <row r="110" spans="1:6">
      <c r="A110" s="67"/>
      <c r="B110" s="68"/>
      <c r="C110" s="68"/>
      <c r="D110" s="69" t="str">
        <f t="shared" si="1"/>
        <v/>
      </c>
      <c r="E110" s="70"/>
      <c r="F110" s="71"/>
    </row>
    <row r="111" spans="1:6">
      <c r="A111" s="67"/>
      <c r="B111" s="68"/>
      <c r="C111" s="68"/>
      <c r="D111" s="69" t="str">
        <f t="shared" si="1"/>
        <v/>
      </c>
      <c r="E111" s="70"/>
      <c r="F111" s="71"/>
    </row>
    <row r="112" spans="1:6">
      <c r="A112" s="67"/>
      <c r="B112" s="68"/>
      <c r="C112" s="68"/>
      <c r="D112" s="69" t="str">
        <f t="shared" si="1"/>
        <v/>
      </c>
      <c r="E112" s="70"/>
      <c r="F112" s="71"/>
    </row>
    <row r="113" spans="1:6">
      <c r="A113" s="67"/>
      <c r="B113" s="68"/>
      <c r="C113" s="68"/>
      <c r="D113" s="69" t="str">
        <f t="shared" si="1"/>
        <v/>
      </c>
      <c r="E113" s="70"/>
      <c r="F113" s="71"/>
    </row>
    <row r="114" spans="1:6">
      <c r="A114" s="67"/>
      <c r="B114" s="68"/>
      <c r="C114" s="68"/>
      <c r="D114" s="69" t="str">
        <f t="shared" ref="D114:D177" si="2">IF(B114= "", "",B114-$A$1)</f>
        <v/>
      </c>
      <c r="E114" s="70"/>
      <c r="F114" s="71"/>
    </row>
    <row r="115" spans="1:6">
      <c r="A115" s="67"/>
      <c r="B115" s="68"/>
      <c r="C115" s="68"/>
      <c r="D115" s="69" t="str">
        <f t="shared" si="2"/>
        <v/>
      </c>
      <c r="E115" s="70"/>
      <c r="F115" s="71"/>
    </row>
    <row r="116" spans="1:6">
      <c r="A116" s="67"/>
      <c r="B116" s="68"/>
      <c r="C116" s="68"/>
      <c r="D116" s="69" t="str">
        <f t="shared" si="2"/>
        <v/>
      </c>
      <c r="E116" s="70"/>
      <c r="F116" s="71"/>
    </row>
    <row r="117" spans="1:6">
      <c r="A117" s="67"/>
      <c r="B117" s="68"/>
      <c r="C117" s="68"/>
      <c r="D117" s="69" t="str">
        <f t="shared" si="2"/>
        <v/>
      </c>
      <c r="E117" s="70"/>
      <c r="F117" s="71"/>
    </row>
    <row r="118" spans="1:6">
      <c r="A118" s="67"/>
      <c r="B118" s="68"/>
      <c r="C118" s="68"/>
      <c r="D118" s="69" t="str">
        <f t="shared" si="2"/>
        <v/>
      </c>
      <c r="E118" s="70"/>
      <c r="F118" s="71"/>
    </row>
    <row r="119" spans="1:6">
      <c r="A119" s="67"/>
      <c r="B119" s="68"/>
      <c r="C119" s="68"/>
      <c r="D119" s="69" t="str">
        <f t="shared" si="2"/>
        <v/>
      </c>
      <c r="E119" s="70"/>
      <c r="F119" s="71"/>
    </row>
    <row r="120" spans="1:6">
      <c r="A120" s="67"/>
      <c r="B120" s="68"/>
      <c r="C120" s="68"/>
      <c r="D120" s="69" t="str">
        <f t="shared" si="2"/>
        <v/>
      </c>
      <c r="E120" s="70"/>
      <c r="F120" s="71"/>
    </row>
    <row r="121" spans="1:6">
      <c r="A121" s="67"/>
      <c r="B121" s="68"/>
      <c r="C121" s="68"/>
      <c r="D121" s="69" t="str">
        <f t="shared" si="2"/>
        <v/>
      </c>
      <c r="E121" s="70"/>
      <c r="F121" s="71"/>
    </row>
    <row r="122" spans="1:6">
      <c r="A122" s="67"/>
      <c r="B122" s="68"/>
      <c r="C122" s="68"/>
      <c r="D122" s="69" t="str">
        <f t="shared" si="2"/>
        <v/>
      </c>
      <c r="E122" s="70"/>
      <c r="F122" s="71"/>
    </row>
    <row r="123" spans="1:6">
      <c r="A123" s="67"/>
      <c r="B123" s="68"/>
      <c r="C123" s="68"/>
      <c r="D123" s="69" t="str">
        <f t="shared" si="2"/>
        <v/>
      </c>
      <c r="E123" s="70"/>
      <c r="F123" s="71"/>
    </row>
    <row r="124" spans="1:6">
      <c r="A124" s="67"/>
      <c r="B124" s="68"/>
      <c r="C124" s="68"/>
      <c r="D124" s="69" t="str">
        <f t="shared" si="2"/>
        <v/>
      </c>
      <c r="E124" s="70"/>
      <c r="F124" s="71"/>
    </row>
    <row r="125" spans="1:6">
      <c r="A125" s="67"/>
      <c r="B125" s="68"/>
      <c r="C125" s="68"/>
      <c r="D125" s="69" t="str">
        <f t="shared" si="2"/>
        <v/>
      </c>
      <c r="E125" s="70"/>
      <c r="F125" s="71"/>
    </row>
    <row r="126" spans="1:6">
      <c r="A126" s="67"/>
      <c r="B126" s="68"/>
      <c r="C126" s="68"/>
      <c r="D126" s="69" t="str">
        <f t="shared" si="2"/>
        <v/>
      </c>
      <c r="E126" s="70"/>
      <c r="F126" s="71"/>
    </row>
    <row r="127" spans="1:6">
      <c r="A127" s="67"/>
      <c r="B127" s="68"/>
      <c r="C127" s="68"/>
      <c r="D127" s="69" t="str">
        <f t="shared" si="2"/>
        <v/>
      </c>
      <c r="E127" s="70"/>
      <c r="F127" s="71"/>
    </row>
    <row r="128" spans="1:6">
      <c r="A128" s="67"/>
      <c r="B128" s="68"/>
      <c r="C128" s="68"/>
      <c r="D128" s="69" t="str">
        <f t="shared" si="2"/>
        <v/>
      </c>
      <c r="E128" s="70"/>
      <c r="F128" s="71"/>
    </row>
    <row r="129" spans="1:6">
      <c r="A129" s="67"/>
      <c r="B129" s="68"/>
      <c r="C129" s="68"/>
      <c r="D129" s="69" t="str">
        <f t="shared" si="2"/>
        <v/>
      </c>
      <c r="E129" s="70"/>
      <c r="F129" s="71"/>
    </row>
    <row r="130" spans="1:6">
      <c r="A130" s="67"/>
      <c r="B130" s="68"/>
      <c r="C130" s="68"/>
      <c r="D130" s="69" t="str">
        <f t="shared" si="2"/>
        <v/>
      </c>
      <c r="E130" s="70"/>
      <c r="F130" s="71"/>
    </row>
    <row r="131" spans="1:6">
      <c r="A131" s="67"/>
      <c r="B131" s="68"/>
      <c r="C131" s="68"/>
      <c r="D131" s="69" t="str">
        <f t="shared" si="2"/>
        <v/>
      </c>
      <c r="E131" s="70"/>
      <c r="F131" s="71"/>
    </row>
    <row r="132" spans="1:6">
      <c r="A132" s="67"/>
      <c r="B132" s="68"/>
      <c r="C132" s="68"/>
      <c r="D132" s="69" t="str">
        <f t="shared" si="2"/>
        <v/>
      </c>
      <c r="E132" s="70"/>
      <c r="F132" s="71"/>
    </row>
    <row r="133" spans="1:6">
      <c r="A133" s="67"/>
      <c r="B133" s="68"/>
      <c r="C133" s="68"/>
      <c r="D133" s="69" t="str">
        <f t="shared" si="2"/>
        <v/>
      </c>
      <c r="E133" s="70"/>
      <c r="F133" s="71"/>
    </row>
    <row r="134" spans="1:6">
      <c r="A134" s="67"/>
      <c r="B134" s="68"/>
      <c r="C134" s="68"/>
      <c r="D134" s="69" t="str">
        <f t="shared" si="2"/>
        <v/>
      </c>
      <c r="E134" s="70"/>
      <c r="F134" s="71"/>
    </row>
    <row r="135" spans="1:6">
      <c r="A135" s="67"/>
      <c r="B135" s="68"/>
      <c r="C135" s="68"/>
      <c r="D135" s="69" t="str">
        <f t="shared" si="2"/>
        <v/>
      </c>
      <c r="E135" s="70"/>
      <c r="F135" s="71"/>
    </row>
    <row r="136" spans="1:6">
      <c r="A136" s="67"/>
      <c r="B136" s="68"/>
      <c r="C136" s="68"/>
      <c r="D136" s="69" t="str">
        <f t="shared" si="2"/>
        <v/>
      </c>
      <c r="E136" s="70"/>
      <c r="F136" s="71"/>
    </row>
    <row r="137" spans="1:6">
      <c r="A137" s="67"/>
      <c r="B137" s="68"/>
      <c r="C137" s="68"/>
      <c r="D137" s="69" t="str">
        <f t="shared" si="2"/>
        <v/>
      </c>
      <c r="E137" s="70"/>
      <c r="F137" s="71"/>
    </row>
    <row r="138" spans="1:6">
      <c r="A138" s="67"/>
      <c r="B138" s="68"/>
      <c r="C138" s="68"/>
      <c r="D138" s="69" t="str">
        <f t="shared" si="2"/>
        <v/>
      </c>
      <c r="E138" s="70"/>
      <c r="F138" s="71"/>
    </row>
    <row r="139" spans="1:6">
      <c r="A139" s="67"/>
      <c r="B139" s="68"/>
      <c r="C139" s="68"/>
      <c r="D139" s="69" t="str">
        <f t="shared" si="2"/>
        <v/>
      </c>
      <c r="E139" s="70"/>
      <c r="F139" s="71"/>
    </row>
    <row r="140" spans="1:6">
      <c r="A140" s="67"/>
      <c r="B140" s="68"/>
      <c r="C140" s="68"/>
      <c r="D140" s="69" t="str">
        <f t="shared" si="2"/>
        <v/>
      </c>
      <c r="E140" s="70"/>
      <c r="F140" s="71"/>
    </row>
    <row r="141" spans="1:6">
      <c r="A141" s="67"/>
      <c r="B141" s="68"/>
      <c r="C141" s="68"/>
      <c r="D141" s="69" t="str">
        <f t="shared" si="2"/>
        <v/>
      </c>
      <c r="E141" s="70"/>
      <c r="F141" s="71"/>
    </row>
    <row r="142" spans="1:6">
      <c r="A142" s="67"/>
      <c r="B142" s="68"/>
      <c r="C142" s="68"/>
      <c r="D142" s="69" t="str">
        <f t="shared" si="2"/>
        <v/>
      </c>
      <c r="E142" s="70"/>
      <c r="F142" s="71"/>
    </row>
    <row r="143" spans="1:6">
      <c r="A143" s="67"/>
      <c r="B143" s="68"/>
      <c r="C143" s="68"/>
      <c r="D143" s="69" t="str">
        <f t="shared" si="2"/>
        <v/>
      </c>
      <c r="E143" s="70"/>
      <c r="F143" s="71"/>
    </row>
    <row r="144" spans="1:6">
      <c r="A144" s="67"/>
      <c r="B144" s="68"/>
      <c r="C144" s="68"/>
      <c r="D144" s="69" t="str">
        <f t="shared" si="2"/>
        <v/>
      </c>
      <c r="E144" s="70"/>
      <c r="F144" s="71"/>
    </row>
    <row r="145" spans="1:6">
      <c r="A145" s="67"/>
      <c r="B145" s="68"/>
      <c r="C145" s="68"/>
      <c r="D145" s="69" t="str">
        <f t="shared" si="2"/>
        <v/>
      </c>
      <c r="E145" s="70"/>
      <c r="F145" s="71"/>
    </row>
    <row r="146" spans="1:6">
      <c r="A146" s="67"/>
      <c r="B146" s="68"/>
      <c r="C146" s="68"/>
      <c r="D146" s="69" t="str">
        <f t="shared" si="2"/>
        <v/>
      </c>
      <c r="E146" s="70"/>
      <c r="F146" s="71"/>
    </row>
    <row r="147" spans="1:6">
      <c r="A147" s="67"/>
      <c r="B147" s="68"/>
      <c r="C147" s="68"/>
      <c r="D147" s="69" t="str">
        <f t="shared" si="2"/>
        <v/>
      </c>
      <c r="E147" s="70"/>
      <c r="F147" s="71"/>
    </row>
    <row r="148" spans="1:6">
      <c r="A148" s="67"/>
      <c r="B148" s="68"/>
      <c r="C148" s="68"/>
      <c r="D148" s="69" t="str">
        <f t="shared" si="2"/>
        <v/>
      </c>
      <c r="E148" s="70"/>
      <c r="F148" s="71"/>
    </row>
    <row r="149" spans="1:6">
      <c r="A149" s="67"/>
      <c r="B149" s="68"/>
      <c r="C149" s="68"/>
      <c r="D149" s="69" t="str">
        <f t="shared" si="2"/>
        <v/>
      </c>
      <c r="E149" s="70"/>
      <c r="F149" s="71"/>
    </row>
    <row r="150" spans="1:6">
      <c r="A150" s="67"/>
      <c r="B150" s="68"/>
      <c r="C150" s="68"/>
      <c r="D150" s="69" t="str">
        <f t="shared" si="2"/>
        <v/>
      </c>
      <c r="E150" s="70"/>
      <c r="F150" s="71"/>
    </row>
    <row r="151" spans="1:6">
      <c r="A151" s="67"/>
      <c r="B151" s="68"/>
      <c r="C151" s="68"/>
      <c r="D151" s="69" t="str">
        <f t="shared" si="2"/>
        <v/>
      </c>
      <c r="E151" s="70"/>
      <c r="F151" s="71"/>
    </row>
    <row r="152" spans="1:6">
      <c r="A152" s="67"/>
      <c r="B152" s="68"/>
      <c r="C152" s="68"/>
      <c r="D152" s="69" t="str">
        <f t="shared" si="2"/>
        <v/>
      </c>
      <c r="E152" s="70"/>
      <c r="F152" s="71"/>
    </row>
    <row r="153" spans="1:6">
      <c r="A153" s="67"/>
      <c r="B153" s="68"/>
      <c r="C153" s="68"/>
      <c r="D153" s="69" t="str">
        <f t="shared" si="2"/>
        <v/>
      </c>
      <c r="E153" s="70"/>
      <c r="F153" s="71"/>
    </row>
    <row r="154" spans="1:6">
      <c r="A154" s="67"/>
      <c r="B154" s="68"/>
      <c r="C154" s="68"/>
      <c r="D154" s="69" t="str">
        <f t="shared" si="2"/>
        <v/>
      </c>
      <c r="E154" s="70"/>
      <c r="F154" s="71"/>
    </row>
    <row r="155" spans="1:6">
      <c r="A155" s="67"/>
      <c r="B155" s="68"/>
      <c r="C155" s="68"/>
      <c r="D155" s="69" t="str">
        <f t="shared" si="2"/>
        <v/>
      </c>
      <c r="E155" s="70"/>
      <c r="F155" s="71"/>
    </row>
    <row r="156" spans="1:6">
      <c r="A156" s="67"/>
      <c r="B156" s="68"/>
      <c r="C156" s="68"/>
      <c r="D156" s="69" t="str">
        <f t="shared" si="2"/>
        <v/>
      </c>
      <c r="E156" s="70"/>
      <c r="F156" s="71"/>
    </row>
    <row r="157" spans="1:6">
      <c r="A157" s="67"/>
      <c r="B157" s="68"/>
      <c r="C157" s="68"/>
      <c r="D157" s="69" t="str">
        <f t="shared" si="2"/>
        <v/>
      </c>
      <c r="E157" s="70"/>
      <c r="F157" s="71"/>
    </row>
    <row r="158" spans="1:6">
      <c r="A158" s="67"/>
      <c r="B158" s="68"/>
      <c r="C158" s="68"/>
      <c r="D158" s="69" t="str">
        <f t="shared" si="2"/>
        <v/>
      </c>
      <c r="E158" s="70"/>
      <c r="F158" s="71"/>
    </row>
    <row r="159" spans="1:6">
      <c r="A159" s="67"/>
      <c r="B159" s="68"/>
      <c r="C159" s="68"/>
      <c r="D159" s="69" t="str">
        <f t="shared" si="2"/>
        <v/>
      </c>
      <c r="E159" s="70"/>
      <c r="F159" s="71"/>
    </row>
    <row r="160" spans="1:6">
      <c r="A160" s="67"/>
      <c r="B160" s="68"/>
      <c r="C160" s="68"/>
      <c r="D160" s="69" t="str">
        <f t="shared" si="2"/>
        <v/>
      </c>
      <c r="E160" s="70"/>
      <c r="F160" s="71"/>
    </row>
    <row r="161" spans="1:6">
      <c r="A161" s="67"/>
      <c r="B161" s="68"/>
      <c r="C161" s="68"/>
      <c r="D161" s="69" t="str">
        <f t="shared" si="2"/>
        <v/>
      </c>
      <c r="E161" s="70"/>
      <c r="F161" s="71"/>
    </row>
    <row r="162" spans="1:6">
      <c r="A162" s="67"/>
      <c r="B162" s="68"/>
      <c r="C162" s="68"/>
      <c r="D162" s="69" t="str">
        <f t="shared" si="2"/>
        <v/>
      </c>
      <c r="E162" s="70"/>
      <c r="F162" s="71"/>
    </row>
    <row r="163" spans="1:6">
      <c r="A163" s="67"/>
      <c r="B163" s="68"/>
      <c r="C163" s="68"/>
      <c r="D163" s="69" t="str">
        <f t="shared" si="2"/>
        <v/>
      </c>
      <c r="E163" s="70"/>
      <c r="F163" s="71"/>
    </row>
    <row r="164" spans="1:6">
      <c r="A164" s="67"/>
      <c r="B164" s="68"/>
      <c r="C164" s="68"/>
      <c r="D164" s="69" t="str">
        <f t="shared" si="2"/>
        <v/>
      </c>
      <c r="E164" s="70"/>
      <c r="F164" s="71"/>
    </row>
    <row r="165" spans="1:6">
      <c r="A165" s="67"/>
      <c r="B165" s="68"/>
      <c r="C165" s="68"/>
      <c r="D165" s="69" t="str">
        <f t="shared" si="2"/>
        <v/>
      </c>
      <c r="E165" s="70"/>
      <c r="F165" s="71"/>
    </row>
    <row r="166" spans="1:6">
      <c r="A166" s="67"/>
      <c r="B166" s="68"/>
      <c r="C166" s="68"/>
      <c r="D166" s="69" t="str">
        <f t="shared" si="2"/>
        <v/>
      </c>
      <c r="E166" s="70"/>
      <c r="F166" s="71"/>
    </row>
    <row r="167" spans="1:6">
      <c r="A167" s="67"/>
      <c r="B167" s="68"/>
      <c r="C167" s="68"/>
      <c r="D167" s="69" t="str">
        <f t="shared" si="2"/>
        <v/>
      </c>
      <c r="E167" s="70"/>
      <c r="F167" s="71"/>
    </row>
    <row r="168" spans="1:6">
      <c r="A168" s="67"/>
      <c r="B168" s="68"/>
      <c r="C168" s="68"/>
      <c r="D168" s="69" t="str">
        <f t="shared" si="2"/>
        <v/>
      </c>
      <c r="E168" s="70"/>
      <c r="F168" s="71"/>
    </row>
    <row r="169" spans="1:6">
      <c r="A169" s="67"/>
      <c r="B169" s="68"/>
      <c r="C169" s="68"/>
      <c r="D169" s="69" t="str">
        <f t="shared" si="2"/>
        <v/>
      </c>
      <c r="E169" s="70"/>
      <c r="F169" s="71"/>
    </row>
    <row r="170" spans="1:6">
      <c r="A170" s="67"/>
      <c r="B170" s="68"/>
      <c r="C170" s="68"/>
      <c r="D170" s="69" t="str">
        <f t="shared" si="2"/>
        <v/>
      </c>
      <c r="E170" s="70"/>
      <c r="F170" s="71"/>
    </row>
    <row r="171" spans="1:6">
      <c r="A171" s="67"/>
      <c r="B171" s="68"/>
      <c r="C171" s="68"/>
      <c r="D171" s="69" t="str">
        <f t="shared" si="2"/>
        <v/>
      </c>
      <c r="E171" s="70"/>
      <c r="F171" s="71"/>
    </row>
    <row r="172" spans="1:6">
      <c r="A172" s="67"/>
      <c r="B172" s="68"/>
      <c r="C172" s="68"/>
      <c r="D172" s="69" t="str">
        <f t="shared" si="2"/>
        <v/>
      </c>
      <c r="E172" s="70"/>
      <c r="F172" s="71"/>
    </row>
    <row r="173" spans="1:6">
      <c r="A173" s="67"/>
      <c r="B173" s="68"/>
      <c r="C173" s="68"/>
      <c r="D173" s="69" t="str">
        <f t="shared" si="2"/>
        <v/>
      </c>
      <c r="E173" s="70"/>
      <c r="F173" s="71"/>
    </row>
    <row r="174" spans="1:6">
      <c r="A174" s="67"/>
      <c r="B174" s="68"/>
      <c r="C174" s="68"/>
      <c r="D174" s="69" t="str">
        <f t="shared" si="2"/>
        <v/>
      </c>
      <c r="E174" s="70"/>
      <c r="F174" s="71"/>
    </row>
    <row r="175" spans="1:6">
      <c r="A175" s="67"/>
      <c r="B175" s="68"/>
      <c r="C175" s="68"/>
      <c r="D175" s="69" t="str">
        <f t="shared" si="2"/>
        <v/>
      </c>
      <c r="E175" s="70"/>
      <c r="F175" s="71"/>
    </row>
    <row r="176" spans="1:6">
      <c r="A176" s="67"/>
      <c r="B176" s="68"/>
      <c r="C176" s="68"/>
      <c r="D176" s="69" t="str">
        <f t="shared" si="2"/>
        <v/>
      </c>
      <c r="E176" s="70"/>
      <c r="F176" s="71"/>
    </row>
    <row r="177" spans="1:6">
      <c r="A177" s="67"/>
      <c r="B177" s="68"/>
      <c r="C177" s="68"/>
      <c r="D177" s="69" t="str">
        <f t="shared" si="2"/>
        <v/>
      </c>
      <c r="E177" s="70"/>
      <c r="F177" s="71"/>
    </row>
    <row r="178" spans="1:6">
      <c r="A178" s="67"/>
      <c r="B178" s="68"/>
      <c r="C178" s="68"/>
      <c r="D178" s="69" t="str">
        <f t="shared" ref="D178:D205" si="3">IF(B178= "", "",B178-$A$1)</f>
        <v/>
      </c>
      <c r="E178" s="70"/>
      <c r="F178" s="71"/>
    </row>
    <row r="179" spans="1:6">
      <c r="A179" s="67"/>
      <c r="B179" s="68"/>
      <c r="C179" s="68"/>
      <c r="D179" s="69" t="str">
        <f t="shared" si="3"/>
        <v/>
      </c>
      <c r="E179" s="70"/>
      <c r="F179" s="71"/>
    </row>
    <row r="180" spans="1:6">
      <c r="A180" s="67"/>
      <c r="B180" s="68"/>
      <c r="C180" s="68"/>
      <c r="D180" s="69" t="str">
        <f t="shared" si="3"/>
        <v/>
      </c>
      <c r="E180" s="70"/>
      <c r="F180" s="71"/>
    </row>
    <row r="181" spans="1:6">
      <c r="A181" s="67"/>
      <c r="B181" s="68"/>
      <c r="C181" s="68"/>
      <c r="D181" s="69" t="str">
        <f t="shared" si="3"/>
        <v/>
      </c>
      <c r="E181" s="70"/>
      <c r="F181" s="71"/>
    </row>
    <row r="182" spans="1:6">
      <c r="A182" s="67"/>
      <c r="B182" s="68"/>
      <c r="C182" s="68"/>
      <c r="D182" s="69" t="str">
        <f t="shared" si="3"/>
        <v/>
      </c>
      <c r="E182" s="70"/>
      <c r="F182" s="71"/>
    </row>
    <row r="183" spans="1:6">
      <c r="A183" s="67"/>
      <c r="B183" s="68"/>
      <c r="C183" s="68"/>
      <c r="D183" s="69" t="str">
        <f t="shared" si="3"/>
        <v/>
      </c>
      <c r="E183" s="70"/>
      <c r="F183" s="71"/>
    </row>
    <row r="184" spans="1:6">
      <c r="A184" s="67"/>
      <c r="B184" s="68"/>
      <c r="C184" s="68"/>
      <c r="D184" s="69" t="str">
        <f t="shared" si="3"/>
        <v/>
      </c>
      <c r="E184" s="70"/>
      <c r="F184" s="71"/>
    </row>
    <row r="185" spans="1:6">
      <c r="A185" s="67"/>
      <c r="B185" s="68"/>
      <c r="C185" s="68"/>
      <c r="D185" s="69" t="str">
        <f t="shared" si="3"/>
        <v/>
      </c>
      <c r="E185" s="70"/>
      <c r="F185" s="71"/>
    </row>
    <row r="186" spans="1:6">
      <c r="A186" s="67"/>
      <c r="B186" s="68"/>
      <c r="C186" s="68"/>
      <c r="D186" s="69" t="str">
        <f t="shared" si="3"/>
        <v/>
      </c>
      <c r="E186" s="70"/>
      <c r="F186" s="71"/>
    </row>
    <row r="187" spans="1:6">
      <c r="A187" s="67"/>
      <c r="B187" s="68"/>
      <c r="C187" s="68"/>
      <c r="D187" s="69" t="str">
        <f t="shared" si="3"/>
        <v/>
      </c>
      <c r="E187" s="70"/>
      <c r="F187" s="71"/>
    </row>
    <row r="188" spans="1:6">
      <c r="A188" s="67"/>
      <c r="B188" s="68"/>
      <c r="C188" s="68"/>
      <c r="D188" s="69" t="str">
        <f t="shared" si="3"/>
        <v/>
      </c>
      <c r="E188" s="70"/>
      <c r="F188" s="71"/>
    </row>
    <row r="189" spans="1:6">
      <c r="A189" s="67"/>
      <c r="B189" s="68"/>
      <c r="C189" s="68"/>
      <c r="D189" s="69" t="str">
        <f t="shared" si="3"/>
        <v/>
      </c>
      <c r="E189" s="70"/>
      <c r="F189" s="71"/>
    </row>
    <row r="190" spans="1:6">
      <c r="A190" s="67"/>
      <c r="B190" s="68"/>
      <c r="C190" s="68"/>
      <c r="D190" s="69" t="str">
        <f t="shared" si="3"/>
        <v/>
      </c>
      <c r="E190" s="70"/>
      <c r="F190" s="71"/>
    </row>
    <row r="191" spans="1:6">
      <c r="A191" s="67"/>
      <c r="B191" s="68"/>
      <c r="C191" s="68"/>
      <c r="D191" s="69" t="str">
        <f t="shared" si="3"/>
        <v/>
      </c>
      <c r="E191" s="70"/>
      <c r="F191" s="71"/>
    </row>
    <row r="192" spans="1:6">
      <c r="A192" s="67"/>
      <c r="B192" s="68"/>
      <c r="C192" s="68"/>
      <c r="D192" s="69" t="str">
        <f t="shared" si="3"/>
        <v/>
      </c>
      <c r="E192" s="70"/>
      <c r="F192" s="71"/>
    </row>
    <row r="193" spans="1:6">
      <c r="A193" s="67"/>
      <c r="B193" s="68"/>
      <c r="C193" s="68"/>
      <c r="D193" s="69" t="str">
        <f t="shared" si="3"/>
        <v/>
      </c>
      <c r="E193" s="70"/>
      <c r="F193" s="71"/>
    </row>
    <row r="194" spans="1:6">
      <c r="A194" s="67"/>
      <c r="B194" s="68"/>
      <c r="C194" s="68"/>
      <c r="D194" s="69" t="str">
        <f t="shared" si="3"/>
        <v/>
      </c>
      <c r="E194" s="70"/>
      <c r="F194" s="71"/>
    </row>
    <row r="195" spans="1:6">
      <c r="A195" s="67"/>
      <c r="B195" s="68"/>
      <c r="C195" s="68"/>
      <c r="D195" s="69" t="str">
        <f t="shared" si="3"/>
        <v/>
      </c>
      <c r="E195" s="70"/>
      <c r="F195" s="71"/>
    </row>
    <row r="196" spans="1:6">
      <c r="A196" s="67"/>
      <c r="B196" s="68"/>
      <c r="C196" s="68"/>
      <c r="D196" s="69" t="str">
        <f t="shared" si="3"/>
        <v/>
      </c>
      <c r="E196" s="70"/>
      <c r="F196" s="71"/>
    </row>
    <row r="197" spans="1:6">
      <c r="A197" s="67"/>
      <c r="B197" s="68"/>
      <c r="C197" s="68"/>
      <c r="D197" s="69" t="str">
        <f t="shared" si="3"/>
        <v/>
      </c>
      <c r="E197" s="70"/>
      <c r="F197" s="71"/>
    </row>
    <row r="198" spans="1:6">
      <c r="A198" s="67"/>
      <c r="B198" s="68"/>
      <c r="C198" s="68"/>
      <c r="D198" s="69" t="str">
        <f t="shared" si="3"/>
        <v/>
      </c>
      <c r="E198" s="70"/>
      <c r="F198" s="71"/>
    </row>
    <row r="199" spans="1:6">
      <c r="A199" s="67"/>
      <c r="B199" s="68"/>
      <c r="C199" s="68"/>
      <c r="D199" s="69" t="str">
        <f t="shared" si="3"/>
        <v/>
      </c>
      <c r="E199" s="70"/>
      <c r="F199" s="71"/>
    </row>
    <row r="200" spans="1:6">
      <c r="A200" s="67"/>
      <c r="B200" s="68"/>
      <c r="C200" s="68"/>
      <c r="D200" s="69" t="str">
        <f t="shared" si="3"/>
        <v/>
      </c>
      <c r="E200" s="70"/>
      <c r="F200" s="71"/>
    </row>
    <row r="201" spans="1:6">
      <c r="A201" s="67"/>
      <c r="B201" s="68"/>
      <c r="C201" s="68"/>
      <c r="D201" s="69" t="str">
        <f t="shared" si="3"/>
        <v/>
      </c>
      <c r="E201" s="70"/>
      <c r="F201" s="71"/>
    </row>
    <row r="202" spans="1:6">
      <c r="A202" s="67"/>
      <c r="B202" s="68"/>
      <c r="C202" s="68"/>
      <c r="D202" s="69" t="str">
        <f t="shared" si="3"/>
        <v/>
      </c>
      <c r="E202" s="70"/>
      <c r="F202" s="71"/>
    </row>
    <row r="203" spans="1:6">
      <c r="A203" s="67"/>
      <c r="B203" s="68"/>
      <c r="C203" s="68"/>
      <c r="D203" s="69" t="str">
        <f t="shared" si="3"/>
        <v/>
      </c>
      <c r="E203" s="70"/>
      <c r="F203" s="71"/>
    </row>
    <row r="204" spans="1:6">
      <c r="A204" s="67"/>
      <c r="B204" s="68"/>
      <c r="C204" s="68"/>
      <c r="D204" s="69" t="str">
        <f t="shared" si="3"/>
        <v/>
      </c>
      <c r="E204" s="70"/>
      <c r="F204" s="71"/>
    </row>
    <row r="205" spans="1:6" ht="13.5" thickBot="1">
      <c r="A205" s="109">
        <v>1</v>
      </c>
      <c r="B205" s="110">
        <v>1</v>
      </c>
      <c r="C205" s="110">
        <v>1</v>
      </c>
      <c r="D205" s="111">
        <f t="shared" ca="1" si="3"/>
        <v>-43999</v>
      </c>
      <c r="E205" s="112">
        <v>1</v>
      </c>
      <c r="F205" s="113">
        <v>1</v>
      </c>
    </row>
    <row r="206" spans="1:6" ht="13.5" thickTop="1"/>
  </sheetData>
  <mergeCells count="7">
    <mergeCell ref="G3:H3"/>
    <mergeCell ref="A2:B2"/>
    <mergeCell ref="A3:A4"/>
    <mergeCell ref="B3:C3"/>
    <mergeCell ref="D3:D4"/>
    <mergeCell ref="E3:E4"/>
    <mergeCell ref="F3:F4"/>
  </mergeCells>
  <conditionalFormatting sqref="D50:D205 D13:D16 D5:D11">
    <cfRule type="cellIs" dxfId="123" priority="10" operator="lessThan">
      <formula>0</formula>
    </cfRule>
  </conditionalFormatting>
  <conditionalFormatting sqref="F50:F199 F5:F16">
    <cfRule type="containsText" dxfId="122" priority="6" stopIfTrue="1" operator="containsText" text="DL">
      <formula>NOT(ISERROR(SEARCH("DL",F5)))</formula>
    </cfRule>
    <cfRule type="containsText" dxfId="121" priority="7" stopIfTrue="1" operator="containsText" text="OF">
      <formula>NOT(ISERROR(SEARCH("OF",F5)))</formula>
    </cfRule>
    <cfRule type="containsText" dxfId="120" priority="8" stopIfTrue="1" operator="containsText" text="AGa">
      <formula>NOT(ISERROR(SEARCH("AGa",F5)))</formula>
    </cfRule>
    <cfRule type="containsText" dxfId="119" priority="9" stopIfTrue="1" operator="containsText" text="CR">
      <formula>NOT(ISERROR(SEARCH("CR",F5)))</formula>
    </cfRule>
  </conditionalFormatting>
  <conditionalFormatting sqref="D17:D19">
    <cfRule type="cellIs" dxfId="118" priority="5" operator="lessThan">
      <formula>0</formula>
    </cfRule>
  </conditionalFormatting>
  <conditionalFormatting sqref="F17:F19">
    <cfRule type="containsText" dxfId="117" priority="1" stopIfTrue="1" operator="containsText" text="DL">
      <formula>NOT(ISERROR(SEARCH("DL",F17)))</formula>
    </cfRule>
    <cfRule type="containsText" dxfId="116" priority="2" stopIfTrue="1" operator="containsText" text="OF">
      <formula>NOT(ISERROR(SEARCH("OF",F17)))</formula>
    </cfRule>
    <cfRule type="containsText" dxfId="115" priority="3" stopIfTrue="1" operator="containsText" text="AGa">
      <formula>NOT(ISERROR(SEARCH("AGa",F17)))</formula>
    </cfRule>
    <cfRule type="containsText" dxfId="114" priority="4" stopIfTrue="1" operator="containsText" text="CR">
      <formula>NOT(ISERROR(SEARCH("CR",F17)))</formula>
    </cfRule>
  </conditionalFormatting>
  <dataValidations disablePrompts="1" count="1">
    <dataValidation type="list" errorStyle="warning" allowBlank="1" showInputMessage="1" showErrorMessage="1" errorTitle="PAS DANS LA LISTE" error="Ajouter dans la liste ou appuyer ou Sélectionner OUI pour forcer l’entrée" sqref="F50:F199">
      <formula1>$D$16:$D$20</formula1>
    </dataValidation>
  </dataValidations>
  <pageMargins left="0.7" right="0.7" top="0.75" bottom="0.75" header="0.3" footer="0.3"/>
  <pageSetup paperSize="9" orientation="portrait" verticalDpi="0" r:id="rId1"/>
  <extLst>
    <ext xmlns:x14="http://schemas.microsoft.com/office/spreadsheetml/2009/9/main" uri="{CCE6A557-97BC-4b89-ADB6-D9C93CAAB3DF}">
      <x14:dataValidations xmlns:xm="http://schemas.microsoft.com/office/excel/2006/main" disablePrompts="1" count="1">
        <x14:dataValidation type="list" errorStyle="warning" allowBlank="1" showInputMessage="1" showErrorMessage="1" errorTitle="PAS DANS LA LISTE" error="Ajouter dans la liste ou appuyer ou Sélectionner OUI pour forcer l’entrée">
          <x14:formula1>
            <xm:f>Nomenclature!$D$12:$D$15</xm:f>
          </x14:formula1>
          <xm:sqref>F5:F19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Y327"/>
  <sheetViews>
    <sheetView topLeftCell="A2" workbookViewId="0">
      <selection activeCell="A14" sqref="A14"/>
    </sheetView>
  </sheetViews>
  <sheetFormatPr baseColWidth="10" defaultColWidth="11" defaultRowHeight="12.75"/>
  <cols>
    <col min="1" max="1" width="29.5703125" style="52" customWidth="1"/>
    <col min="2" max="2" width="21.5703125" style="52" bestFit="1" customWidth="1"/>
    <col min="3" max="3" width="19.5703125" style="52" bestFit="1" customWidth="1"/>
    <col min="4" max="4" width="13.5703125" style="52" customWidth="1"/>
    <col min="5" max="5" width="11.5703125" style="52" bestFit="1" customWidth="1"/>
    <col min="6" max="6" width="14.28515625" style="52" customWidth="1"/>
    <col min="7" max="11" width="11" style="52"/>
    <col min="12" max="12" width="24.28515625" style="52" customWidth="1"/>
    <col min="13" max="14" width="13.5703125" style="52" customWidth="1"/>
    <col min="15" max="15" width="12.28515625" style="52" bestFit="1" customWidth="1"/>
    <col min="16" max="16384" width="11" style="52"/>
  </cols>
  <sheetData>
    <row r="1" spans="1:25" ht="13.5" hidden="1" thickBot="1">
      <c r="A1" s="51">
        <f ca="1">TODAY()</f>
        <v>44000</v>
      </c>
    </row>
    <row r="2" spans="1:25" ht="35.25" customHeight="1" thickTop="1" thickBot="1">
      <c r="A2" s="435" t="s">
        <v>184</v>
      </c>
      <c r="B2" s="436"/>
      <c r="C2" s="50">
        <f>Planif_21!C1</f>
        <v>44197</v>
      </c>
      <c r="D2" s="53"/>
      <c r="E2" s="53"/>
      <c r="F2" s="54"/>
      <c r="G2" s="453" t="s">
        <v>50</v>
      </c>
      <c r="H2" s="454"/>
      <c r="I2" s="454"/>
      <c r="J2" s="454"/>
      <c r="K2" s="454"/>
      <c r="L2" s="451" t="s">
        <v>55</v>
      </c>
      <c r="M2" s="455"/>
      <c r="N2" s="452"/>
      <c r="O2" s="451" t="s">
        <v>51</v>
      </c>
      <c r="P2" s="452"/>
    </row>
    <row r="3" spans="1:25" ht="27" thickTop="1" thickBot="1">
      <c r="A3" s="437" t="s">
        <v>1</v>
      </c>
      <c r="B3" s="439" t="s">
        <v>3</v>
      </c>
      <c r="C3" s="439"/>
      <c r="D3" s="440" t="s">
        <v>4</v>
      </c>
      <c r="E3" s="442" t="s">
        <v>2</v>
      </c>
      <c r="F3" s="444" t="s">
        <v>46</v>
      </c>
      <c r="G3" s="293" t="s">
        <v>35</v>
      </c>
      <c r="H3" s="294" t="s">
        <v>37</v>
      </c>
      <c r="I3" s="294" t="s">
        <v>27</v>
      </c>
      <c r="J3" s="294" t="s">
        <v>28</v>
      </c>
      <c r="K3" s="295" t="s">
        <v>29</v>
      </c>
      <c r="L3" s="296" t="s">
        <v>83</v>
      </c>
      <c r="M3" s="446" t="s">
        <v>85</v>
      </c>
      <c r="N3" s="447"/>
      <c r="O3" s="446" t="s">
        <v>84</v>
      </c>
      <c r="P3" s="447"/>
    </row>
    <row r="4" spans="1:25" ht="42" customHeight="1" thickTop="1" thickBot="1">
      <c r="A4" s="438"/>
      <c r="B4" s="292" t="s">
        <v>8</v>
      </c>
      <c r="C4" s="292" t="s">
        <v>9</v>
      </c>
      <c r="D4" s="441"/>
      <c r="E4" s="443"/>
      <c r="F4" s="445"/>
      <c r="G4" s="448" t="s">
        <v>49</v>
      </c>
      <c r="H4" s="449"/>
      <c r="I4" s="449"/>
      <c r="J4" s="449"/>
      <c r="K4" s="449"/>
      <c r="L4" s="450"/>
      <c r="M4" s="297" t="s">
        <v>32</v>
      </c>
      <c r="N4" s="298" t="s">
        <v>33</v>
      </c>
      <c r="O4" s="297" t="s">
        <v>32</v>
      </c>
      <c r="P4" s="298" t="s">
        <v>33</v>
      </c>
    </row>
    <row r="5" spans="1:25" ht="21.75" customHeight="1" thickTop="1">
      <c r="A5" s="55"/>
      <c r="B5" s="56"/>
      <c r="C5" s="56"/>
      <c r="D5" s="57" t="str">
        <f t="shared" ref="D5:D18" si="0">IF(B5= "", "",B5-$A$1)</f>
        <v/>
      </c>
      <c r="E5" s="58"/>
      <c r="F5" s="59"/>
      <c r="G5" s="60"/>
      <c r="H5" s="61"/>
      <c r="I5" s="61"/>
      <c r="J5" s="61"/>
      <c r="K5" s="62"/>
      <c r="L5" s="63"/>
      <c r="M5" s="64"/>
      <c r="N5" s="65"/>
      <c r="O5" s="66"/>
      <c r="P5" s="65"/>
    </row>
    <row r="6" spans="1:25">
      <c r="A6" s="67" t="s">
        <v>38</v>
      </c>
      <c r="B6" s="68">
        <v>44219</v>
      </c>
      <c r="C6" s="68">
        <v>44230</v>
      </c>
      <c r="D6" s="69">
        <f t="shared" ca="1" si="0"/>
        <v>219</v>
      </c>
      <c r="E6" s="70"/>
      <c r="F6" s="71"/>
      <c r="G6" s="72"/>
      <c r="H6" s="73"/>
      <c r="I6" s="73"/>
      <c r="J6" s="73"/>
      <c r="K6" s="74"/>
      <c r="L6" s="75"/>
      <c r="M6" s="76"/>
      <c r="N6" s="77"/>
      <c r="O6" s="78"/>
      <c r="P6" s="77"/>
    </row>
    <row r="7" spans="1:25">
      <c r="A7" s="79"/>
      <c r="B7" s="80"/>
      <c r="C7" s="81"/>
      <c r="D7" s="69" t="str">
        <f t="shared" si="0"/>
        <v/>
      </c>
      <c r="E7" s="82"/>
      <c r="F7" s="83"/>
      <c r="G7" s="72"/>
      <c r="H7" s="73"/>
      <c r="I7" s="73"/>
      <c r="J7" s="73"/>
      <c r="K7" s="74"/>
      <c r="L7" s="75"/>
      <c r="M7" s="76"/>
      <c r="N7" s="77"/>
      <c r="O7" s="78"/>
      <c r="P7" s="77"/>
    </row>
    <row r="8" spans="1:25">
      <c r="A8" s="79"/>
      <c r="B8" s="80"/>
      <c r="C8" s="81"/>
      <c r="D8" s="69" t="str">
        <f t="shared" si="0"/>
        <v/>
      </c>
      <c r="E8" s="82"/>
      <c r="F8" s="83"/>
      <c r="G8" s="72"/>
      <c r="H8" s="73"/>
      <c r="I8" s="73"/>
      <c r="J8" s="73"/>
      <c r="K8" s="74"/>
      <c r="L8" s="75"/>
      <c r="M8" s="76"/>
      <c r="N8" s="77"/>
      <c r="O8" s="78"/>
      <c r="P8" s="77"/>
    </row>
    <row r="9" spans="1:25">
      <c r="A9" s="79"/>
      <c r="B9" s="80"/>
      <c r="C9" s="81"/>
      <c r="D9" s="69" t="str">
        <f t="shared" si="0"/>
        <v/>
      </c>
      <c r="E9" s="82"/>
      <c r="F9" s="83"/>
      <c r="G9" s="72"/>
      <c r="H9" s="73"/>
      <c r="I9" s="73"/>
      <c r="J9" s="73"/>
      <c r="K9" s="74"/>
      <c r="L9" s="75"/>
      <c r="M9" s="76"/>
      <c r="N9" s="77"/>
      <c r="O9" s="78"/>
      <c r="P9" s="77"/>
    </row>
    <row r="10" spans="1:25">
      <c r="A10" s="79"/>
      <c r="B10" s="80"/>
      <c r="C10" s="81"/>
      <c r="D10" s="69" t="str">
        <f t="shared" si="0"/>
        <v/>
      </c>
      <c r="E10" s="82"/>
      <c r="F10" s="83"/>
      <c r="G10" s="72"/>
      <c r="H10" s="73"/>
      <c r="I10" s="73"/>
      <c r="J10" s="73"/>
      <c r="K10" s="74"/>
      <c r="L10" s="75"/>
      <c r="M10" s="76"/>
      <c r="N10" s="77"/>
      <c r="O10" s="78"/>
      <c r="P10" s="77"/>
    </row>
    <row r="11" spans="1:25" ht="13.5" thickBot="1">
      <c r="A11" s="79"/>
      <c r="B11" s="80"/>
      <c r="C11" s="81"/>
      <c r="D11" s="69" t="str">
        <f t="shared" si="0"/>
        <v/>
      </c>
      <c r="E11" s="82"/>
      <c r="F11" s="83"/>
      <c r="G11" s="72"/>
      <c r="H11" s="73"/>
      <c r="I11" s="73"/>
      <c r="J11" s="73"/>
      <c r="K11" s="74"/>
      <c r="L11" s="75"/>
      <c r="M11" s="76"/>
      <c r="N11" s="77"/>
      <c r="O11" s="78"/>
      <c r="P11" s="77"/>
    </row>
    <row r="12" spans="1:25" ht="18.75" thickBot="1">
      <c r="A12" s="84"/>
      <c r="B12" s="85"/>
      <c r="C12" s="86"/>
      <c r="D12" s="87"/>
      <c r="E12" s="88"/>
      <c r="F12" s="89" t="s">
        <v>54</v>
      </c>
      <c r="G12" s="90"/>
      <c r="H12" s="91"/>
      <c r="I12" s="91"/>
      <c r="J12" s="91"/>
      <c r="K12" s="92"/>
      <c r="L12" s="93"/>
      <c r="M12" s="94"/>
      <c r="N12" s="95"/>
      <c r="O12" s="96"/>
      <c r="P12" s="95"/>
    </row>
    <row r="13" spans="1:25" ht="14.25" customHeight="1" thickTop="1">
      <c r="A13" s="67" t="s">
        <v>39</v>
      </c>
      <c r="B13" s="68">
        <v>43477</v>
      </c>
      <c r="C13" s="68">
        <v>43478</v>
      </c>
      <c r="D13" s="69">
        <f t="shared" ca="1" si="0"/>
        <v>-523</v>
      </c>
      <c r="E13" s="70"/>
      <c r="F13" s="71"/>
      <c r="G13" s="72"/>
      <c r="H13" s="73"/>
      <c r="I13" s="73"/>
      <c r="J13" s="73"/>
      <c r="K13" s="74"/>
      <c r="L13" s="75"/>
      <c r="M13" s="97"/>
      <c r="N13" s="98"/>
      <c r="O13" s="99"/>
      <c r="P13" s="98"/>
    </row>
    <row r="14" spans="1:25">
      <c r="A14" s="67" t="s">
        <v>41</v>
      </c>
      <c r="B14" s="68"/>
      <c r="C14" s="68"/>
      <c r="D14" s="69" t="str">
        <f t="shared" si="0"/>
        <v/>
      </c>
      <c r="E14" s="70"/>
      <c r="F14" s="71"/>
      <c r="G14" s="72"/>
      <c r="H14" s="73"/>
      <c r="I14" s="73"/>
      <c r="J14" s="73"/>
      <c r="K14" s="74"/>
      <c r="L14" s="75"/>
      <c r="M14" s="97"/>
      <c r="N14" s="98"/>
      <c r="O14" s="99"/>
      <c r="P14" s="98"/>
    </row>
    <row r="15" spans="1:25">
      <c r="A15" s="67"/>
      <c r="B15" s="68"/>
      <c r="C15" s="68"/>
      <c r="D15" s="69" t="str">
        <f t="shared" si="0"/>
        <v/>
      </c>
      <c r="E15" s="70"/>
      <c r="F15" s="71"/>
      <c r="G15" s="72"/>
      <c r="H15" s="73"/>
      <c r="I15" s="73"/>
      <c r="J15" s="73"/>
      <c r="K15" s="74"/>
      <c r="L15" s="75"/>
      <c r="M15" s="97"/>
      <c r="N15" s="98"/>
      <c r="O15" s="99"/>
      <c r="P15" s="98"/>
      <c r="Y15" s="52">
        <v>5</v>
      </c>
    </row>
    <row r="16" spans="1:25">
      <c r="A16" s="67" t="s">
        <v>42</v>
      </c>
      <c r="B16" s="68">
        <v>43479</v>
      </c>
      <c r="C16" s="68">
        <v>43484</v>
      </c>
      <c r="D16" s="69">
        <f t="shared" ca="1" si="0"/>
        <v>-521</v>
      </c>
      <c r="E16" s="70"/>
      <c r="F16" s="71"/>
      <c r="G16" s="72"/>
      <c r="H16" s="73"/>
      <c r="I16" s="73"/>
      <c r="J16" s="73"/>
      <c r="K16" s="74"/>
      <c r="L16" s="75"/>
      <c r="M16" s="97"/>
      <c r="N16" s="98"/>
      <c r="O16" s="99"/>
      <c r="P16" s="98"/>
    </row>
    <row r="17" spans="1:16">
      <c r="A17" s="67"/>
      <c r="B17" s="68"/>
      <c r="C17" s="68"/>
      <c r="D17" s="69" t="str">
        <f t="shared" si="0"/>
        <v/>
      </c>
      <c r="E17" s="70"/>
      <c r="F17" s="71"/>
      <c r="G17" s="72"/>
      <c r="H17" s="73"/>
      <c r="I17" s="73"/>
      <c r="J17" s="73"/>
      <c r="K17" s="74"/>
      <c r="L17" s="75"/>
      <c r="M17" s="97"/>
      <c r="N17" s="98"/>
      <c r="O17" s="99"/>
      <c r="P17" s="98"/>
    </row>
    <row r="18" spans="1:16">
      <c r="A18" s="67" t="s">
        <v>43</v>
      </c>
      <c r="B18" s="68">
        <v>43482</v>
      </c>
      <c r="C18" s="68"/>
      <c r="D18" s="69">
        <f t="shared" ca="1" si="0"/>
        <v>-518</v>
      </c>
      <c r="E18" s="70"/>
      <c r="F18" s="71"/>
      <c r="G18" s="72"/>
      <c r="H18" s="73"/>
      <c r="I18" s="73"/>
      <c r="J18" s="73"/>
      <c r="K18" s="74"/>
      <c r="L18" s="75"/>
      <c r="M18" s="97"/>
      <c r="N18" s="98"/>
      <c r="O18" s="99"/>
      <c r="P18" s="98"/>
    </row>
    <row r="19" spans="1:16">
      <c r="A19" s="67" t="s">
        <v>44</v>
      </c>
      <c r="B19" s="68">
        <v>43483</v>
      </c>
      <c r="C19" s="68"/>
      <c r="D19" s="69">
        <f ca="1">IF(B19= "", "",B19-$A$1)</f>
        <v>-517</v>
      </c>
      <c r="E19" s="70"/>
      <c r="F19" s="71" t="s">
        <v>23</v>
      </c>
      <c r="G19" s="72"/>
      <c r="H19" s="73"/>
      <c r="I19" s="73"/>
      <c r="J19" s="73"/>
      <c r="K19" s="74"/>
      <c r="L19" s="75"/>
      <c r="M19" s="97"/>
      <c r="N19" s="98"/>
      <c r="O19" s="99"/>
      <c r="P19" s="98"/>
    </row>
    <row r="20" spans="1:16">
      <c r="A20" s="100"/>
      <c r="B20" s="101"/>
      <c r="C20" s="68"/>
      <c r="D20" s="102"/>
      <c r="E20" s="103"/>
      <c r="F20" s="104"/>
      <c r="G20" s="72"/>
      <c r="H20" s="73"/>
      <c r="I20" s="73"/>
      <c r="J20" s="73"/>
      <c r="K20" s="74" t="s">
        <v>48</v>
      </c>
      <c r="L20" s="75"/>
      <c r="M20" s="97"/>
      <c r="N20" s="98"/>
      <c r="O20" s="99"/>
      <c r="P20" s="98"/>
    </row>
    <row r="21" spans="1:16">
      <c r="A21" s="100"/>
      <c r="B21" s="101"/>
      <c r="C21" s="68"/>
      <c r="D21" s="102"/>
      <c r="E21" s="103"/>
      <c r="F21" s="104"/>
      <c r="G21" s="72"/>
      <c r="H21" s="73"/>
      <c r="I21" s="73"/>
      <c r="J21" s="73"/>
      <c r="K21" s="74"/>
      <c r="L21" s="75"/>
      <c r="M21" s="97"/>
      <c r="N21" s="98"/>
      <c r="O21" s="99"/>
      <c r="P21" s="98"/>
    </row>
    <row r="22" spans="1:16">
      <c r="A22" s="100"/>
      <c r="B22" s="101"/>
      <c r="C22" s="68"/>
      <c r="D22" s="102"/>
      <c r="E22" s="103"/>
      <c r="F22" s="104"/>
      <c r="G22" s="72"/>
      <c r="H22" s="73"/>
      <c r="I22" s="73"/>
      <c r="J22" s="73"/>
      <c r="K22" s="74"/>
      <c r="L22" s="75"/>
      <c r="M22" s="97"/>
      <c r="N22" s="98"/>
      <c r="O22" s="99"/>
      <c r="P22" s="98"/>
    </row>
    <row r="23" spans="1:16">
      <c r="A23" s="100"/>
      <c r="B23" s="101"/>
      <c r="C23" s="68"/>
      <c r="D23" s="102"/>
      <c r="E23" s="103"/>
      <c r="F23" s="104"/>
      <c r="G23" s="72"/>
      <c r="H23" s="73"/>
      <c r="I23" s="73"/>
      <c r="J23" s="73" t="s">
        <v>47</v>
      </c>
      <c r="K23" s="74"/>
      <c r="L23" s="75"/>
      <c r="M23" s="97"/>
      <c r="N23" s="98"/>
      <c r="O23" s="99"/>
      <c r="P23" s="98"/>
    </row>
    <row r="24" spans="1:16">
      <c r="A24" s="100"/>
      <c r="B24" s="101"/>
      <c r="C24" s="68"/>
      <c r="D24" s="102"/>
      <c r="E24" s="103"/>
      <c r="F24" s="104"/>
      <c r="G24" s="72"/>
      <c r="H24" s="73"/>
      <c r="I24" s="73"/>
      <c r="J24" s="73"/>
      <c r="K24" s="74"/>
      <c r="L24" s="75"/>
      <c r="M24" s="97"/>
      <c r="N24" s="98"/>
      <c r="O24" s="99"/>
      <c r="P24" s="98"/>
    </row>
    <row r="25" spans="1:16">
      <c r="A25" s="100"/>
      <c r="B25" s="101">
        <v>43865</v>
      </c>
      <c r="C25" s="68"/>
      <c r="D25" s="102"/>
      <c r="E25" s="103"/>
      <c r="F25" s="104"/>
      <c r="G25" s="72"/>
      <c r="H25" s="73"/>
      <c r="I25" s="73"/>
      <c r="J25" s="73"/>
      <c r="K25" s="74"/>
      <c r="L25" s="247"/>
      <c r="M25" s="97"/>
      <c r="N25" s="98"/>
      <c r="O25" s="99"/>
      <c r="P25" s="98"/>
    </row>
    <row r="26" spans="1:16">
      <c r="A26" s="100"/>
      <c r="B26" s="101"/>
      <c r="C26" s="68"/>
      <c r="D26" s="102"/>
      <c r="E26" s="103"/>
      <c r="F26" s="104"/>
      <c r="G26" s="72"/>
      <c r="H26" s="73"/>
      <c r="I26" s="73"/>
      <c r="J26" s="73"/>
      <c r="K26" s="74"/>
      <c r="L26" s="75"/>
      <c r="M26" s="97"/>
      <c r="N26" s="98"/>
      <c r="O26" s="99"/>
      <c r="P26" s="98"/>
    </row>
    <row r="27" spans="1:16">
      <c r="A27" s="100"/>
      <c r="B27" s="101"/>
      <c r="C27" s="68"/>
      <c r="D27" s="102"/>
      <c r="E27" s="103"/>
      <c r="F27" s="104"/>
      <c r="G27" s="72"/>
      <c r="H27" s="73"/>
      <c r="I27" s="73"/>
      <c r="J27" s="73"/>
      <c r="K27" s="74"/>
      <c r="L27" s="75"/>
      <c r="M27" s="97"/>
      <c r="N27" s="98"/>
      <c r="O27" s="99"/>
      <c r="P27" s="98"/>
    </row>
    <row r="28" spans="1:16">
      <c r="A28" s="100"/>
      <c r="B28" s="101"/>
      <c r="C28" s="105" t="s">
        <v>58</v>
      </c>
      <c r="D28" s="102"/>
      <c r="E28" s="103"/>
      <c r="F28" s="104"/>
      <c r="G28" s="72"/>
      <c r="H28" s="73"/>
      <c r="I28" s="73"/>
      <c r="J28" s="73"/>
      <c r="K28" s="74"/>
      <c r="L28" s="75"/>
      <c r="M28" s="97"/>
      <c r="N28" s="98"/>
      <c r="O28" s="99"/>
      <c r="P28" s="98"/>
    </row>
    <row r="29" spans="1:16">
      <c r="A29" s="100"/>
      <c r="B29" s="101"/>
      <c r="C29" s="68" t="s">
        <v>56</v>
      </c>
      <c r="D29" s="102"/>
      <c r="E29" s="103"/>
      <c r="F29" s="104"/>
      <c r="G29" s="72"/>
      <c r="H29" s="73"/>
      <c r="I29" s="73"/>
      <c r="J29" s="73"/>
      <c r="K29" s="74"/>
      <c r="L29" s="75"/>
      <c r="M29" s="97"/>
      <c r="N29" s="98"/>
      <c r="O29" s="99"/>
      <c r="P29" s="98"/>
    </row>
    <row r="30" spans="1:16">
      <c r="A30" s="100"/>
      <c r="B30" s="101"/>
      <c r="C30" s="68" t="s">
        <v>57</v>
      </c>
      <c r="D30" s="102"/>
      <c r="E30" s="103"/>
      <c r="F30" s="104"/>
      <c r="G30" s="72"/>
      <c r="H30" s="73"/>
      <c r="I30" s="73"/>
      <c r="J30" s="73"/>
      <c r="K30" s="74"/>
      <c r="L30" s="75"/>
      <c r="M30" s="97"/>
      <c r="N30" s="98"/>
      <c r="O30" s="99"/>
      <c r="P30" s="98"/>
    </row>
    <row r="31" spans="1:16">
      <c r="A31" s="100"/>
      <c r="B31" s="101"/>
      <c r="C31" s="68"/>
      <c r="D31" s="102"/>
      <c r="E31" s="103"/>
      <c r="F31" s="104"/>
      <c r="G31" s="72"/>
      <c r="H31" s="73"/>
      <c r="I31" s="73"/>
      <c r="J31" s="73"/>
      <c r="K31" s="74"/>
      <c r="L31" s="75"/>
      <c r="M31" s="97"/>
      <c r="N31" s="98"/>
      <c r="O31" s="99"/>
      <c r="P31" s="98"/>
    </row>
    <row r="32" spans="1:16">
      <c r="A32" s="100"/>
      <c r="B32" s="101"/>
      <c r="C32" s="68"/>
      <c r="D32" s="102"/>
      <c r="E32" s="103"/>
      <c r="F32" s="104"/>
      <c r="G32" s="72"/>
      <c r="H32" s="73"/>
      <c r="I32" s="73"/>
      <c r="J32" s="73"/>
      <c r="K32" s="74"/>
      <c r="L32" s="75"/>
      <c r="M32" s="97"/>
      <c r="N32" s="98"/>
      <c r="O32" s="99"/>
      <c r="P32" s="98"/>
    </row>
    <row r="33" spans="1:16">
      <c r="A33" s="100"/>
      <c r="B33" s="101"/>
      <c r="C33" s="68"/>
      <c r="D33" s="102"/>
      <c r="E33" s="103"/>
      <c r="F33" s="104"/>
      <c r="G33" s="72"/>
      <c r="H33" s="73"/>
      <c r="I33" s="73"/>
      <c r="J33" s="73"/>
      <c r="K33" s="74"/>
      <c r="L33" s="75"/>
      <c r="M33" s="97"/>
      <c r="N33" s="98"/>
      <c r="O33" s="99"/>
      <c r="P33" s="98"/>
    </row>
    <row r="34" spans="1:16">
      <c r="A34" s="100"/>
      <c r="B34" s="101"/>
      <c r="C34" s="68"/>
      <c r="D34" s="102"/>
      <c r="E34" s="103"/>
      <c r="F34" s="104"/>
      <c r="G34" s="72"/>
      <c r="H34" s="73"/>
      <c r="I34" s="73"/>
      <c r="J34" s="73"/>
      <c r="K34" s="74"/>
      <c r="L34" s="75"/>
      <c r="M34" s="97"/>
      <c r="N34" s="98"/>
      <c r="O34" s="99"/>
      <c r="P34" s="98"/>
    </row>
    <row r="35" spans="1:16">
      <c r="A35" s="100"/>
      <c r="B35" s="101"/>
      <c r="C35" s="68"/>
      <c r="D35" s="102"/>
      <c r="E35" s="103"/>
      <c r="F35" s="104"/>
      <c r="G35" s="72"/>
      <c r="H35" s="73"/>
      <c r="I35" s="73"/>
      <c r="J35" s="73"/>
      <c r="K35" s="74"/>
      <c r="L35" s="75"/>
      <c r="M35" s="97"/>
      <c r="N35" s="98"/>
      <c r="O35" s="99"/>
      <c r="P35" s="98"/>
    </row>
    <row r="36" spans="1:16">
      <c r="A36" s="100"/>
      <c r="B36" s="101"/>
      <c r="C36" s="68"/>
      <c r="D36" s="102"/>
      <c r="E36" s="103"/>
      <c r="F36" s="104"/>
      <c r="G36" s="72"/>
      <c r="H36" s="73"/>
      <c r="I36" s="73"/>
      <c r="J36" s="73"/>
      <c r="K36" s="74"/>
      <c r="L36" s="75"/>
      <c r="M36" s="97"/>
      <c r="N36" s="98"/>
      <c r="O36" s="99"/>
      <c r="P36" s="98"/>
    </row>
    <row r="37" spans="1:16">
      <c r="A37" s="100"/>
      <c r="B37" s="101"/>
      <c r="C37" s="68"/>
      <c r="D37" s="102"/>
      <c r="E37" s="103"/>
      <c r="F37" s="104"/>
      <c r="G37" s="72"/>
      <c r="H37" s="73"/>
      <c r="I37" s="73"/>
      <c r="J37" s="73"/>
      <c r="K37" s="74"/>
      <c r="L37" s="75"/>
      <c r="M37" s="97"/>
      <c r="N37" s="98"/>
      <c r="O37" s="99"/>
      <c r="P37" s="98"/>
    </row>
    <row r="38" spans="1:16">
      <c r="A38" s="100"/>
      <c r="B38" s="101"/>
      <c r="C38" s="68"/>
      <c r="D38" s="102"/>
      <c r="E38" s="103"/>
      <c r="F38" s="104"/>
      <c r="G38" s="72"/>
      <c r="H38" s="73"/>
      <c r="I38" s="73"/>
      <c r="J38" s="73"/>
      <c r="K38" s="74"/>
      <c r="L38" s="75"/>
      <c r="M38" s="97"/>
      <c r="N38" s="98"/>
      <c r="O38" s="99"/>
      <c r="P38" s="98"/>
    </row>
    <row r="39" spans="1:16">
      <c r="A39" s="100"/>
      <c r="B39" s="101"/>
      <c r="C39" s="68"/>
      <c r="D39" s="102"/>
      <c r="E39" s="103"/>
      <c r="F39" s="104"/>
      <c r="G39" s="72"/>
      <c r="H39" s="73"/>
      <c r="I39" s="73"/>
      <c r="J39" s="73"/>
      <c r="K39" s="74"/>
      <c r="L39" s="75"/>
      <c r="M39" s="97"/>
      <c r="N39" s="98"/>
      <c r="O39" s="99"/>
      <c r="P39" s="98"/>
    </row>
    <row r="40" spans="1:16">
      <c r="A40" s="100"/>
      <c r="B40" s="101"/>
      <c r="C40" s="68"/>
      <c r="D40" s="102"/>
      <c r="E40" s="103"/>
      <c r="F40" s="104"/>
      <c r="G40" s="72"/>
      <c r="H40" s="73"/>
      <c r="I40" s="73"/>
      <c r="J40" s="73"/>
      <c r="K40" s="74"/>
      <c r="L40" s="75"/>
      <c r="M40" s="97"/>
      <c r="N40" s="98"/>
      <c r="O40" s="99"/>
      <c r="P40" s="98"/>
    </row>
    <row r="41" spans="1:16">
      <c r="A41" s="100"/>
      <c r="B41" s="101"/>
      <c r="C41" s="68"/>
      <c r="D41" s="102"/>
      <c r="E41" s="103"/>
      <c r="F41" s="104"/>
      <c r="G41" s="72"/>
      <c r="H41" s="73"/>
      <c r="I41" s="73"/>
      <c r="J41" s="73"/>
      <c r="K41" s="74"/>
      <c r="L41" s="75"/>
      <c r="M41" s="97"/>
      <c r="N41" s="98"/>
      <c r="O41" s="99"/>
      <c r="P41" s="98"/>
    </row>
    <row r="42" spans="1:16">
      <c r="A42" s="100"/>
      <c r="B42" s="101"/>
      <c r="C42" s="68"/>
      <c r="D42" s="102"/>
      <c r="E42" s="103"/>
      <c r="F42" s="104"/>
      <c r="G42" s="72"/>
      <c r="H42" s="73"/>
      <c r="I42" s="73"/>
      <c r="J42" s="73"/>
      <c r="K42" s="74"/>
      <c r="L42" s="75"/>
      <c r="M42" s="97"/>
      <c r="N42" s="98"/>
      <c r="O42" s="99"/>
      <c r="P42" s="98"/>
    </row>
    <row r="43" spans="1:16">
      <c r="A43" s="100"/>
      <c r="B43" s="101"/>
      <c r="C43" s="68"/>
      <c r="D43" s="102"/>
      <c r="E43" s="103"/>
      <c r="F43" s="104"/>
      <c r="G43" s="72"/>
      <c r="H43" s="73"/>
      <c r="I43" s="73"/>
      <c r="J43" s="73"/>
      <c r="K43" s="74"/>
      <c r="L43" s="75"/>
      <c r="M43" s="97"/>
      <c r="N43" s="98"/>
      <c r="O43" s="99"/>
      <c r="P43" s="98"/>
    </row>
    <row r="44" spans="1:16">
      <c r="A44" s="100"/>
      <c r="B44" s="101"/>
      <c r="C44" s="68"/>
      <c r="D44" s="102"/>
      <c r="E44" s="103"/>
      <c r="F44" s="104"/>
      <c r="G44" s="72"/>
      <c r="H44" s="73"/>
      <c r="I44" s="73"/>
      <c r="J44" s="73"/>
      <c r="K44" s="74"/>
      <c r="L44" s="75"/>
      <c r="M44" s="97"/>
      <c r="N44" s="98"/>
      <c r="O44" s="99"/>
      <c r="P44" s="98"/>
    </row>
    <row r="45" spans="1:16">
      <c r="A45" s="100"/>
      <c r="B45" s="101"/>
      <c r="C45" s="68"/>
      <c r="D45" s="102"/>
      <c r="E45" s="103"/>
      <c r="F45" s="104"/>
      <c r="G45" s="72"/>
      <c r="H45" s="73"/>
      <c r="I45" s="73"/>
      <c r="J45" s="73"/>
      <c r="K45" s="74"/>
      <c r="L45" s="75"/>
      <c r="M45" s="97"/>
      <c r="N45" s="98"/>
      <c r="O45" s="99"/>
      <c r="P45" s="98"/>
    </row>
    <row r="46" spans="1:16">
      <c r="A46" s="100"/>
      <c r="B46" s="101"/>
      <c r="C46" s="68"/>
      <c r="D46" s="102"/>
      <c r="E46" s="103"/>
      <c r="F46" s="104"/>
      <c r="G46" s="72"/>
      <c r="H46" s="73"/>
      <c r="I46" s="73"/>
      <c r="J46" s="73"/>
      <c r="K46" s="74"/>
      <c r="L46" s="75"/>
      <c r="M46" s="97"/>
      <c r="N46" s="98"/>
      <c r="O46" s="99"/>
      <c r="P46" s="98"/>
    </row>
    <row r="47" spans="1:16" ht="13.5" thickBot="1">
      <c r="A47" s="100"/>
      <c r="B47" s="101"/>
      <c r="C47" s="68"/>
      <c r="D47" s="102"/>
      <c r="E47" s="103"/>
      <c r="F47" s="106"/>
      <c r="G47" s="72"/>
      <c r="H47" s="73"/>
      <c r="I47" s="73"/>
      <c r="J47" s="73"/>
      <c r="K47" s="74"/>
      <c r="L47" s="75"/>
      <c r="M47" s="97"/>
      <c r="N47" s="98"/>
      <c r="O47" s="99"/>
      <c r="P47" s="98"/>
    </row>
    <row r="48" spans="1:16" ht="13.5" thickBot="1">
      <c r="A48" s="100"/>
      <c r="B48" s="101"/>
      <c r="C48" s="81"/>
      <c r="D48" s="102"/>
      <c r="E48" s="103"/>
      <c r="F48" s="104"/>
      <c r="G48" s="72"/>
      <c r="H48" s="73"/>
      <c r="I48" s="73"/>
      <c r="J48" s="73"/>
      <c r="K48" s="74"/>
      <c r="L48" s="75"/>
      <c r="M48" s="97"/>
      <c r="N48" s="98"/>
      <c r="O48" s="99"/>
      <c r="P48" s="98"/>
    </row>
    <row r="49" spans="1:16" ht="18.75" thickBot="1">
      <c r="A49" s="84"/>
      <c r="B49" s="85"/>
      <c r="C49" s="86"/>
      <c r="D49" s="87"/>
      <c r="E49" s="88"/>
      <c r="F49" s="89" t="s">
        <v>54</v>
      </c>
      <c r="G49" s="90"/>
      <c r="H49" s="91"/>
      <c r="I49" s="91"/>
      <c r="J49" s="91"/>
      <c r="K49" s="92"/>
      <c r="L49" s="93"/>
      <c r="M49" s="94"/>
      <c r="N49" s="95"/>
      <c r="O49" s="96"/>
      <c r="P49" s="95"/>
    </row>
    <row r="50" spans="1:16" ht="13.5" thickTop="1">
      <c r="A50" s="107"/>
      <c r="B50" s="56"/>
      <c r="C50" s="56"/>
      <c r="D50" s="57" t="str">
        <f t="shared" ref="D50:D81" si="1">IF(B50= "", "",B50-$A$1)</f>
        <v/>
      </c>
      <c r="E50" s="108"/>
      <c r="F50" s="59"/>
      <c r="G50" s="72"/>
      <c r="H50" s="73"/>
      <c r="I50" s="73"/>
      <c r="J50" s="73"/>
      <c r="K50" s="74"/>
      <c r="L50" s="75"/>
      <c r="M50" s="97"/>
      <c r="N50" s="98"/>
      <c r="O50" s="99"/>
      <c r="P50" s="98"/>
    </row>
    <row r="51" spans="1:16">
      <c r="A51" s="67"/>
      <c r="B51" s="68"/>
      <c r="C51" s="68"/>
      <c r="D51" s="69" t="str">
        <f t="shared" si="1"/>
        <v/>
      </c>
      <c r="E51" s="70"/>
      <c r="F51" s="71"/>
      <c r="G51" s="72"/>
      <c r="H51" s="73"/>
      <c r="I51" s="73"/>
      <c r="J51" s="73"/>
      <c r="K51" s="74"/>
      <c r="L51" s="75"/>
      <c r="M51" s="97"/>
      <c r="N51" s="98"/>
      <c r="O51" s="99"/>
      <c r="P51" s="98"/>
    </row>
    <row r="52" spans="1:16">
      <c r="A52" s="67"/>
      <c r="B52" s="68"/>
      <c r="C52" s="68"/>
      <c r="D52" s="69" t="str">
        <f t="shared" si="1"/>
        <v/>
      </c>
      <c r="E52" s="70"/>
      <c r="F52" s="71"/>
      <c r="G52" s="72"/>
      <c r="H52" s="73"/>
      <c r="I52" s="73"/>
      <c r="J52" s="73"/>
      <c r="K52" s="74"/>
      <c r="L52" s="75"/>
      <c r="M52" s="97"/>
      <c r="N52" s="98"/>
      <c r="O52" s="99"/>
      <c r="P52" s="98"/>
    </row>
    <row r="53" spans="1:16">
      <c r="A53" s="67"/>
      <c r="B53" s="68"/>
      <c r="C53" s="68"/>
      <c r="D53" s="69" t="str">
        <f t="shared" si="1"/>
        <v/>
      </c>
      <c r="E53" s="70">
        <v>6</v>
      </c>
      <c r="F53" s="71">
        <v>12</v>
      </c>
      <c r="G53" s="72" t="s">
        <v>220</v>
      </c>
      <c r="H53" s="73"/>
      <c r="I53" s="73"/>
      <c r="J53" s="73"/>
      <c r="K53" s="74"/>
      <c r="L53" s="75"/>
      <c r="M53" s="97"/>
      <c r="N53" s="98"/>
      <c r="O53" s="99"/>
      <c r="P53" s="98"/>
    </row>
    <row r="54" spans="1:16">
      <c r="A54" s="67"/>
      <c r="B54" s="68"/>
      <c r="C54" s="68"/>
      <c r="D54" s="69" t="str">
        <f t="shared" si="1"/>
        <v/>
      </c>
      <c r="E54" s="70">
        <v>6</v>
      </c>
      <c r="F54" s="71">
        <v>12</v>
      </c>
      <c r="G54" s="72" t="s">
        <v>220</v>
      </c>
      <c r="H54" s="73"/>
      <c r="I54" s="73"/>
      <c r="J54" s="73"/>
      <c r="K54" s="74"/>
      <c r="L54" s="75"/>
      <c r="M54" s="97"/>
      <c r="N54" s="98"/>
      <c r="O54" s="99"/>
      <c r="P54" s="98"/>
    </row>
    <row r="55" spans="1:16">
      <c r="A55" s="67"/>
      <c r="B55" s="68"/>
      <c r="C55" s="68"/>
      <c r="D55" s="69" t="str">
        <f t="shared" si="1"/>
        <v/>
      </c>
      <c r="E55" s="70">
        <v>13</v>
      </c>
      <c r="F55" s="71">
        <v>33</v>
      </c>
      <c r="G55" s="72" t="s">
        <v>195</v>
      </c>
      <c r="H55" s="73"/>
      <c r="I55" s="73"/>
      <c r="J55" s="73"/>
      <c r="K55" s="74"/>
      <c r="L55" s="75"/>
      <c r="M55" s="97"/>
      <c r="N55" s="98"/>
      <c r="O55" s="99"/>
      <c r="P55" s="98"/>
    </row>
    <row r="56" spans="1:16">
      <c r="A56" s="67"/>
      <c r="B56" s="68"/>
      <c r="C56" s="68"/>
      <c r="D56" s="69" t="str">
        <f t="shared" si="1"/>
        <v/>
      </c>
      <c r="E56" s="70"/>
      <c r="F56" s="71"/>
      <c r="G56" s="72" t="s">
        <v>195</v>
      </c>
      <c r="H56" s="73"/>
      <c r="I56" s="73"/>
      <c r="J56" s="73"/>
      <c r="K56" s="74"/>
      <c r="L56" s="75"/>
      <c r="M56" s="97"/>
      <c r="N56" s="98"/>
      <c r="O56" s="99"/>
      <c r="P56" s="98"/>
    </row>
    <row r="57" spans="1:16">
      <c r="A57" s="67"/>
      <c r="B57" s="68"/>
      <c r="C57" s="68"/>
      <c r="D57" s="69" t="str">
        <f t="shared" si="1"/>
        <v/>
      </c>
      <c r="E57" s="70"/>
      <c r="F57" s="71"/>
      <c r="G57" s="72" t="s">
        <v>195</v>
      </c>
      <c r="H57" s="73"/>
      <c r="I57" s="73"/>
      <c r="J57" s="73"/>
      <c r="K57" s="74"/>
      <c r="L57" s="75"/>
      <c r="M57" s="97"/>
      <c r="N57" s="98"/>
      <c r="O57" s="99"/>
      <c r="P57" s="98"/>
    </row>
    <row r="58" spans="1:16">
      <c r="A58" s="67"/>
      <c r="B58" s="68"/>
      <c r="C58" s="68"/>
      <c r="D58" s="69" t="str">
        <f t="shared" si="1"/>
        <v/>
      </c>
      <c r="E58" s="70"/>
      <c r="F58" s="71"/>
      <c r="G58" s="72" t="s">
        <v>195</v>
      </c>
      <c r="H58" s="73"/>
      <c r="I58" s="73"/>
      <c r="J58" s="73"/>
      <c r="K58" s="74"/>
      <c r="L58" s="75"/>
      <c r="M58" s="97"/>
      <c r="N58" s="98"/>
      <c r="O58" s="99"/>
      <c r="P58" s="98"/>
    </row>
    <row r="59" spans="1:16">
      <c r="A59" s="67"/>
      <c r="B59" s="68"/>
      <c r="C59" s="68"/>
      <c r="D59" s="69" t="str">
        <f t="shared" si="1"/>
        <v/>
      </c>
      <c r="E59" s="70"/>
      <c r="F59" s="71"/>
      <c r="G59" s="72" t="s">
        <v>195</v>
      </c>
      <c r="H59" s="73"/>
      <c r="I59" s="73"/>
      <c r="J59" s="73"/>
      <c r="K59" s="74"/>
      <c r="L59" s="75"/>
      <c r="M59" s="97"/>
      <c r="N59" s="98"/>
      <c r="O59" s="99"/>
      <c r="P59" s="98"/>
    </row>
    <row r="60" spans="1:16">
      <c r="A60" s="67"/>
      <c r="B60" s="68"/>
      <c r="C60" s="68"/>
      <c r="D60" s="69" t="str">
        <f t="shared" si="1"/>
        <v/>
      </c>
      <c r="E60" s="70"/>
      <c r="F60" s="71"/>
      <c r="G60" s="72" t="s">
        <v>195</v>
      </c>
      <c r="H60" s="73"/>
      <c r="I60" s="73"/>
      <c r="J60" s="73"/>
      <c r="K60" s="74"/>
      <c r="L60" s="75"/>
      <c r="M60" s="97"/>
      <c r="N60" s="98"/>
      <c r="O60" s="99"/>
      <c r="P60" s="98"/>
    </row>
    <row r="61" spans="1:16">
      <c r="A61" s="67"/>
      <c r="B61" s="68"/>
      <c r="C61" s="68"/>
      <c r="D61" s="69" t="str">
        <f t="shared" si="1"/>
        <v/>
      </c>
      <c r="E61" s="70"/>
      <c r="F61" s="71"/>
      <c r="G61" s="72" t="s">
        <v>195</v>
      </c>
      <c r="H61" s="73"/>
      <c r="I61" s="73"/>
      <c r="J61" s="73"/>
      <c r="K61" s="74"/>
      <c r="L61" s="75"/>
      <c r="M61" s="97"/>
      <c r="N61" s="98"/>
      <c r="O61" s="99"/>
      <c r="P61" s="98"/>
    </row>
    <row r="62" spans="1:16">
      <c r="A62" s="67"/>
      <c r="B62" s="68"/>
      <c r="C62" s="68"/>
      <c r="D62" s="69" t="str">
        <f t="shared" si="1"/>
        <v/>
      </c>
      <c r="E62" s="70"/>
      <c r="F62" s="71"/>
      <c r="G62" s="72"/>
      <c r="H62" s="73"/>
      <c r="I62" s="73"/>
      <c r="J62" s="73"/>
      <c r="K62" s="74"/>
      <c r="L62" s="75"/>
      <c r="M62" s="97"/>
      <c r="N62" s="98"/>
      <c r="O62" s="99"/>
      <c r="P62" s="98"/>
    </row>
    <row r="63" spans="1:16">
      <c r="A63" s="67"/>
      <c r="B63" s="68"/>
      <c r="C63" s="68"/>
      <c r="D63" s="69" t="str">
        <f t="shared" si="1"/>
        <v/>
      </c>
      <c r="E63" s="70"/>
      <c r="F63" s="71"/>
      <c r="G63" s="72" t="s">
        <v>195</v>
      </c>
      <c r="H63" s="73"/>
      <c r="I63" s="73"/>
      <c r="J63" s="73"/>
      <c r="K63" s="74"/>
      <c r="L63" s="75"/>
      <c r="M63" s="97"/>
      <c r="N63" s="98"/>
      <c r="O63" s="99"/>
      <c r="P63" s="98"/>
    </row>
    <row r="64" spans="1:16">
      <c r="A64" s="67"/>
      <c r="B64" s="68"/>
      <c r="C64" s="68"/>
      <c r="D64" s="69" t="str">
        <f t="shared" si="1"/>
        <v/>
      </c>
      <c r="E64" s="70"/>
      <c r="F64" s="71"/>
      <c r="G64" s="72" t="s">
        <v>195</v>
      </c>
      <c r="H64" s="73"/>
      <c r="I64" s="73"/>
      <c r="J64" s="73"/>
      <c r="K64" s="74"/>
      <c r="L64" s="75"/>
      <c r="M64" s="97"/>
      <c r="N64" s="98"/>
      <c r="O64" s="99"/>
      <c r="P64" s="98"/>
    </row>
    <row r="65" spans="1:16">
      <c r="A65" s="67"/>
      <c r="B65" s="68"/>
      <c r="C65" s="68"/>
      <c r="D65" s="69" t="str">
        <f t="shared" si="1"/>
        <v/>
      </c>
      <c r="E65" s="70"/>
      <c r="F65" s="71"/>
      <c r="G65" s="72" t="s">
        <v>195</v>
      </c>
      <c r="H65" s="73"/>
      <c r="I65" s="73"/>
      <c r="J65" s="73"/>
      <c r="K65" s="74"/>
      <c r="L65" s="75"/>
      <c r="M65" s="97"/>
      <c r="N65" s="98"/>
      <c r="O65" s="99"/>
      <c r="P65" s="98"/>
    </row>
    <row r="66" spans="1:16">
      <c r="A66" s="67"/>
      <c r="B66" s="68"/>
      <c r="C66" s="68"/>
      <c r="D66" s="69" t="str">
        <f t="shared" si="1"/>
        <v/>
      </c>
      <c r="E66" s="70"/>
      <c r="F66" s="71"/>
      <c r="G66" s="72" t="s">
        <v>195</v>
      </c>
      <c r="H66" s="73"/>
      <c r="I66" s="73"/>
      <c r="J66" s="73"/>
      <c r="K66" s="74"/>
      <c r="L66" s="75"/>
      <c r="M66" s="97"/>
      <c r="N66" s="98"/>
      <c r="O66" s="99"/>
      <c r="P66" s="98"/>
    </row>
    <row r="67" spans="1:16">
      <c r="A67" s="67"/>
      <c r="B67" s="68"/>
      <c r="C67" s="68"/>
      <c r="D67" s="69" t="str">
        <f t="shared" si="1"/>
        <v/>
      </c>
      <c r="E67" s="70"/>
      <c r="F67" s="71"/>
      <c r="G67" s="72"/>
      <c r="H67" s="73"/>
      <c r="I67" s="73"/>
      <c r="J67" s="73"/>
      <c r="K67" s="74"/>
      <c r="L67" s="75"/>
      <c r="M67" s="97"/>
      <c r="N67" s="98"/>
      <c r="O67" s="99"/>
      <c r="P67" s="98"/>
    </row>
    <row r="68" spans="1:16">
      <c r="A68" s="67"/>
      <c r="B68" s="68"/>
      <c r="C68" s="68"/>
      <c r="D68" s="69" t="str">
        <f t="shared" si="1"/>
        <v/>
      </c>
      <c r="E68" s="70"/>
      <c r="F68" s="71"/>
      <c r="G68" s="72"/>
      <c r="H68" s="73"/>
      <c r="I68" s="73"/>
      <c r="J68" s="73"/>
      <c r="K68" s="74"/>
      <c r="L68" s="75"/>
      <c r="M68" s="97"/>
      <c r="N68" s="98"/>
      <c r="O68" s="99"/>
      <c r="P68" s="98"/>
    </row>
    <row r="69" spans="1:16">
      <c r="A69" s="67"/>
      <c r="B69" s="68"/>
      <c r="C69" s="68"/>
      <c r="D69" s="69" t="str">
        <f t="shared" si="1"/>
        <v/>
      </c>
      <c r="E69" s="70"/>
      <c r="F69" s="71"/>
      <c r="G69" s="72"/>
      <c r="H69" s="73"/>
      <c r="I69" s="73"/>
      <c r="J69" s="73"/>
      <c r="K69" s="74"/>
      <c r="L69" s="75"/>
      <c r="M69" s="97"/>
      <c r="N69" s="98"/>
      <c r="O69" s="99"/>
      <c r="P69" s="98"/>
    </row>
    <row r="70" spans="1:16">
      <c r="A70" s="67"/>
      <c r="B70" s="68"/>
      <c r="C70" s="68"/>
      <c r="D70" s="69" t="str">
        <f t="shared" si="1"/>
        <v/>
      </c>
      <c r="E70" s="70"/>
      <c r="F70" s="71"/>
      <c r="G70" s="72"/>
      <c r="H70" s="73"/>
      <c r="I70" s="73"/>
      <c r="J70" s="73"/>
      <c r="K70" s="74"/>
      <c r="L70" s="75"/>
      <c r="M70" s="97"/>
      <c r="N70" s="98"/>
      <c r="O70" s="99"/>
      <c r="P70" s="98"/>
    </row>
    <row r="71" spans="1:16">
      <c r="A71" s="67"/>
      <c r="B71" s="68"/>
      <c r="C71" s="68"/>
      <c r="D71" s="69" t="str">
        <f t="shared" si="1"/>
        <v/>
      </c>
      <c r="E71" s="70"/>
      <c r="F71" s="71"/>
      <c r="G71" s="72"/>
      <c r="H71" s="73"/>
      <c r="I71" s="73"/>
      <c r="J71" s="73"/>
      <c r="K71" s="74"/>
      <c r="L71" s="75"/>
      <c r="M71" s="97"/>
      <c r="N71" s="98"/>
      <c r="O71" s="99"/>
      <c r="P71" s="98"/>
    </row>
    <row r="72" spans="1:16">
      <c r="A72" s="67"/>
      <c r="B72" s="68"/>
      <c r="C72" s="68"/>
      <c r="D72" s="69" t="str">
        <f t="shared" si="1"/>
        <v/>
      </c>
      <c r="E72" s="70"/>
      <c r="F72" s="71"/>
      <c r="G72" s="72"/>
      <c r="H72" s="73"/>
      <c r="I72" s="73"/>
      <c r="J72" s="73"/>
      <c r="K72" s="74"/>
      <c r="L72" s="75"/>
      <c r="M72" s="97"/>
      <c r="N72" s="98"/>
      <c r="O72" s="99"/>
      <c r="P72" s="98"/>
    </row>
    <row r="73" spans="1:16">
      <c r="A73" s="67"/>
      <c r="B73" s="68"/>
      <c r="C73" s="68"/>
      <c r="D73" s="69" t="str">
        <f t="shared" si="1"/>
        <v/>
      </c>
      <c r="E73" s="70"/>
      <c r="F73" s="71"/>
      <c r="G73" s="72"/>
      <c r="H73" s="73"/>
      <c r="I73" s="73"/>
      <c r="J73" s="73"/>
      <c r="K73" s="74"/>
      <c r="L73" s="75"/>
      <c r="M73" s="97"/>
      <c r="N73" s="98"/>
      <c r="O73" s="99"/>
      <c r="P73" s="98"/>
    </row>
    <row r="74" spans="1:16">
      <c r="A74" s="67"/>
      <c r="B74" s="68"/>
      <c r="C74" s="68"/>
      <c r="D74" s="69" t="str">
        <f t="shared" si="1"/>
        <v/>
      </c>
      <c r="E74" s="70"/>
      <c r="F74" s="71"/>
      <c r="G74" s="72"/>
      <c r="H74" s="73"/>
      <c r="I74" s="73"/>
      <c r="J74" s="73"/>
      <c r="K74" s="74"/>
      <c r="L74" s="75"/>
      <c r="M74" s="97"/>
      <c r="N74" s="98"/>
      <c r="O74" s="99"/>
      <c r="P74" s="98"/>
    </row>
    <row r="75" spans="1:16">
      <c r="A75" s="67"/>
      <c r="B75" s="68"/>
      <c r="C75" s="68"/>
      <c r="D75" s="69" t="str">
        <f t="shared" si="1"/>
        <v/>
      </c>
      <c r="E75" s="70"/>
      <c r="F75" s="71"/>
      <c r="G75" s="72"/>
      <c r="H75" s="73"/>
      <c r="I75" s="73"/>
      <c r="J75" s="73"/>
      <c r="K75" s="74"/>
      <c r="L75" s="75"/>
      <c r="M75" s="97"/>
      <c r="N75" s="98"/>
      <c r="O75" s="99"/>
      <c r="P75" s="98"/>
    </row>
    <row r="76" spans="1:16">
      <c r="A76" s="67"/>
      <c r="B76" s="68"/>
      <c r="C76" s="68"/>
      <c r="D76" s="69" t="str">
        <f t="shared" si="1"/>
        <v/>
      </c>
      <c r="E76" s="70"/>
      <c r="F76" s="71"/>
      <c r="G76" s="72"/>
      <c r="H76" s="73"/>
      <c r="I76" s="73"/>
      <c r="J76" s="73"/>
      <c r="K76" s="74"/>
      <c r="L76" s="75"/>
      <c r="M76" s="97"/>
      <c r="N76" s="98"/>
      <c r="O76" s="99"/>
      <c r="P76" s="98"/>
    </row>
    <row r="77" spans="1:16">
      <c r="A77" s="67"/>
      <c r="B77" s="68"/>
      <c r="C77" s="68"/>
      <c r="D77" s="69" t="str">
        <f t="shared" si="1"/>
        <v/>
      </c>
      <c r="E77" s="70"/>
      <c r="F77" s="71"/>
      <c r="G77" s="72"/>
      <c r="H77" s="73"/>
      <c r="I77" s="73"/>
      <c r="J77" s="73"/>
      <c r="K77" s="74"/>
      <c r="L77" s="75"/>
      <c r="M77" s="97"/>
      <c r="N77" s="98"/>
      <c r="O77" s="99"/>
      <c r="P77" s="98"/>
    </row>
    <row r="78" spans="1:16">
      <c r="A78" s="67"/>
      <c r="B78" s="68"/>
      <c r="C78" s="68"/>
      <c r="D78" s="69" t="str">
        <f t="shared" si="1"/>
        <v/>
      </c>
      <c r="E78" s="70"/>
      <c r="F78" s="71"/>
      <c r="G78" s="72"/>
      <c r="H78" s="73"/>
      <c r="I78" s="73"/>
      <c r="J78" s="73"/>
      <c r="K78" s="74"/>
      <c r="L78" s="75"/>
      <c r="M78" s="97"/>
      <c r="N78" s="98"/>
      <c r="O78" s="99"/>
      <c r="P78" s="98"/>
    </row>
    <row r="79" spans="1:16">
      <c r="A79" s="67"/>
      <c r="B79" s="68"/>
      <c r="C79" s="68"/>
      <c r="D79" s="69" t="str">
        <f t="shared" si="1"/>
        <v/>
      </c>
      <c r="E79" s="70"/>
      <c r="F79" s="71"/>
      <c r="G79" s="72"/>
      <c r="H79" s="73"/>
      <c r="I79" s="73"/>
      <c r="J79" s="73"/>
      <c r="K79" s="74"/>
      <c r="L79" s="75"/>
      <c r="M79" s="97"/>
      <c r="N79" s="98"/>
      <c r="O79" s="99"/>
      <c r="P79" s="98"/>
    </row>
    <row r="80" spans="1:16">
      <c r="A80" s="67"/>
      <c r="B80" s="68"/>
      <c r="C80" s="68"/>
      <c r="D80" s="69" t="str">
        <f t="shared" si="1"/>
        <v/>
      </c>
      <c r="E80" s="70"/>
      <c r="F80" s="71"/>
      <c r="G80" s="72"/>
      <c r="H80" s="73"/>
      <c r="I80" s="73"/>
      <c r="J80" s="73"/>
      <c r="K80" s="74"/>
      <c r="L80" s="75"/>
      <c r="M80" s="97"/>
      <c r="N80" s="98"/>
      <c r="O80" s="99"/>
      <c r="P80" s="98"/>
    </row>
    <row r="81" spans="1:16">
      <c r="A81" s="67"/>
      <c r="B81" s="68"/>
      <c r="C81" s="68"/>
      <c r="D81" s="69" t="str">
        <f t="shared" si="1"/>
        <v/>
      </c>
      <c r="E81" s="70"/>
      <c r="F81" s="71"/>
      <c r="G81" s="72"/>
      <c r="H81" s="73"/>
      <c r="I81" s="73"/>
      <c r="J81" s="73"/>
      <c r="K81" s="74"/>
      <c r="L81" s="75"/>
      <c r="M81" s="97"/>
      <c r="N81" s="98"/>
      <c r="O81" s="99"/>
      <c r="P81" s="98"/>
    </row>
    <row r="82" spans="1:16">
      <c r="A82" s="67"/>
      <c r="B82" s="68"/>
      <c r="C82" s="68"/>
      <c r="D82" s="69" t="str">
        <f t="shared" ref="D82:D113" si="2">IF(B82= "", "",B82-$A$1)</f>
        <v/>
      </c>
      <c r="E82" s="70"/>
      <c r="F82" s="71"/>
      <c r="G82" s="72"/>
      <c r="H82" s="73"/>
      <c r="I82" s="73"/>
      <c r="J82" s="73"/>
      <c r="K82" s="74"/>
      <c r="L82" s="75"/>
      <c r="M82" s="97"/>
      <c r="N82" s="98"/>
      <c r="O82" s="99"/>
      <c r="P82" s="98"/>
    </row>
    <row r="83" spans="1:16">
      <c r="A83" s="67"/>
      <c r="B83" s="68"/>
      <c r="C83" s="68"/>
      <c r="D83" s="69" t="str">
        <f t="shared" si="2"/>
        <v/>
      </c>
      <c r="E83" s="70"/>
      <c r="F83" s="71"/>
      <c r="G83" s="72"/>
      <c r="H83" s="73"/>
      <c r="I83" s="73"/>
      <c r="J83" s="73"/>
      <c r="K83" s="74"/>
      <c r="L83" s="75"/>
      <c r="M83" s="97"/>
      <c r="N83" s="98"/>
      <c r="O83" s="99"/>
      <c r="P83" s="98"/>
    </row>
    <row r="84" spans="1:16">
      <c r="A84" s="67"/>
      <c r="B84" s="68"/>
      <c r="C84" s="68"/>
      <c r="D84" s="69" t="str">
        <f t="shared" si="2"/>
        <v/>
      </c>
      <c r="E84" s="70"/>
      <c r="F84" s="71"/>
      <c r="G84" s="72"/>
      <c r="H84" s="73"/>
      <c r="I84" s="73"/>
      <c r="J84" s="73"/>
      <c r="K84" s="74"/>
      <c r="L84" s="75"/>
      <c r="M84" s="97"/>
      <c r="N84" s="98"/>
      <c r="O84" s="99"/>
      <c r="P84" s="98"/>
    </row>
    <row r="85" spans="1:16">
      <c r="A85" s="67"/>
      <c r="B85" s="68"/>
      <c r="C85" s="68"/>
      <c r="D85" s="69" t="str">
        <f t="shared" si="2"/>
        <v/>
      </c>
      <c r="E85" s="70"/>
      <c r="F85" s="71"/>
      <c r="G85" s="72"/>
      <c r="H85" s="73"/>
      <c r="I85" s="73"/>
      <c r="J85" s="73"/>
      <c r="K85" s="74"/>
      <c r="L85" s="75"/>
      <c r="M85" s="97"/>
      <c r="N85" s="98"/>
      <c r="O85" s="99"/>
      <c r="P85" s="98"/>
    </row>
    <row r="86" spans="1:16">
      <c r="A86" s="67"/>
      <c r="B86" s="68"/>
      <c r="C86" s="68"/>
      <c r="D86" s="69" t="str">
        <f t="shared" si="2"/>
        <v/>
      </c>
      <c r="E86" s="70"/>
      <c r="F86" s="71"/>
      <c r="G86" s="72"/>
      <c r="H86" s="73"/>
      <c r="I86" s="73"/>
      <c r="J86" s="73"/>
      <c r="K86" s="74"/>
      <c r="L86" s="75"/>
      <c r="M86" s="97"/>
      <c r="N86" s="98"/>
      <c r="O86" s="99"/>
      <c r="P86" s="98"/>
    </row>
    <row r="87" spans="1:16">
      <c r="A87" s="67"/>
      <c r="B87" s="68"/>
      <c r="C87" s="68"/>
      <c r="D87" s="69" t="str">
        <f t="shared" si="2"/>
        <v/>
      </c>
      <c r="E87" s="70"/>
      <c r="F87" s="71"/>
      <c r="G87" s="72"/>
      <c r="H87" s="73"/>
      <c r="I87" s="73"/>
      <c r="J87" s="73"/>
      <c r="K87" s="74"/>
      <c r="L87" s="75"/>
      <c r="M87" s="97"/>
      <c r="N87" s="98"/>
      <c r="O87" s="99"/>
      <c r="P87" s="98"/>
    </row>
    <row r="88" spans="1:16">
      <c r="A88" s="67"/>
      <c r="B88" s="68"/>
      <c r="C88" s="68"/>
      <c r="D88" s="69" t="str">
        <f t="shared" si="2"/>
        <v/>
      </c>
      <c r="E88" s="70"/>
      <c r="F88" s="71"/>
      <c r="G88" s="72"/>
      <c r="H88" s="73"/>
      <c r="I88" s="73"/>
      <c r="J88" s="73"/>
      <c r="K88" s="74"/>
      <c r="L88" s="75"/>
      <c r="M88" s="97"/>
      <c r="N88" s="98"/>
      <c r="O88" s="99"/>
      <c r="P88" s="98"/>
    </row>
    <row r="89" spans="1:16">
      <c r="A89" s="67"/>
      <c r="B89" s="68"/>
      <c r="C89" s="68"/>
      <c r="D89" s="69" t="str">
        <f t="shared" si="2"/>
        <v/>
      </c>
      <c r="E89" s="70"/>
      <c r="F89" s="71"/>
      <c r="G89" s="72"/>
      <c r="H89" s="73"/>
      <c r="I89" s="73"/>
      <c r="J89" s="73"/>
      <c r="K89" s="74"/>
      <c r="L89" s="75"/>
      <c r="M89" s="97"/>
      <c r="N89" s="98"/>
      <c r="O89" s="99"/>
      <c r="P89" s="98"/>
    </row>
    <row r="90" spans="1:16">
      <c r="A90" s="67"/>
      <c r="B90" s="68"/>
      <c r="C90" s="68"/>
      <c r="D90" s="69" t="str">
        <f t="shared" si="2"/>
        <v/>
      </c>
      <c r="E90" s="70"/>
      <c r="F90" s="71"/>
      <c r="G90" s="72"/>
      <c r="H90" s="73"/>
      <c r="I90" s="73"/>
      <c r="J90" s="73"/>
      <c r="K90" s="74"/>
      <c r="L90" s="75"/>
      <c r="M90" s="97"/>
      <c r="N90" s="98"/>
      <c r="O90" s="99"/>
      <c r="P90" s="98"/>
    </row>
    <row r="91" spans="1:16">
      <c r="A91" s="67"/>
      <c r="B91" s="68"/>
      <c r="C91" s="68"/>
      <c r="D91" s="69" t="str">
        <f t="shared" si="2"/>
        <v/>
      </c>
      <c r="E91" s="70"/>
      <c r="F91" s="71"/>
      <c r="G91" s="72"/>
      <c r="H91" s="73"/>
      <c r="I91" s="73"/>
      <c r="J91" s="73"/>
      <c r="K91" s="74"/>
      <c r="L91" s="75"/>
      <c r="M91" s="97"/>
      <c r="N91" s="98"/>
      <c r="O91" s="99"/>
      <c r="P91" s="98"/>
    </row>
    <row r="92" spans="1:16">
      <c r="A92" s="67"/>
      <c r="B92" s="68"/>
      <c r="C92" s="68"/>
      <c r="D92" s="69" t="str">
        <f t="shared" si="2"/>
        <v/>
      </c>
      <c r="E92" s="70"/>
      <c r="F92" s="71"/>
      <c r="G92" s="72"/>
      <c r="H92" s="73"/>
      <c r="I92" s="73"/>
      <c r="J92" s="73"/>
      <c r="K92" s="74"/>
      <c r="L92" s="75"/>
      <c r="M92" s="97"/>
      <c r="N92" s="98"/>
      <c r="O92" s="99"/>
      <c r="P92" s="98"/>
    </row>
    <row r="93" spans="1:16">
      <c r="A93" s="67"/>
      <c r="B93" s="68"/>
      <c r="C93" s="68"/>
      <c r="D93" s="69" t="str">
        <f t="shared" si="2"/>
        <v/>
      </c>
      <c r="E93" s="70"/>
      <c r="F93" s="71"/>
      <c r="G93" s="72"/>
      <c r="H93" s="73"/>
      <c r="I93" s="73"/>
      <c r="J93" s="73"/>
      <c r="K93" s="74"/>
      <c r="L93" s="75"/>
      <c r="M93" s="97"/>
      <c r="N93" s="98"/>
      <c r="O93" s="99"/>
      <c r="P93" s="98"/>
    </row>
    <row r="94" spans="1:16">
      <c r="A94" s="67"/>
      <c r="B94" s="68"/>
      <c r="C94" s="68"/>
      <c r="D94" s="69" t="str">
        <f t="shared" si="2"/>
        <v/>
      </c>
      <c r="E94" s="70"/>
      <c r="F94" s="71"/>
      <c r="G94" s="72"/>
      <c r="H94" s="73"/>
      <c r="I94" s="73"/>
      <c r="J94" s="73"/>
      <c r="K94" s="74"/>
      <c r="L94" s="75"/>
      <c r="M94" s="97"/>
      <c r="N94" s="98"/>
      <c r="O94" s="99"/>
      <c r="P94" s="98"/>
    </row>
    <row r="95" spans="1:16">
      <c r="A95" s="67"/>
      <c r="B95" s="68"/>
      <c r="C95" s="68"/>
      <c r="D95" s="69" t="str">
        <f t="shared" si="2"/>
        <v/>
      </c>
      <c r="E95" s="70"/>
      <c r="F95" s="71"/>
      <c r="G95" s="72"/>
      <c r="H95" s="73"/>
      <c r="I95" s="73"/>
      <c r="J95" s="73"/>
      <c r="K95" s="74"/>
      <c r="L95" s="75"/>
      <c r="M95" s="97"/>
      <c r="N95" s="98"/>
      <c r="O95" s="99"/>
      <c r="P95" s="98"/>
    </row>
    <row r="96" spans="1:16">
      <c r="A96" s="67"/>
      <c r="B96" s="68"/>
      <c r="C96" s="68"/>
      <c r="D96" s="69" t="str">
        <f t="shared" si="2"/>
        <v/>
      </c>
      <c r="E96" s="70"/>
      <c r="F96" s="71"/>
      <c r="G96" s="72"/>
      <c r="H96" s="73"/>
      <c r="I96" s="73"/>
      <c r="J96" s="73"/>
      <c r="K96" s="74"/>
      <c r="L96" s="75"/>
      <c r="M96" s="97"/>
      <c r="N96" s="98"/>
      <c r="O96" s="99"/>
      <c r="P96" s="98"/>
    </row>
    <row r="97" spans="1:16">
      <c r="A97" s="67"/>
      <c r="B97" s="68"/>
      <c r="C97" s="68"/>
      <c r="D97" s="69" t="str">
        <f t="shared" si="2"/>
        <v/>
      </c>
      <c r="E97" s="70"/>
      <c r="F97" s="71"/>
      <c r="G97" s="72"/>
      <c r="H97" s="73"/>
      <c r="I97" s="73"/>
      <c r="J97" s="73"/>
      <c r="K97" s="74"/>
      <c r="L97" s="75"/>
      <c r="M97" s="97"/>
      <c r="N97" s="98"/>
      <c r="O97" s="99"/>
      <c r="P97" s="98"/>
    </row>
    <row r="98" spans="1:16">
      <c r="A98" s="67"/>
      <c r="B98" s="68"/>
      <c r="C98" s="68"/>
      <c r="D98" s="69" t="str">
        <f t="shared" si="2"/>
        <v/>
      </c>
      <c r="E98" s="70"/>
      <c r="F98" s="71"/>
      <c r="G98" s="72"/>
      <c r="H98" s="73"/>
      <c r="I98" s="73"/>
      <c r="J98" s="73"/>
      <c r="K98" s="74"/>
      <c r="L98" s="75"/>
      <c r="M98" s="97"/>
      <c r="N98" s="98"/>
      <c r="O98" s="99"/>
      <c r="P98" s="98"/>
    </row>
    <row r="99" spans="1:16">
      <c r="A99" s="67"/>
      <c r="B99" s="68"/>
      <c r="C99" s="68"/>
      <c r="D99" s="69" t="str">
        <f t="shared" si="2"/>
        <v/>
      </c>
      <c r="E99" s="70"/>
      <c r="F99" s="71"/>
      <c r="G99" s="72"/>
      <c r="H99" s="73"/>
      <c r="I99" s="73"/>
      <c r="J99" s="73"/>
      <c r="K99" s="74"/>
      <c r="L99" s="75"/>
      <c r="M99" s="97"/>
      <c r="N99" s="98"/>
      <c r="O99" s="99"/>
      <c r="P99" s="98"/>
    </row>
    <row r="100" spans="1:16">
      <c r="A100" s="67"/>
      <c r="B100" s="68"/>
      <c r="C100" s="68"/>
      <c r="D100" s="69" t="str">
        <f t="shared" si="2"/>
        <v/>
      </c>
      <c r="E100" s="70"/>
      <c r="F100" s="71"/>
      <c r="G100" s="72"/>
      <c r="H100" s="73"/>
      <c r="I100" s="73"/>
      <c r="J100" s="73"/>
      <c r="K100" s="74"/>
      <c r="L100" s="75"/>
      <c r="M100" s="97"/>
      <c r="N100" s="98"/>
      <c r="O100" s="99"/>
      <c r="P100" s="98"/>
    </row>
    <row r="101" spans="1:16">
      <c r="A101" s="67"/>
      <c r="B101" s="68"/>
      <c r="C101" s="68"/>
      <c r="D101" s="69" t="str">
        <f t="shared" si="2"/>
        <v/>
      </c>
      <c r="E101" s="70"/>
      <c r="F101" s="71"/>
      <c r="G101" s="72"/>
      <c r="H101" s="73"/>
      <c r="I101" s="73"/>
      <c r="J101" s="73"/>
      <c r="K101" s="74"/>
      <c r="L101" s="75"/>
      <c r="M101" s="97"/>
      <c r="N101" s="98"/>
      <c r="O101" s="99"/>
      <c r="P101" s="98"/>
    </row>
    <row r="102" spans="1:16">
      <c r="A102" s="67"/>
      <c r="B102" s="68"/>
      <c r="C102" s="68"/>
      <c r="D102" s="69" t="str">
        <f t="shared" si="2"/>
        <v/>
      </c>
      <c r="E102" s="70"/>
      <c r="F102" s="71"/>
      <c r="G102" s="72"/>
      <c r="H102" s="73"/>
      <c r="I102" s="73"/>
      <c r="J102" s="73"/>
      <c r="K102" s="74"/>
      <c r="L102" s="75"/>
      <c r="M102" s="97"/>
      <c r="N102" s="98"/>
      <c r="O102" s="99"/>
      <c r="P102" s="98"/>
    </row>
    <row r="103" spans="1:16">
      <c r="A103" s="67"/>
      <c r="B103" s="68"/>
      <c r="C103" s="68"/>
      <c r="D103" s="69" t="str">
        <f t="shared" si="2"/>
        <v/>
      </c>
      <c r="E103" s="70"/>
      <c r="F103" s="71"/>
      <c r="G103" s="72"/>
      <c r="H103" s="73"/>
      <c r="I103" s="73"/>
      <c r="J103" s="73"/>
      <c r="K103" s="74"/>
      <c r="L103" s="75"/>
      <c r="M103" s="97"/>
      <c r="N103" s="98"/>
      <c r="O103" s="99"/>
      <c r="P103" s="98"/>
    </row>
    <row r="104" spans="1:16">
      <c r="A104" s="67"/>
      <c r="B104" s="68"/>
      <c r="C104" s="68"/>
      <c r="D104" s="69" t="str">
        <f t="shared" si="2"/>
        <v/>
      </c>
      <c r="E104" s="70"/>
      <c r="F104" s="71"/>
      <c r="G104" s="72"/>
      <c r="H104" s="73"/>
      <c r="I104" s="73"/>
      <c r="J104" s="73"/>
      <c r="K104" s="74"/>
      <c r="L104" s="75"/>
      <c r="M104" s="97"/>
      <c r="N104" s="98"/>
      <c r="O104" s="99"/>
      <c r="P104" s="98"/>
    </row>
    <row r="105" spans="1:16">
      <c r="A105" s="67"/>
      <c r="B105" s="68"/>
      <c r="C105" s="68"/>
      <c r="D105" s="69" t="str">
        <f t="shared" si="2"/>
        <v/>
      </c>
      <c r="E105" s="70"/>
      <c r="F105" s="71"/>
      <c r="G105" s="72"/>
      <c r="H105" s="73"/>
      <c r="I105" s="73"/>
      <c r="J105" s="73"/>
      <c r="K105" s="74"/>
      <c r="L105" s="75"/>
      <c r="M105" s="97"/>
      <c r="N105" s="98"/>
      <c r="O105" s="99"/>
      <c r="P105" s="98"/>
    </row>
    <row r="106" spans="1:16">
      <c r="A106" s="67"/>
      <c r="B106" s="68"/>
      <c r="C106" s="68"/>
      <c r="D106" s="69" t="str">
        <f t="shared" si="2"/>
        <v/>
      </c>
      <c r="E106" s="70"/>
      <c r="F106" s="71"/>
      <c r="G106" s="72"/>
      <c r="H106" s="73"/>
      <c r="I106" s="73"/>
      <c r="J106" s="73"/>
      <c r="K106" s="74"/>
      <c r="L106" s="75"/>
      <c r="M106" s="97"/>
      <c r="N106" s="98"/>
      <c r="O106" s="99"/>
      <c r="P106" s="98"/>
    </row>
    <row r="107" spans="1:16">
      <c r="A107" s="67"/>
      <c r="B107" s="68"/>
      <c r="C107" s="68"/>
      <c r="D107" s="69" t="str">
        <f t="shared" si="2"/>
        <v/>
      </c>
      <c r="E107" s="70"/>
      <c r="F107" s="71"/>
      <c r="G107" s="72"/>
      <c r="H107" s="73"/>
      <c r="I107" s="73"/>
      <c r="J107" s="73"/>
      <c r="K107" s="74"/>
      <c r="L107" s="75"/>
      <c r="M107" s="97"/>
      <c r="N107" s="98"/>
      <c r="O107" s="99"/>
      <c r="P107" s="98"/>
    </row>
    <row r="108" spans="1:16">
      <c r="A108" s="67"/>
      <c r="B108" s="68"/>
      <c r="C108" s="68"/>
      <c r="D108" s="69" t="str">
        <f t="shared" si="2"/>
        <v/>
      </c>
      <c r="E108" s="70"/>
      <c r="F108" s="71"/>
      <c r="G108" s="72"/>
      <c r="H108" s="73"/>
      <c r="I108" s="73"/>
      <c r="J108" s="73"/>
      <c r="K108" s="74"/>
      <c r="L108" s="75"/>
      <c r="M108" s="97"/>
      <c r="N108" s="98"/>
      <c r="O108" s="99"/>
      <c r="P108" s="98"/>
    </row>
    <row r="109" spans="1:16">
      <c r="A109" s="67"/>
      <c r="B109" s="68"/>
      <c r="C109" s="68"/>
      <c r="D109" s="69" t="str">
        <f t="shared" si="2"/>
        <v/>
      </c>
      <c r="E109" s="70"/>
      <c r="F109" s="71"/>
      <c r="G109" s="72"/>
      <c r="H109" s="73"/>
      <c r="I109" s="73"/>
      <c r="J109" s="73"/>
      <c r="K109" s="74"/>
      <c r="L109" s="75"/>
      <c r="M109" s="97"/>
      <c r="N109" s="98"/>
      <c r="O109" s="99"/>
      <c r="P109" s="98"/>
    </row>
    <row r="110" spans="1:16">
      <c r="A110" s="67"/>
      <c r="B110" s="68"/>
      <c r="C110" s="68"/>
      <c r="D110" s="69" t="str">
        <f t="shared" si="2"/>
        <v/>
      </c>
      <c r="E110" s="70"/>
      <c r="F110" s="71"/>
      <c r="G110" s="72"/>
      <c r="H110" s="73"/>
      <c r="I110" s="73"/>
      <c r="J110" s="73"/>
      <c r="K110" s="74"/>
      <c r="L110" s="75"/>
      <c r="M110" s="97"/>
      <c r="N110" s="98"/>
      <c r="O110" s="99"/>
      <c r="P110" s="98"/>
    </row>
    <row r="111" spans="1:16">
      <c r="A111" s="67"/>
      <c r="B111" s="68"/>
      <c r="C111" s="68"/>
      <c r="D111" s="69" t="str">
        <f t="shared" si="2"/>
        <v/>
      </c>
      <c r="E111" s="70"/>
      <c r="F111" s="71"/>
      <c r="G111" s="72"/>
      <c r="H111" s="73"/>
      <c r="I111" s="73"/>
      <c r="J111" s="73"/>
      <c r="K111" s="74"/>
      <c r="L111" s="75"/>
      <c r="M111" s="97"/>
      <c r="N111" s="98"/>
      <c r="O111" s="99"/>
      <c r="P111" s="98"/>
    </row>
    <row r="112" spans="1:16">
      <c r="A112" s="67"/>
      <c r="B112" s="68"/>
      <c r="C112" s="68"/>
      <c r="D112" s="69" t="str">
        <f t="shared" si="2"/>
        <v/>
      </c>
      <c r="E112" s="70"/>
      <c r="F112" s="71"/>
      <c r="G112" s="72"/>
      <c r="H112" s="73"/>
      <c r="I112" s="73"/>
      <c r="J112" s="73"/>
      <c r="K112" s="74"/>
      <c r="L112" s="75"/>
      <c r="M112" s="97"/>
      <c r="N112" s="98"/>
      <c r="O112" s="99"/>
      <c r="P112" s="98"/>
    </row>
    <row r="113" spans="1:16">
      <c r="A113" s="67"/>
      <c r="B113" s="68"/>
      <c r="C113" s="68"/>
      <c r="D113" s="69" t="str">
        <f t="shared" si="2"/>
        <v/>
      </c>
      <c r="E113" s="70"/>
      <c r="F113" s="71"/>
      <c r="G113" s="72"/>
      <c r="H113" s="73"/>
      <c r="I113" s="73"/>
      <c r="J113" s="73"/>
      <c r="K113" s="74"/>
      <c r="L113" s="75"/>
      <c r="M113" s="97"/>
      <c r="N113" s="98"/>
      <c r="O113" s="99"/>
      <c r="P113" s="98"/>
    </row>
    <row r="114" spans="1:16">
      <c r="A114" s="67"/>
      <c r="B114" s="68"/>
      <c r="C114" s="68"/>
      <c r="D114" s="69" t="str">
        <f t="shared" ref="D114:D145" si="3">IF(B114= "", "",B114-$A$1)</f>
        <v/>
      </c>
      <c r="E114" s="70"/>
      <c r="F114" s="71"/>
      <c r="G114" s="72"/>
      <c r="H114" s="73"/>
      <c r="I114" s="73"/>
      <c r="J114" s="73"/>
      <c r="K114" s="74"/>
      <c r="L114" s="75"/>
      <c r="M114" s="97"/>
      <c r="N114" s="98"/>
      <c r="O114" s="99"/>
      <c r="P114" s="98"/>
    </row>
    <row r="115" spans="1:16">
      <c r="A115" s="67"/>
      <c r="B115" s="68"/>
      <c r="C115" s="68"/>
      <c r="D115" s="69" t="str">
        <f t="shared" si="3"/>
        <v/>
      </c>
      <c r="E115" s="70"/>
      <c r="F115" s="71"/>
      <c r="G115" s="72"/>
      <c r="H115" s="73"/>
      <c r="I115" s="73"/>
      <c r="J115" s="73"/>
      <c r="K115" s="74"/>
      <c r="L115" s="75"/>
      <c r="M115" s="97"/>
      <c r="N115" s="98"/>
      <c r="O115" s="99"/>
      <c r="P115" s="98"/>
    </row>
    <row r="116" spans="1:16">
      <c r="A116" s="67"/>
      <c r="B116" s="68"/>
      <c r="C116" s="68"/>
      <c r="D116" s="69" t="str">
        <f t="shared" si="3"/>
        <v/>
      </c>
      <c r="E116" s="70"/>
      <c r="F116" s="71"/>
      <c r="G116" s="72"/>
      <c r="H116" s="73"/>
      <c r="I116" s="73"/>
      <c r="J116" s="73"/>
      <c r="K116" s="74"/>
      <c r="L116" s="75"/>
      <c r="M116" s="97"/>
      <c r="N116" s="98"/>
      <c r="O116" s="99"/>
      <c r="P116" s="98"/>
    </row>
    <row r="117" spans="1:16">
      <c r="A117" s="67"/>
      <c r="B117" s="68"/>
      <c r="C117" s="68"/>
      <c r="D117" s="69" t="str">
        <f t="shared" si="3"/>
        <v/>
      </c>
      <c r="E117" s="70"/>
      <c r="F117" s="71"/>
      <c r="G117" s="72"/>
      <c r="H117" s="73"/>
      <c r="I117" s="73"/>
      <c r="J117" s="73"/>
      <c r="K117" s="74"/>
      <c r="L117" s="75"/>
      <c r="M117" s="97"/>
      <c r="N117" s="98"/>
      <c r="O117" s="99"/>
      <c r="P117" s="98"/>
    </row>
    <row r="118" spans="1:16">
      <c r="A118" s="67"/>
      <c r="B118" s="68"/>
      <c r="C118" s="68"/>
      <c r="D118" s="69" t="str">
        <f t="shared" si="3"/>
        <v/>
      </c>
      <c r="E118" s="70"/>
      <c r="F118" s="71"/>
      <c r="G118" s="72"/>
      <c r="H118" s="73"/>
      <c r="I118" s="73"/>
      <c r="J118" s="73"/>
      <c r="K118" s="74"/>
      <c r="L118" s="75"/>
      <c r="M118" s="97"/>
      <c r="N118" s="98"/>
      <c r="O118" s="99"/>
      <c r="P118" s="98"/>
    </row>
    <row r="119" spans="1:16">
      <c r="A119" s="67"/>
      <c r="B119" s="68"/>
      <c r="C119" s="68"/>
      <c r="D119" s="69" t="str">
        <f t="shared" si="3"/>
        <v/>
      </c>
      <c r="E119" s="70"/>
      <c r="F119" s="71"/>
      <c r="G119" s="72"/>
      <c r="H119" s="73"/>
      <c r="I119" s="73"/>
      <c r="J119" s="73"/>
      <c r="K119" s="74"/>
      <c r="L119" s="75"/>
      <c r="M119" s="97"/>
      <c r="N119" s="98"/>
      <c r="O119" s="99"/>
      <c r="P119" s="98"/>
    </row>
    <row r="120" spans="1:16">
      <c r="A120" s="67"/>
      <c r="B120" s="68"/>
      <c r="C120" s="68"/>
      <c r="D120" s="69" t="str">
        <f t="shared" si="3"/>
        <v/>
      </c>
      <c r="E120" s="70"/>
      <c r="F120" s="71"/>
      <c r="G120" s="72"/>
      <c r="H120" s="73"/>
      <c r="I120" s="73"/>
      <c r="J120" s="73"/>
      <c r="K120" s="74"/>
      <c r="L120" s="75"/>
      <c r="M120" s="97"/>
      <c r="N120" s="98"/>
      <c r="O120" s="99"/>
      <c r="P120" s="98"/>
    </row>
    <row r="121" spans="1:16">
      <c r="A121" s="67"/>
      <c r="B121" s="68"/>
      <c r="C121" s="68"/>
      <c r="D121" s="69" t="str">
        <f t="shared" si="3"/>
        <v/>
      </c>
      <c r="E121" s="70"/>
      <c r="F121" s="71"/>
      <c r="G121" s="72"/>
      <c r="H121" s="73"/>
      <c r="I121" s="73"/>
      <c r="J121" s="73"/>
      <c r="K121" s="74"/>
      <c r="L121" s="75"/>
      <c r="M121" s="97"/>
      <c r="N121" s="98"/>
      <c r="O121" s="99"/>
      <c r="P121" s="98"/>
    </row>
    <row r="122" spans="1:16">
      <c r="A122" s="67"/>
      <c r="B122" s="68"/>
      <c r="C122" s="68"/>
      <c r="D122" s="69" t="str">
        <f t="shared" si="3"/>
        <v/>
      </c>
      <c r="E122" s="70"/>
      <c r="F122" s="71"/>
      <c r="G122" s="72"/>
      <c r="H122" s="73"/>
      <c r="I122" s="73"/>
      <c r="J122" s="73"/>
      <c r="K122" s="74"/>
      <c r="L122" s="75"/>
      <c r="M122" s="97"/>
      <c r="N122" s="98"/>
      <c r="O122" s="99"/>
      <c r="P122" s="98"/>
    </row>
    <row r="123" spans="1:16">
      <c r="A123" s="67"/>
      <c r="B123" s="68"/>
      <c r="C123" s="68"/>
      <c r="D123" s="69" t="str">
        <f t="shared" si="3"/>
        <v/>
      </c>
      <c r="E123" s="70"/>
      <c r="F123" s="71"/>
      <c r="G123" s="72"/>
      <c r="H123" s="73"/>
      <c r="I123" s="73"/>
      <c r="J123" s="73"/>
      <c r="K123" s="74"/>
      <c r="L123" s="75"/>
      <c r="M123" s="97"/>
      <c r="N123" s="98"/>
      <c r="O123" s="99"/>
      <c r="P123" s="98"/>
    </row>
    <row r="124" spans="1:16">
      <c r="A124" s="67"/>
      <c r="B124" s="68"/>
      <c r="C124" s="68"/>
      <c r="D124" s="69" t="str">
        <f t="shared" si="3"/>
        <v/>
      </c>
      <c r="E124" s="70"/>
      <c r="F124" s="71"/>
      <c r="G124" s="72"/>
      <c r="H124" s="73"/>
      <c r="I124" s="73"/>
      <c r="J124" s="73"/>
      <c r="K124" s="74"/>
      <c r="L124" s="75"/>
      <c r="M124" s="97"/>
      <c r="N124" s="98"/>
      <c r="O124" s="99"/>
      <c r="P124" s="98"/>
    </row>
    <row r="125" spans="1:16">
      <c r="A125" s="67"/>
      <c r="B125" s="68"/>
      <c r="C125" s="68"/>
      <c r="D125" s="69" t="str">
        <f t="shared" si="3"/>
        <v/>
      </c>
      <c r="E125" s="70"/>
      <c r="F125" s="71"/>
      <c r="G125" s="72"/>
      <c r="H125" s="73"/>
      <c r="I125" s="73"/>
      <c r="J125" s="73"/>
      <c r="K125" s="74"/>
      <c r="L125" s="75"/>
      <c r="M125" s="97"/>
      <c r="N125" s="98"/>
      <c r="O125" s="99"/>
      <c r="P125" s="98"/>
    </row>
    <row r="126" spans="1:16">
      <c r="A126" s="67"/>
      <c r="B126" s="68"/>
      <c r="C126" s="68"/>
      <c r="D126" s="69" t="str">
        <f t="shared" si="3"/>
        <v/>
      </c>
      <c r="E126" s="70"/>
      <c r="F126" s="71"/>
      <c r="G126" s="72"/>
      <c r="H126" s="73"/>
      <c r="I126" s="73"/>
      <c r="J126" s="73"/>
      <c r="K126" s="74"/>
      <c r="L126" s="75"/>
      <c r="M126" s="97"/>
      <c r="N126" s="98"/>
      <c r="O126" s="99"/>
      <c r="P126" s="98"/>
    </row>
    <row r="127" spans="1:16">
      <c r="A127" s="67"/>
      <c r="B127" s="68"/>
      <c r="C127" s="68"/>
      <c r="D127" s="69" t="str">
        <f t="shared" si="3"/>
        <v/>
      </c>
      <c r="E127" s="70"/>
      <c r="F127" s="71"/>
      <c r="G127" s="72"/>
      <c r="H127" s="73"/>
      <c r="I127" s="73"/>
      <c r="J127" s="73"/>
      <c r="K127" s="74"/>
      <c r="L127" s="75"/>
      <c r="M127" s="97"/>
      <c r="N127" s="98"/>
      <c r="O127" s="99"/>
      <c r="P127" s="98"/>
    </row>
    <row r="128" spans="1:16">
      <c r="A128" s="67"/>
      <c r="B128" s="68"/>
      <c r="C128" s="68"/>
      <c r="D128" s="69" t="str">
        <f t="shared" si="3"/>
        <v/>
      </c>
      <c r="E128" s="70"/>
      <c r="F128" s="71"/>
      <c r="G128" s="72"/>
      <c r="H128" s="73"/>
      <c r="I128" s="73"/>
      <c r="J128" s="73"/>
      <c r="K128" s="74"/>
      <c r="L128" s="75"/>
      <c r="M128" s="97"/>
      <c r="N128" s="98"/>
      <c r="O128" s="99"/>
      <c r="P128" s="98"/>
    </row>
    <row r="129" spans="1:16">
      <c r="A129" s="67"/>
      <c r="B129" s="68"/>
      <c r="C129" s="68"/>
      <c r="D129" s="69" t="str">
        <f t="shared" si="3"/>
        <v/>
      </c>
      <c r="E129" s="70"/>
      <c r="F129" s="71"/>
      <c r="G129" s="72"/>
      <c r="H129" s="73"/>
      <c r="I129" s="73"/>
      <c r="J129" s="73"/>
      <c r="K129" s="74"/>
      <c r="L129" s="75"/>
      <c r="M129" s="97"/>
      <c r="N129" s="98"/>
      <c r="O129" s="99"/>
      <c r="P129" s="98"/>
    </row>
    <row r="130" spans="1:16">
      <c r="A130" s="67"/>
      <c r="B130" s="68"/>
      <c r="C130" s="68"/>
      <c r="D130" s="69" t="str">
        <f t="shared" si="3"/>
        <v/>
      </c>
      <c r="E130" s="70"/>
      <c r="F130" s="71"/>
      <c r="G130" s="72"/>
      <c r="H130" s="73"/>
      <c r="I130" s="73"/>
      <c r="J130" s="73"/>
      <c r="K130" s="74"/>
      <c r="L130" s="75"/>
      <c r="M130" s="97"/>
      <c r="N130" s="98"/>
      <c r="O130" s="99"/>
      <c r="P130" s="98"/>
    </row>
    <row r="131" spans="1:16">
      <c r="A131" s="67"/>
      <c r="B131" s="68"/>
      <c r="C131" s="68"/>
      <c r="D131" s="69" t="str">
        <f t="shared" si="3"/>
        <v/>
      </c>
      <c r="E131" s="70"/>
      <c r="F131" s="71"/>
      <c r="G131" s="72"/>
      <c r="H131" s="73"/>
      <c r="I131" s="73"/>
      <c r="J131" s="73"/>
      <c r="K131" s="74"/>
      <c r="L131" s="75"/>
      <c r="M131" s="97"/>
      <c r="N131" s="98"/>
      <c r="O131" s="99"/>
      <c r="P131" s="98"/>
    </row>
    <row r="132" spans="1:16">
      <c r="A132" s="67"/>
      <c r="B132" s="68"/>
      <c r="C132" s="68"/>
      <c r="D132" s="69" t="str">
        <f t="shared" si="3"/>
        <v/>
      </c>
      <c r="E132" s="70"/>
      <c r="F132" s="71"/>
      <c r="G132" s="72"/>
      <c r="H132" s="73"/>
      <c r="I132" s="73"/>
      <c r="J132" s="73"/>
      <c r="K132" s="74"/>
      <c r="L132" s="75"/>
      <c r="M132" s="97"/>
      <c r="N132" s="98"/>
      <c r="O132" s="99"/>
      <c r="P132" s="98"/>
    </row>
    <row r="133" spans="1:16">
      <c r="A133" s="67"/>
      <c r="B133" s="68"/>
      <c r="C133" s="68"/>
      <c r="D133" s="69" t="str">
        <f t="shared" si="3"/>
        <v/>
      </c>
      <c r="E133" s="70"/>
      <c r="F133" s="71"/>
      <c r="G133" s="72"/>
      <c r="H133" s="73"/>
      <c r="I133" s="73"/>
      <c r="J133" s="73"/>
      <c r="K133" s="74"/>
      <c r="L133" s="75"/>
      <c r="M133" s="97"/>
      <c r="N133" s="98"/>
      <c r="O133" s="99"/>
      <c r="P133" s="98"/>
    </row>
    <row r="134" spans="1:16">
      <c r="A134" s="67"/>
      <c r="B134" s="68"/>
      <c r="C134" s="68"/>
      <c r="D134" s="69" t="str">
        <f t="shared" si="3"/>
        <v/>
      </c>
      <c r="E134" s="70"/>
      <c r="F134" s="71"/>
      <c r="G134" s="72"/>
      <c r="H134" s="73"/>
      <c r="I134" s="73"/>
      <c r="J134" s="73"/>
      <c r="K134" s="74"/>
      <c r="L134" s="75"/>
      <c r="M134" s="97"/>
      <c r="N134" s="98"/>
      <c r="O134" s="99"/>
      <c r="P134" s="98"/>
    </row>
    <row r="135" spans="1:16">
      <c r="A135" s="67"/>
      <c r="B135" s="68"/>
      <c r="C135" s="68"/>
      <c r="D135" s="69" t="str">
        <f t="shared" si="3"/>
        <v/>
      </c>
      <c r="E135" s="70"/>
      <c r="F135" s="71"/>
      <c r="G135" s="72"/>
      <c r="H135" s="73"/>
      <c r="I135" s="73"/>
      <c r="J135" s="73"/>
      <c r="K135" s="74"/>
      <c r="L135" s="75"/>
      <c r="M135" s="97"/>
      <c r="N135" s="98"/>
      <c r="O135" s="99"/>
      <c r="P135" s="98"/>
    </row>
    <row r="136" spans="1:16">
      <c r="A136" s="67"/>
      <c r="B136" s="68"/>
      <c r="C136" s="68"/>
      <c r="D136" s="69" t="str">
        <f t="shared" si="3"/>
        <v/>
      </c>
      <c r="E136" s="70"/>
      <c r="F136" s="71"/>
      <c r="G136" s="72"/>
      <c r="H136" s="73"/>
      <c r="I136" s="73"/>
      <c r="J136" s="73"/>
      <c r="K136" s="74"/>
      <c r="L136" s="75"/>
      <c r="M136" s="97"/>
      <c r="N136" s="98"/>
      <c r="O136" s="99"/>
      <c r="P136" s="98"/>
    </row>
    <row r="137" spans="1:16">
      <c r="A137" s="67"/>
      <c r="B137" s="68"/>
      <c r="C137" s="68"/>
      <c r="D137" s="69" t="str">
        <f t="shared" si="3"/>
        <v/>
      </c>
      <c r="E137" s="70"/>
      <c r="F137" s="71"/>
      <c r="G137" s="72"/>
      <c r="H137" s="73"/>
      <c r="I137" s="73"/>
      <c r="J137" s="73"/>
      <c r="K137" s="74"/>
      <c r="L137" s="75"/>
      <c r="M137" s="97"/>
      <c r="N137" s="98"/>
      <c r="O137" s="99"/>
      <c r="P137" s="98"/>
    </row>
    <row r="138" spans="1:16">
      <c r="A138" s="67"/>
      <c r="B138" s="68"/>
      <c r="C138" s="68"/>
      <c r="D138" s="69" t="str">
        <f t="shared" si="3"/>
        <v/>
      </c>
      <c r="E138" s="70"/>
      <c r="F138" s="71"/>
      <c r="G138" s="72"/>
      <c r="H138" s="73"/>
      <c r="I138" s="73"/>
      <c r="J138" s="73"/>
      <c r="K138" s="74"/>
      <c r="L138" s="75"/>
      <c r="M138" s="97"/>
      <c r="N138" s="98"/>
      <c r="O138" s="99"/>
      <c r="P138" s="98"/>
    </row>
    <row r="139" spans="1:16">
      <c r="A139" s="67"/>
      <c r="B139" s="68"/>
      <c r="C139" s="68"/>
      <c r="D139" s="69" t="str">
        <f t="shared" si="3"/>
        <v/>
      </c>
      <c r="E139" s="70"/>
      <c r="F139" s="71"/>
      <c r="G139" s="72"/>
      <c r="H139" s="73"/>
      <c r="I139" s="73"/>
      <c r="J139" s="73"/>
      <c r="K139" s="74"/>
      <c r="L139" s="75"/>
      <c r="M139" s="97"/>
      <c r="N139" s="98"/>
      <c r="O139" s="99"/>
      <c r="P139" s="98"/>
    </row>
    <row r="140" spans="1:16">
      <c r="A140" s="67"/>
      <c r="B140" s="68"/>
      <c r="C140" s="68"/>
      <c r="D140" s="69" t="str">
        <f t="shared" si="3"/>
        <v/>
      </c>
      <c r="E140" s="70"/>
      <c r="F140" s="71"/>
      <c r="G140" s="72"/>
      <c r="H140" s="73"/>
      <c r="I140" s="73"/>
      <c r="J140" s="73"/>
      <c r="K140" s="74"/>
      <c r="L140" s="75"/>
      <c r="M140" s="97"/>
      <c r="N140" s="98"/>
      <c r="O140" s="99"/>
      <c r="P140" s="98"/>
    </row>
    <row r="141" spans="1:16">
      <c r="A141" s="67"/>
      <c r="B141" s="68"/>
      <c r="C141" s="68"/>
      <c r="D141" s="69" t="str">
        <f t="shared" si="3"/>
        <v/>
      </c>
      <c r="E141" s="70"/>
      <c r="F141" s="71"/>
      <c r="G141" s="72"/>
      <c r="H141" s="73"/>
      <c r="I141" s="73"/>
      <c r="J141" s="73"/>
      <c r="K141" s="74"/>
      <c r="L141" s="75"/>
      <c r="M141" s="97"/>
      <c r="N141" s="98"/>
      <c r="O141" s="99"/>
      <c r="P141" s="98"/>
    </row>
    <row r="142" spans="1:16">
      <c r="A142" s="67"/>
      <c r="B142" s="68"/>
      <c r="C142" s="68"/>
      <c r="D142" s="69" t="str">
        <f t="shared" si="3"/>
        <v/>
      </c>
      <c r="E142" s="70"/>
      <c r="F142" s="71"/>
      <c r="G142" s="72"/>
      <c r="H142" s="73"/>
      <c r="I142" s="73"/>
      <c r="J142" s="73"/>
      <c r="K142" s="74"/>
      <c r="L142" s="75"/>
      <c r="M142" s="97"/>
      <c r="N142" s="98"/>
      <c r="O142" s="99"/>
      <c r="P142" s="98"/>
    </row>
    <row r="143" spans="1:16">
      <c r="A143" s="67"/>
      <c r="B143" s="68"/>
      <c r="C143" s="68"/>
      <c r="D143" s="69" t="str">
        <f t="shared" si="3"/>
        <v/>
      </c>
      <c r="E143" s="70"/>
      <c r="F143" s="71"/>
      <c r="G143" s="72"/>
      <c r="H143" s="73"/>
      <c r="I143" s="73"/>
      <c r="J143" s="73"/>
      <c r="K143" s="74"/>
      <c r="L143" s="75"/>
      <c r="M143" s="97"/>
      <c r="N143" s="98"/>
      <c r="O143" s="99"/>
      <c r="P143" s="98"/>
    </row>
    <row r="144" spans="1:16">
      <c r="A144" s="67"/>
      <c r="B144" s="68"/>
      <c r="C144" s="68"/>
      <c r="D144" s="69" t="str">
        <f t="shared" si="3"/>
        <v/>
      </c>
      <c r="E144" s="70"/>
      <c r="F144" s="71"/>
      <c r="G144" s="72"/>
      <c r="H144" s="73"/>
      <c r="I144" s="73"/>
      <c r="J144" s="73"/>
      <c r="K144" s="74"/>
      <c r="L144" s="75"/>
      <c r="M144" s="97"/>
      <c r="N144" s="98"/>
      <c r="O144" s="99"/>
      <c r="P144" s="98"/>
    </row>
    <row r="145" spans="1:16">
      <c r="A145" s="67"/>
      <c r="B145" s="68"/>
      <c r="C145" s="68"/>
      <c r="D145" s="69" t="str">
        <f t="shared" si="3"/>
        <v/>
      </c>
      <c r="E145" s="70"/>
      <c r="F145" s="71"/>
      <c r="G145" s="72"/>
      <c r="H145" s="73"/>
      <c r="I145" s="73"/>
      <c r="J145" s="73"/>
      <c r="K145" s="74"/>
      <c r="L145" s="75"/>
      <c r="M145" s="97"/>
      <c r="N145" s="98"/>
      <c r="O145" s="99"/>
      <c r="P145" s="98"/>
    </row>
    <row r="146" spans="1:16">
      <c r="A146" s="67"/>
      <c r="B146" s="68"/>
      <c r="C146" s="68"/>
      <c r="D146" s="69" t="str">
        <f t="shared" ref="D146:D177" si="4">IF(B146= "", "",B146-$A$1)</f>
        <v/>
      </c>
      <c r="E146" s="70"/>
      <c r="F146" s="71"/>
      <c r="G146" s="72"/>
      <c r="H146" s="73"/>
      <c r="I146" s="73"/>
      <c r="J146" s="73"/>
      <c r="K146" s="74"/>
      <c r="L146" s="75"/>
      <c r="M146" s="97"/>
      <c r="N146" s="98"/>
      <c r="O146" s="99"/>
      <c r="P146" s="98"/>
    </row>
    <row r="147" spans="1:16">
      <c r="A147" s="67"/>
      <c r="B147" s="68"/>
      <c r="C147" s="68"/>
      <c r="D147" s="69" t="str">
        <f t="shared" si="4"/>
        <v/>
      </c>
      <c r="E147" s="70"/>
      <c r="F147" s="71"/>
      <c r="G147" s="72"/>
      <c r="H147" s="73"/>
      <c r="I147" s="73"/>
      <c r="J147" s="73"/>
      <c r="K147" s="74"/>
      <c r="L147" s="75"/>
      <c r="M147" s="97"/>
      <c r="N147" s="98"/>
      <c r="O147" s="99"/>
      <c r="P147" s="98"/>
    </row>
    <row r="148" spans="1:16">
      <c r="A148" s="67"/>
      <c r="B148" s="68"/>
      <c r="C148" s="68"/>
      <c r="D148" s="69" t="str">
        <f t="shared" si="4"/>
        <v/>
      </c>
      <c r="E148" s="70"/>
      <c r="F148" s="71"/>
      <c r="G148" s="72"/>
      <c r="H148" s="73"/>
      <c r="I148" s="73"/>
      <c r="J148" s="73"/>
      <c r="K148" s="74"/>
      <c r="L148" s="75"/>
      <c r="M148" s="97"/>
      <c r="N148" s="98"/>
      <c r="O148" s="99"/>
      <c r="P148" s="98"/>
    </row>
    <row r="149" spans="1:16">
      <c r="A149" s="67"/>
      <c r="B149" s="68"/>
      <c r="C149" s="68"/>
      <c r="D149" s="69" t="str">
        <f t="shared" si="4"/>
        <v/>
      </c>
      <c r="E149" s="70"/>
      <c r="F149" s="71"/>
      <c r="G149" s="72"/>
      <c r="H149" s="73"/>
      <c r="I149" s="73"/>
      <c r="J149" s="73"/>
      <c r="K149" s="74"/>
      <c r="L149" s="75"/>
      <c r="M149" s="97"/>
      <c r="N149" s="98"/>
      <c r="O149" s="99"/>
      <c r="P149" s="98"/>
    </row>
    <row r="150" spans="1:16">
      <c r="A150" s="67"/>
      <c r="B150" s="68"/>
      <c r="C150" s="68"/>
      <c r="D150" s="69" t="str">
        <f t="shared" si="4"/>
        <v/>
      </c>
      <c r="E150" s="70"/>
      <c r="F150" s="71"/>
      <c r="G150" s="72"/>
      <c r="H150" s="73"/>
      <c r="I150" s="73"/>
      <c r="J150" s="73"/>
      <c r="K150" s="74"/>
      <c r="L150" s="75"/>
      <c r="M150" s="97"/>
      <c r="N150" s="98"/>
      <c r="O150" s="99"/>
      <c r="P150" s="98"/>
    </row>
    <row r="151" spans="1:16">
      <c r="A151" s="67"/>
      <c r="B151" s="68"/>
      <c r="C151" s="68"/>
      <c r="D151" s="69" t="str">
        <f t="shared" si="4"/>
        <v/>
      </c>
      <c r="E151" s="70"/>
      <c r="F151" s="71"/>
      <c r="G151" s="72"/>
      <c r="H151" s="73"/>
      <c r="I151" s="73"/>
      <c r="J151" s="73"/>
      <c r="K151" s="74"/>
      <c r="L151" s="75"/>
      <c r="M151" s="97"/>
      <c r="N151" s="98"/>
      <c r="O151" s="99"/>
      <c r="P151" s="98"/>
    </row>
    <row r="152" spans="1:16">
      <c r="A152" s="67"/>
      <c r="B152" s="68"/>
      <c r="C152" s="68"/>
      <c r="D152" s="69" t="str">
        <f t="shared" si="4"/>
        <v/>
      </c>
      <c r="E152" s="70"/>
      <c r="F152" s="71"/>
      <c r="G152" s="72"/>
      <c r="H152" s="73"/>
      <c r="I152" s="73"/>
      <c r="J152" s="73"/>
      <c r="K152" s="74"/>
      <c r="L152" s="75"/>
      <c r="M152" s="97"/>
      <c r="N152" s="98"/>
      <c r="O152" s="99"/>
      <c r="P152" s="98"/>
    </row>
    <row r="153" spans="1:16">
      <c r="A153" s="67"/>
      <c r="B153" s="68"/>
      <c r="C153" s="68"/>
      <c r="D153" s="69" t="str">
        <f t="shared" si="4"/>
        <v/>
      </c>
      <c r="E153" s="70"/>
      <c r="F153" s="71"/>
      <c r="G153" s="72"/>
      <c r="H153" s="73"/>
      <c r="I153" s="73"/>
      <c r="J153" s="73"/>
      <c r="K153" s="74"/>
      <c r="L153" s="75"/>
      <c r="M153" s="97"/>
      <c r="N153" s="98"/>
      <c r="O153" s="99"/>
      <c r="P153" s="98"/>
    </row>
    <row r="154" spans="1:16">
      <c r="A154" s="67"/>
      <c r="B154" s="68"/>
      <c r="C154" s="68"/>
      <c r="D154" s="69" t="str">
        <f t="shared" si="4"/>
        <v/>
      </c>
      <c r="E154" s="70"/>
      <c r="F154" s="71"/>
      <c r="G154" s="72"/>
      <c r="H154" s="73"/>
      <c r="I154" s="73"/>
      <c r="J154" s="73"/>
      <c r="K154" s="74"/>
      <c r="L154" s="75"/>
      <c r="M154" s="97"/>
      <c r="N154" s="98"/>
      <c r="O154" s="99"/>
      <c r="P154" s="98"/>
    </row>
    <row r="155" spans="1:16">
      <c r="A155" s="67"/>
      <c r="B155" s="68"/>
      <c r="C155" s="68"/>
      <c r="D155" s="69" t="str">
        <f t="shared" si="4"/>
        <v/>
      </c>
      <c r="E155" s="70"/>
      <c r="F155" s="71"/>
      <c r="G155" s="72"/>
      <c r="H155" s="73"/>
      <c r="I155" s="73"/>
      <c r="J155" s="73"/>
      <c r="K155" s="74"/>
      <c r="L155" s="75"/>
      <c r="M155" s="97"/>
      <c r="N155" s="98"/>
      <c r="O155" s="99"/>
      <c r="P155" s="98"/>
    </row>
    <row r="156" spans="1:16">
      <c r="A156" s="67"/>
      <c r="B156" s="68"/>
      <c r="C156" s="68"/>
      <c r="D156" s="69" t="str">
        <f t="shared" si="4"/>
        <v/>
      </c>
      <c r="E156" s="70"/>
      <c r="F156" s="71"/>
      <c r="G156" s="72"/>
      <c r="H156" s="73"/>
      <c r="I156" s="73"/>
      <c r="J156" s="73"/>
      <c r="K156" s="74"/>
      <c r="L156" s="75"/>
      <c r="M156" s="97"/>
      <c r="N156" s="98"/>
      <c r="O156" s="99"/>
      <c r="P156" s="98"/>
    </row>
    <row r="157" spans="1:16">
      <c r="A157" s="67"/>
      <c r="B157" s="68"/>
      <c r="C157" s="68"/>
      <c r="D157" s="69" t="str">
        <f t="shared" si="4"/>
        <v/>
      </c>
      <c r="E157" s="70"/>
      <c r="F157" s="71"/>
      <c r="G157" s="72"/>
      <c r="H157" s="73"/>
      <c r="I157" s="73"/>
      <c r="J157" s="73"/>
      <c r="K157" s="74"/>
      <c r="L157" s="75"/>
      <c r="M157" s="97"/>
      <c r="N157" s="98"/>
      <c r="O157" s="99"/>
      <c r="P157" s="98"/>
    </row>
    <row r="158" spans="1:16">
      <c r="A158" s="67"/>
      <c r="B158" s="68"/>
      <c r="C158" s="68"/>
      <c r="D158" s="69" t="str">
        <f t="shared" si="4"/>
        <v/>
      </c>
      <c r="E158" s="70"/>
      <c r="F158" s="71"/>
      <c r="G158" s="72"/>
      <c r="H158" s="73"/>
      <c r="I158" s="73"/>
      <c r="J158" s="73"/>
      <c r="K158" s="74"/>
      <c r="L158" s="75"/>
      <c r="M158" s="97"/>
      <c r="N158" s="98"/>
      <c r="O158" s="99"/>
      <c r="P158" s="98"/>
    </row>
    <row r="159" spans="1:16">
      <c r="A159" s="67"/>
      <c r="B159" s="68"/>
      <c r="C159" s="68"/>
      <c r="D159" s="69" t="str">
        <f t="shared" si="4"/>
        <v/>
      </c>
      <c r="E159" s="70"/>
      <c r="F159" s="71"/>
      <c r="G159" s="72"/>
      <c r="H159" s="73"/>
      <c r="I159" s="73"/>
      <c r="J159" s="73"/>
      <c r="K159" s="74"/>
      <c r="L159" s="75"/>
      <c r="M159" s="97"/>
      <c r="N159" s="98"/>
      <c r="O159" s="99"/>
      <c r="P159" s="98"/>
    </row>
    <row r="160" spans="1:16">
      <c r="A160" s="67"/>
      <c r="B160" s="68"/>
      <c r="C160" s="68"/>
      <c r="D160" s="69" t="str">
        <f t="shared" si="4"/>
        <v/>
      </c>
      <c r="E160" s="70"/>
      <c r="F160" s="71"/>
      <c r="G160" s="72"/>
      <c r="H160" s="73"/>
      <c r="I160" s="73"/>
      <c r="J160" s="73"/>
      <c r="K160" s="74"/>
      <c r="L160" s="75"/>
      <c r="M160" s="97"/>
      <c r="N160" s="98"/>
      <c r="O160" s="99"/>
      <c r="P160" s="98"/>
    </row>
    <row r="161" spans="1:16">
      <c r="A161" s="67"/>
      <c r="B161" s="68"/>
      <c r="C161" s="68"/>
      <c r="D161" s="69" t="str">
        <f t="shared" si="4"/>
        <v/>
      </c>
      <c r="E161" s="70"/>
      <c r="F161" s="71"/>
      <c r="G161" s="72"/>
      <c r="H161" s="73"/>
      <c r="I161" s="73"/>
      <c r="J161" s="73"/>
      <c r="K161" s="74"/>
      <c r="L161" s="75"/>
      <c r="M161" s="97"/>
      <c r="N161" s="98"/>
      <c r="O161" s="99"/>
      <c r="P161" s="98"/>
    </row>
    <row r="162" spans="1:16">
      <c r="A162" s="67"/>
      <c r="B162" s="68"/>
      <c r="C162" s="68"/>
      <c r="D162" s="69" t="str">
        <f t="shared" si="4"/>
        <v/>
      </c>
      <c r="E162" s="70"/>
      <c r="F162" s="71"/>
      <c r="G162" s="72"/>
      <c r="H162" s="73"/>
      <c r="I162" s="73"/>
      <c r="J162" s="73"/>
      <c r="K162" s="74"/>
      <c r="L162" s="75"/>
      <c r="M162" s="97"/>
      <c r="N162" s="98"/>
      <c r="O162" s="99"/>
      <c r="P162" s="98"/>
    </row>
    <row r="163" spans="1:16">
      <c r="A163" s="67"/>
      <c r="B163" s="68"/>
      <c r="C163" s="68"/>
      <c r="D163" s="69" t="str">
        <f t="shared" si="4"/>
        <v/>
      </c>
      <c r="E163" s="70"/>
      <c r="F163" s="71"/>
      <c r="G163" s="72"/>
      <c r="H163" s="73"/>
      <c r="I163" s="73"/>
      <c r="J163" s="73"/>
      <c r="K163" s="74"/>
      <c r="L163" s="75"/>
      <c r="M163" s="97"/>
      <c r="N163" s="98"/>
      <c r="O163" s="99"/>
      <c r="P163" s="98"/>
    </row>
    <row r="164" spans="1:16">
      <c r="A164" s="67"/>
      <c r="B164" s="68"/>
      <c r="C164" s="68"/>
      <c r="D164" s="69" t="str">
        <f t="shared" si="4"/>
        <v/>
      </c>
      <c r="E164" s="70"/>
      <c r="F164" s="71"/>
      <c r="G164" s="72"/>
      <c r="H164" s="73"/>
      <c r="I164" s="73"/>
      <c r="J164" s="73"/>
      <c r="K164" s="74"/>
      <c r="L164" s="75"/>
      <c r="M164" s="97"/>
      <c r="N164" s="98"/>
      <c r="O164" s="99"/>
      <c r="P164" s="98"/>
    </row>
    <row r="165" spans="1:16">
      <c r="A165" s="67"/>
      <c r="B165" s="68"/>
      <c r="C165" s="68"/>
      <c r="D165" s="69" t="str">
        <f t="shared" si="4"/>
        <v/>
      </c>
      <c r="E165" s="70"/>
      <c r="F165" s="71"/>
      <c r="G165" s="72"/>
      <c r="H165" s="73"/>
      <c r="I165" s="73"/>
      <c r="J165" s="73"/>
      <c r="K165" s="74"/>
      <c r="L165" s="75"/>
      <c r="M165" s="97"/>
      <c r="N165" s="98"/>
      <c r="O165" s="99"/>
      <c r="P165" s="98"/>
    </row>
    <row r="166" spans="1:16">
      <c r="A166" s="67"/>
      <c r="B166" s="68"/>
      <c r="C166" s="68"/>
      <c r="D166" s="69" t="str">
        <f t="shared" si="4"/>
        <v/>
      </c>
      <c r="E166" s="70"/>
      <c r="F166" s="71"/>
      <c r="G166" s="72"/>
      <c r="H166" s="73"/>
      <c r="I166" s="73"/>
      <c r="J166" s="73"/>
      <c r="K166" s="74"/>
      <c r="L166" s="75"/>
      <c r="M166" s="97"/>
      <c r="N166" s="98"/>
      <c r="O166" s="99"/>
      <c r="P166" s="98"/>
    </row>
    <row r="167" spans="1:16">
      <c r="A167" s="67"/>
      <c r="B167" s="68"/>
      <c r="C167" s="68"/>
      <c r="D167" s="69" t="str">
        <f t="shared" si="4"/>
        <v/>
      </c>
      <c r="E167" s="70"/>
      <c r="F167" s="71"/>
      <c r="G167" s="72"/>
      <c r="H167" s="73"/>
      <c r="I167" s="73"/>
      <c r="J167" s="73"/>
      <c r="K167" s="74"/>
      <c r="L167" s="75"/>
      <c r="M167" s="97"/>
      <c r="N167" s="98"/>
      <c r="O167" s="99"/>
      <c r="P167" s="98"/>
    </row>
    <row r="168" spans="1:16">
      <c r="A168" s="67"/>
      <c r="B168" s="68"/>
      <c r="C168" s="68"/>
      <c r="D168" s="69" t="str">
        <f t="shared" si="4"/>
        <v/>
      </c>
      <c r="E168" s="70"/>
      <c r="F168" s="71"/>
      <c r="G168" s="72"/>
      <c r="H168" s="73"/>
      <c r="I168" s="73"/>
      <c r="J168" s="73"/>
      <c r="K168" s="74"/>
      <c r="L168" s="75"/>
      <c r="M168" s="97"/>
      <c r="N168" s="98"/>
      <c r="O168" s="99"/>
      <c r="P168" s="98"/>
    </row>
    <row r="169" spans="1:16">
      <c r="A169" s="67"/>
      <c r="B169" s="68"/>
      <c r="C169" s="68"/>
      <c r="D169" s="69" t="str">
        <f t="shared" si="4"/>
        <v/>
      </c>
      <c r="E169" s="70"/>
      <c r="F169" s="71"/>
      <c r="G169" s="72"/>
      <c r="H169" s="73"/>
      <c r="I169" s="73"/>
      <c r="J169" s="73"/>
      <c r="K169" s="74"/>
      <c r="L169" s="75"/>
      <c r="M169" s="97"/>
      <c r="N169" s="98"/>
      <c r="O169" s="99"/>
      <c r="P169" s="98"/>
    </row>
    <row r="170" spans="1:16">
      <c r="A170" s="67"/>
      <c r="B170" s="68"/>
      <c r="C170" s="68"/>
      <c r="D170" s="69" t="str">
        <f t="shared" si="4"/>
        <v/>
      </c>
      <c r="E170" s="70"/>
      <c r="F170" s="71"/>
      <c r="G170" s="72"/>
      <c r="H170" s="73"/>
      <c r="I170" s="73"/>
      <c r="J170" s="73"/>
      <c r="K170" s="74"/>
      <c r="L170" s="75"/>
      <c r="M170" s="97"/>
      <c r="N170" s="98"/>
      <c r="O170" s="99"/>
      <c r="P170" s="98"/>
    </row>
    <row r="171" spans="1:16">
      <c r="A171" s="67"/>
      <c r="B171" s="68"/>
      <c r="C171" s="68"/>
      <c r="D171" s="69" t="str">
        <f t="shared" si="4"/>
        <v/>
      </c>
      <c r="E171" s="70"/>
      <c r="F171" s="71"/>
      <c r="G171" s="72"/>
      <c r="H171" s="73"/>
      <c r="I171" s="73"/>
      <c r="J171" s="73"/>
      <c r="K171" s="74"/>
      <c r="L171" s="75"/>
      <c r="M171" s="97"/>
      <c r="N171" s="98"/>
      <c r="O171" s="99"/>
      <c r="P171" s="98"/>
    </row>
    <row r="172" spans="1:16">
      <c r="A172" s="67"/>
      <c r="B172" s="68"/>
      <c r="C172" s="68"/>
      <c r="D172" s="69" t="str">
        <f t="shared" si="4"/>
        <v/>
      </c>
      <c r="E172" s="70"/>
      <c r="F172" s="71"/>
      <c r="G172" s="72"/>
      <c r="H172" s="73"/>
      <c r="I172" s="73"/>
      <c r="J172" s="73"/>
      <c r="K172" s="74"/>
      <c r="L172" s="75"/>
      <c r="M172" s="97"/>
      <c r="N172" s="98"/>
      <c r="O172" s="99"/>
      <c r="P172" s="98"/>
    </row>
    <row r="173" spans="1:16">
      <c r="A173" s="67"/>
      <c r="B173" s="68"/>
      <c r="C173" s="68"/>
      <c r="D173" s="69" t="str">
        <f t="shared" si="4"/>
        <v/>
      </c>
      <c r="E173" s="70"/>
      <c r="F173" s="71"/>
      <c r="G173" s="72"/>
      <c r="H173" s="73"/>
      <c r="I173" s="73"/>
      <c r="J173" s="73"/>
      <c r="K173" s="74"/>
      <c r="L173" s="75"/>
      <c r="M173" s="97"/>
      <c r="N173" s="98"/>
      <c r="O173" s="99"/>
      <c r="P173" s="98"/>
    </row>
    <row r="174" spans="1:16">
      <c r="A174" s="67"/>
      <c r="B174" s="68"/>
      <c r="C174" s="68"/>
      <c r="D174" s="69" t="str">
        <f t="shared" si="4"/>
        <v/>
      </c>
      <c r="E174" s="70"/>
      <c r="F174" s="71"/>
      <c r="G174" s="72"/>
      <c r="H174" s="73"/>
      <c r="I174" s="73"/>
      <c r="J174" s="73"/>
      <c r="K174" s="74"/>
      <c r="L174" s="75"/>
      <c r="M174" s="97"/>
      <c r="N174" s="98"/>
      <c r="O174" s="99"/>
      <c r="P174" s="98"/>
    </row>
    <row r="175" spans="1:16">
      <c r="A175" s="67"/>
      <c r="B175" s="68"/>
      <c r="C175" s="68"/>
      <c r="D175" s="69" t="str">
        <f t="shared" si="4"/>
        <v/>
      </c>
      <c r="E175" s="70"/>
      <c r="F175" s="71"/>
      <c r="G175" s="72"/>
      <c r="H175" s="73"/>
      <c r="I175" s="73"/>
      <c r="J175" s="73"/>
      <c r="K175" s="74"/>
      <c r="L175" s="75"/>
      <c r="M175" s="97"/>
      <c r="N175" s="98"/>
      <c r="O175" s="99"/>
      <c r="P175" s="98"/>
    </row>
    <row r="176" spans="1:16">
      <c r="A176" s="67"/>
      <c r="B176" s="68"/>
      <c r="C176" s="68"/>
      <c r="D176" s="69" t="str">
        <f t="shared" si="4"/>
        <v/>
      </c>
      <c r="E176" s="70"/>
      <c r="F176" s="71"/>
      <c r="G176" s="72"/>
      <c r="H176" s="73"/>
      <c r="I176" s="73"/>
      <c r="J176" s="73"/>
      <c r="K176" s="74"/>
      <c r="L176" s="75"/>
      <c r="M176" s="97"/>
      <c r="N176" s="98"/>
      <c r="O176" s="99"/>
      <c r="P176" s="98"/>
    </row>
    <row r="177" spans="1:16">
      <c r="A177" s="67"/>
      <c r="B177" s="68"/>
      <c r="C177" s="68"/>
      <c r="D177" s="69" t="str">
        <f t="shared" si="4"/>
        <v/>
      </c>
      <c r="E177" s="70"/>
      <c r="F177" s="71"/>
      <c r="G177" s="72"/>
      <c r="H177" s="73"/>
      <c r="I177" s="73"/>
      <c r="J177" s="73"/>
      <c r="K177" s="74"/>
      <c r="L177" s="75"/>
      <c r="M177" s="97"/>
      <c r="N177" s="98"/>
      <c r="O177" s="99"/>
      <c r="P177" s="98"/>
    </row>
    <row r="178" spans="1:16">
      <c r="A178" s="67"/>
      <c r="B178" s="68"/>
      <c r="C178" s="68"/>
      <c r="D178" s="69" t="str">
        <f t="shared" ref="D178:D205" si="5">IF(B178= "", "",B178-$A$1)</f>
        <v/>
      </c>
      <c r="E178" s="70"/>
      <c r="F178" s="71"/>
      <c r="G178" s="72"/>
      <c r="H178" s="73"/>
      <c r="I178" s="73"/>
      <c r="J178" s="73"/>
      <c r="K178" s="74"/>
      <c r="L178" s="75"/>
      <c r="M178" s="97"/>
      <c r="N178" s="98"/>
      <c r="O178" s="99"/>
      <c r="P178" s="98"/>
    </row>
    <row r="179" spans="1:16">
      <c r="A179" s="67"/>
      <c r="B179" s="68"/>
      <c r="C179" s="68"/>
      <c r="D179" s="69" t="str">
        <f t="shared" si="5"/>
        <v/>
      </c>
      <c r="E179" s="70"/>
      <c r="F179" s="71"/>
      <c r="G179" s="72"/>
      <c r="H179" s="73"/>
      <c r="I179" s="73"/>
      <c r="J179" s="73"/>
      <c r="K179" s="74"/>
      <c r="L179" s="75"/>
      <c r="M179" s="97"/>
      <c r="N179" s="98"/>
      <c r="O179" s="99"/>
      <c r="P179" s="98"/>
    </row>
    <row r="180" spans="1:16">
      <c r="A180" s="67"/>
      <c r="B180" s="68"/>
      <c r="C180" s="68"/>
      <c r="D180" s="69" t="str">
        <f t="shared" si="5"/>
        <v/>
      </c>
      <c r="E180" s="70"/>
      <c r="F180" s="71"/>
      <c r="G180" s="72"/>
      <c r="H180" s="73"/>
      <c r="I180" s="73"/>
      <c r="J180" s="73"/>
      <c r="K180" s="74"/>
      <c r="L180" s="75"/>
      <c r="M180" s="97"/>
      <c r="N180" s="98"/>
      <c r="O180" s="99"/>
      <c r="P180" s="98"/>
    </row>
    <row r="181" spans="1:16">
      <c r="A181" s="67"/>
      <c r="B181" s="68"/>
      <c r="C181" s="68"/>
      <c r="D181" s="69" t="str">
        <f t="shared" si="5"/>
        <v/>
      </c>
      <c r="E181" s="70"/>
      <c r="F181" s="71"/>
      <c r="G181" s="72"/>
      <c r="H181" s="73"/>
      <c r="I181" s="73"/>
      <c r="J181" s="73"/>
      <c r="K181" s="74"/>
      <c r="L181" s="75"/>
      <c r="M181" s="97"/>
      <c r="N181" s="98"/>
      <c r="O181" s="99"/>
      <c r="P181" s="98"/>
    </row>
    <row r="182" spans="1:16">
      <c r="A182" s="67"/>
      <c r="B182" s="68"/>
      <c r="C182" s="68"/>
      <c r="D182" s="69" t="str">
        <f t="shared" si="5"/>
        <v/>
      </c>
      <c r="E182" s="70"/>
      <c r="F182" s="71"/>
      <c r="G182" s="72"/>
      <c r="H182" s="73"/>
      <c r="I182" s="73"/>
      <c r="J182" s="73"/>
      <c r="K182" s="74"/>
      <c r="L182" s="75"/>
      <c r="M182" s="97"/>
      <c r="N182" s="98"/>
      <c r="O182" s="99"/>
      <c r="P182" s="98"/>
    </row>
    <row r="183" spans="1:16">
      <c r="A183" s="67"/>
      <c r="B183" s="68"/>
      <c r="C183" s="68"/>
      <c r="D183" s="69" t="str">
        <f t="shared" si="5"/>
        <v/>
      </c>
      <c r="E183" s="70"/>
      <c r="F183" s="71"/>
      <c r="G183" s="72"/>
      <c r="H183" s="73"/>
      <c r="I183" s="73"/>
      <c r="J183" s="73"/>
      <c r="K183" s="74"/>
      <c r="L183" s="75"/>
      <c r="M183" s="97"/>
      <c r="N183" s="98"/>
      <c r="O183" s="99"/>
      <c r="P183" s="98"/>
    </row>
    <row r="184" spans="1:16">
      <c r="A184" s="67"/>
      <c r="B184" s="68"/>
      <c r="C184" s="68"/>
      <c r="D184" s="69" t="str">
        <f t="shared" si="5"/>
        <v/>
      </c>
      <c r="E184" s="70"/>
      <c r="F184" s="71"/>
      <c r="G184" s="72"/>
      <c r="H184" s="73"/>
      <c r="I184" s="73"/>
      <c r="J184" s="73"/>
      <c r="K184" s="74"/>
      <c r="L184" s="75"/>
      <c r="M184" s="97"/>
      <c r="N184" s="98"/>
      <c r="O184" s="99"/>
      <c r="P184" s="98"/>
    </row>
    <row r="185" spans="1:16">
      <c r="A185" s="67"/>
      <c r="B185" s="68"/>
      <c r="C185" s="68"/>
      <c r="D185" s="69" t="str">
        <f t="shared" si="5"/>
        <v/>
      </c>
      <c r="E185" s="70"/>
      <c r="F185" s="71"/>
      <c r="G185" s="72"/>
      <c r="H185" s="73"/>
      <c r="I185" s="73"/>
      <c r="J185" s="73"/>
      <c r="K185" s="74"/>
      <c r="L185" s="75"/>
      <c r="M185" s="97"/>
      <c r="N185" s="98"/>
      <c r="O185" s="99"/>
      <c r="P185" s="98"/>
    </row>
    <row r="186" spans="1:16">
      <c r="A186" s="67"/>
      <c r="B186" s="68"/>
      <c r="C186" s="68"/>
      <c r="D186" s="69" t="str">
        <f t="shared" si="5"/>
        <v/>
      </c>
      <c r="E186" s="70"/>
      <c r="F186" s="71"/>
      <c r="G186" s="72"/>
      <c r="H186" s="73"/>
      <c r="I186" s="73"/>
      <c r="J186" s="73"/>
      <c r="K186" s="74"/>
      <c r="L186" s="75"/>
      <c r="M186" s="97"/>
      <c r="N186" s="98"/>
      <c r="O186" s="99"/>
      <c r="P186" s="98"/>
    </row>
    <row r="187" spans="1:16">
      <c r="A187" s="67"/>
      <c r="B187" s="68"/>
      <c r="C187" s="68"/>
      <c r="D187" s="69" t="str">
        <f t="shared" si="5"/>
        <v/>
      </c>
      <c r="E187" s="70"/>
      <c r="F187" s="71"/>
      <c r="G187" s="72"/>
      <c r="H187" s="73"/>
      <c r="I187" s="73"/>
      <c r="J187" s="73"/>
      <c r="K187" s="74"/>
      <c r="L187" s="75"/>
      <c r="M187" s="97"/>
      <c r="N187" s="98"/>
      <c r="O187" s="99"/>
      <c r="P187" s="98"/>
    </row>
    <row r="188" spans="1:16">
      <c r="A188" s="67"/>
      <c r="B188" s="68"/>
      <c r="C188" s="68"/>
      <c r="D188" s="69" t="str">
        <f t="shared" si="5"/>
        <v/>
      </c>
      <c r="E188" s="70"/>
      <c r="F188" s="71"/>
      <c r="G188" s="72"/>
      <c r="H188" s="73"/>
      <c r="I188" s="73"/>
      <c r="J188" s="73"/>
      <c r="K188" s="74"/>
      <c r="L188" s="75"/>
      <c r="M188" s="97"/>
      <c r="N188" s="98"/>
      <c r="O188" s="99"/>
      <c r="P188" s="98"/>
    </row>
    <row r="189" spans="1:16">
      <c r="A189" s="67"/>
      <c r="B189" s="68"/>
      <c r="C189" s="68"/>
      <c r="D189" s="69" t="str">
        <f t="shared" si="5"/>
        <v/>
      </c>
      <c r="E189" s="70"/>
      <c r="F189" s="71"/>
      <c r="G189" s="72"/>
      <c r="H189" s="73"/>
      <c r="I189" s="73"/>
      <c r="J189" s="73"/>
      <c r="K189" s="74"/>
      <c r="L189" s="75"/>
      <c r="M189" s="97"/>
      <c r="N189" s="98"/>
      <c r="O189" s="99"/>
      <c r="P189" s="98"/>
    </row>
    <row r="190" spans="1:16">
      <c r="A190" s="67"/>
      <c r="B190" s="68"/>
      <c r="C190" s="68"/>
      <c r="D190" s="69" t="str">
        <f t="shared" si="5"/>
        <v/>
      </c>
      <c r="E190" s="70"/>
      <c r="F190" s="71"/>
      <c r="G190" s="72"/>
      <c r="H190" s="73"/>
      <c r="I190" s="73"/>
      <c r="J190" s="73"/>
      <c r="K190" s="74"/>
      <c r="L190" s="75"/>
      <c r="M190" s="97"/>
      <c r="N190" s="98"/>
      <c r="O190" s="99"/>
      <c r="P190" s="98"/>
    </row>
    <row r="191" spans="1:16">
      <c r="A191" s="67"/>
      <c r="B191" s="68"/>
      <c r="C191" s="68"/>
      <c r="D191" s="69" t="str">
        <f t="shared" si="5"/>
        <v/>
      </c>
      <c r="E191" s="70"/>
      <c r="F191" s="71"/>
      <c r="G191" s="72"/>
      <c r="H191" s="73"/>
      <c r="I191" s="73"/>
      <c r="J191" s="73"/>
      <c r="K191" s="74"/>
      <c r="L191" s="75"/>
      <c r="M191" s="97"/>
      <c r="N191" s="98"/>
      <c r="O191" s="99"/>
      <c r="P191" s="98"/>
    </row>
    <row r="192" spans="1:16">
      <c r="A192" s="67"/>
      <c r="B192" s="68"/>
      <c r="C192" s="68"/>
      <c r="D192" s="69" t="str">
        <f t="shared" si="5"/>
        <v/>
      </c>
      <c r="E192" s="70"/>
      <c r="F192" s="71"/>
      <c r="G192" s="72"/>
      <c r="H192" s="73"/>
      <c r="I192" s="73"/>
      <c r="J192" s="73"/>
      <c r="K192" s="74"/>
      <c r="L192" s="75"/>
      <c r="M192" s="97"/>
      <c r="N192" s="98"/>
      <c r="O192" s="99"/>
      <c r="P192" s="98"/>
    </row>
    <row r="193" spans="1:16">
      <c r="A193" s="67"/>
      <c r="B193" s="68"/>
      <c r="C193" s="68"/>
      <c r="D193" s="69" t="str">
        <f t="shared" si="5"/>
        <v/>
      </c>
      <c r="E193" s="70"/>
      <c r="F193" s="71"/>
      <c r="G193" s="72"/>
      <c r="H193" s="73"/>
      <c r="I193" s="73"/>
      <c r="J193" s="73"/>
      <c r="K193" s="74"/>
      <c r="L193" s="75"/>
      <c r="M193" s="97"/>
      <c r="N193" s="98"/>
      <c r="O193" s="99"/>
      <c r="P193" s="98"/>
    </row>
    <row r="194" spans="1:16">
      <c r="A194" s="67"/>
      <c r="B194" s="68"/>
      <c r="C194" s="68"/>
      <c r="D194" s="69" t="str">
        <f t="shared" si="5"/>
        <v/>
      </c>
      <c r="E194" s="70"/>
      <c r="F194" s="71"/>
      <c r="G194" s="72"/>
      <c r="H194" s="73"/>
      <c r="I194" s="73"/>
      <c r="J194" s="73"/>
      <c r="K194" s="74"/>
      <c r="L194" s="75"/>
      <c r="M194" s="97"/>
      <c r="N194" s="98"/>
      <c r="O194" s="99"/>
      <c r="P194" s="98"/>
    </row>
    <row r="195" spans="1:16">
      <c r="A195" s="67"/>
      <c r="B195" s="68"/>
      <c r="C195" s="68"/>
      <c r="D195" s="69" t="str">
        <f t="shared" si="5"/>
        <v/>
      </c>
      <c r="E195" s="70"/>
      <c r="F195" s="71"/>
      <c r="G195" s="72"/>
      <c r="H195" s="73"/>
      <c r="I195" s="73"/>
      <c r="J195" s="73"/>
      <c r="K195" s="74"/>
      <c r="L195" s="75"/>
      <c r="M195" s="97"/>
      <c r="N195" s="98"/>
      <c r="O195" s="99"/>
      <c r="P195" s="98"/>
    </row>
    <row r="196" spans="1:16">
      <c r="A196" s="67"/>
      <c r="B196" s="68"/>
      <c r="C196" s="68"/>
      <c r="D196" s="69" t="str">
        <f t="shared" si="5"/>
        <v/>
      </c>
      <c r="E196" s="70"/>
      <c r="F196" s="71"/>
      <c r="G196" s="72"/>
      <c r="H196" s="73"/>
      <c r="I196" s="73"/>
      <c r="J196" s="73"/>
      <c r="K196" s="74"/>
      <c r="L196" s="75"/>
      <c r="M196" s="97"/>
      <c r="N196" s="98"/>
      <c r="O196" s="99"/>
      <c r="P196" s="98"/>
    </row>
    <row r="197" spans="1:16">
      <c r="A197" s="67"/>
      <c r="B197" s="68"/>
      <c r="C197" s="68"/>
      <c r="D197" s="69" t="str">
        <f t="shared" si="5"/>
        <v/>
      </c>
      <c r="E197" s="70"/>
      <c r="F197" s="71"/>
      <c r="G197" s="72"/>
      <c r="H197" s="73"/>
      <c r="I197" s="73"/>
      <c r="J197" s="73"/>
      <c r="K197" s="74"/>
      <c r="L197" s="75"/>
      <c r="M197" s="97"/>
      <c r="N197" s="98"/>
      <c r="O197" s="99"/>
      <c r="P197" s="98"/>
    </row>
    <row r="198" spans="1:16">
      <c r="A198" s="67"/>
      <c r="B198" s="68"/>
      <c r="C198" s="68"/>
      <c r="D198" s="69" t="str">
        <f t="shared" si="5"/>
        <v/>
      </c>
      <c r="E198" s="70"/>
      <c r="F198" s="71"/>
      <c r="G198" s="72"/>
      <c r="H198" s="73"/>
      <c r="I198" s="73"/>
      <c r="J198" s="73"/>
      <c r="K198" s="74"/>
      <c r="L198" s="75"/>
      <c r="M198" s="97"/>
      <c r="N198" s="98"/>
      <c r="O198" s="99"/>
      <c r="P198" s="98"/>
    </row>
    <row r="199" spans="1:16">
      <c r="A199" s="67"/>
      <c r="B199" s="68"/>
      <c r="C199" s="68"/>
      <c r="D199" s="69" t="str">
        <f t="shared" si="5"/>
        <v/>
      </c>
      <c r="E199" s="70"/>
      <c r="F199" s="71"/>
      <c r="G199" s="72"/>
      <c r="H199" s="73"/>
      <c r="I199" s="73"/>
      <c r="J199" s="73"/>
      <c r="K199" s="74"/>
      <c r="L199" s="75"/>
      <c r="M199" s="97"/>
      <c r="N199" s="98"/>
      <c r="O199" s="99"/>
      <c r="P199" s="98"/>
    </row>
    <row r="200" spans="1:16">
      <c r="A200" s="67"/>
      <c r="B200" s="68"/>
      <c r="C200" s="68"/>
      <c r="D200" s="69" t="str">
        <f t="shared" si="5"/>
        <v/>
      </c>
      <c r="E200" s="70"/>
      <c r="F200" s="71"/>
      <c r="G200" s="72"/>
      <c r="H200" s="73"/>
      <c r="I200" s="73"/>
      <c r="J200" s="73"/>
      <c r="K200" s="74"/>
      <c r="L200" s="75"/>
      <c r="M200" s="97"/>
      <c r="N200" s="98"/>
      <c r="O200" s="99"/>
      <c r="P200" s="98"/>
    </row>
    <row r="201" spans="1:16">
      <c r="A201" s="67"/>
      <c r="B201" s="68"/>
      <c r="C201" s="68"/>
      <c r="D201" s="69" t="str">
        <f t="shared" si="5"/>
        <v/>
      </c>
      <c r="E201" s="70"/>
      <c r="F201" s="71"/>
      <c r="G201" s="72"/>
      <c r="H201" s="73"/>
      <c r="I201" s="73"/>
      <c r="J201" s="73"/>
      <c r="K201" s="74"/>
      <c r="L201" s="75"/>
      <c r="M201" s="97"/>
      <c r="N201" s="98"/>
      <c r="O201" s="99"/>
      <c r="P201" s="98"/>
    </row>
    <row r="202" spans="1:16">
      <c r="A202" s="67"/>
      <c r="B202" s="68"/>
      <c r="C202" s="68"/>
      <c r="D202" s="69" t="str">
        <f t="shared" si="5"/>
        <v/>
      </c>
      <c r="E202" s="70"/>
      <c r="F202" s="71"/>
      <c r="G202" s="72"/>
      <c r="H202" s="73"/>
      <c r="I202" s="73"/>
      <c r="J202" s="73"/>
      <c r="K202" s="74"/>
      <c r="L202" s="75"/>
      <c r="M202" s="97"/>
      <c r="N202" s="98"/>
      <c r="O202" s="99"/>
      <c r="P202" s="98"/>
    </row>
    <row r="203" spans="1:16">
      <c r="A203" s="67"/>
      <c r="B203" s="68"/>
      <c r="C203" s="68"/>
      <c r="D203" s="69" t="str">
        <f t="shared" si="5"/>
        <v/>
      </c>
      <c r="E203" s="70"/>
      <c r="F203" s="71"/>
      <c r="G203" s="72"/>
      <c r="H203" s="73"/>
      <c r="I203" s="73"/>
      <c r="J203" s="73"/>
      <c r="K203" s="74"/>
      <c r="L203" s="75"/>
      <c r="M203" s="97"/>
      <c r="N203" s="98"/>
      <c r="O203" s="99"/>
      <c r="P203" s="98"/>
    </row>
    <row r="204" spans="1:16">
      <c r="A204" s="67"/>
      <c r="B204" s="68"/>
      <c r="C204" s="68"/>
      <c r="D204" s="69" t="str">
        <f t="shared" si="5"/>
        <v/>
      </c>
      <c r="E204" s="70"/>
      <c r="F204" s="71"/>
      <c r="G204" s="72"/>
      <c r="H204" s="73"/>
      <c r="I204" s="73"/>
      <c r="J204" s="73"/>
      <c r="K204" s="74"/>
      <c r="L204" s="75"/>
      <c r="M204" s="97"/>
      <c r="N204" s="98"/>
      <c r="O204" s="99"/>
      <c r="P204" s="98"/>
    </row>
    <row r="205" spans="1:16" ht="13.5" thickBot="1">
      <c r="A205" s="109">
        <v>1</v>
      </c>
      <c r="B205" s="110">
        <v>1</v>
      </c>
      <c r="C205" s="110">
        <v>1</v>
      </c>
      <c r="D205" s="111">
        <f t="shared" ca="1" si="5"/>
        <v>-43999</v>
      </c>
      <c r="E205" s="112">
        <v>1</v>
      </c>
      <c r="F205" s="113">
        <v>1</v>
      </c>
      <c r="G205" s="114"/>
      <c r="H205" s="115"/>
      <c r="I205" s="115">
        <v>1</v>
      </c>
      <c r="J205" s="115">
        <v>1</v>
      </c>
      <c r="K205" s="116">
        <v>1</v>
      </c>
      <c r="L205" s="117">
        <v>1</v>
      </c>
      <c r="M205" s="118">
        <v>1</v>
      </c>
      <c r="N205" s="119">
        <v>1</v>
      </c>
      <c r="O205" s="120">
        <v>1</v>
      </c>
      <c r="P205" s="119">
        <v>1</v>
      </c>
    </row>
    <row r="206" spans="1:16" ht="13.5" thickTop="1"/>
    <row r="327" spans="7:9">
      <c r="G327" s="52" t="s">
        <v>211</v>
      </c>
      <c r="H327" s="52">
        <v>20</v>
      </c>
      <c r="I327" s="52">
        <v>14</v>
      </c>
    </row>
  </sheetData>
  <mergeCells count="12">
    <mergeCell ref="A3:A4"/>
    <mergeCell ref="A2:B2"/>
    <mergeCell ref="O3:P3"/>
    <mergeCell ref="G4:L4"/>
    <mergeCell ref="O2:P2"/>
    <mergeCell ref="G2:K2"/>
    <mergeCell ref="B3:C3"/>
    <mergeCell ref="L2:N2"/>
    <mergeCell ref="D3:D4"/>
    <mergeCell ref="E3:E4"/>
    <mergeCell ref="F3:F4"/>
    <mergeCell ref="M3:N3"/>
  </mergeCells>
  <conditionalFormatting sqref="D50:D205 D13:D16 D5:D11">
    <cfRule type="cellIs" dxfId="113" priority="20" operator="lessThan">
      <formula>0</formula>
    </cfRule>
  </conditionalFormatting>
  <conditionalFormatting sqref="F5:F11 F13:F16 F50:F199">
    <cfRule type="containsText" dxfId="112" priority="16" stopIfTrue="1" operator="containsText" text="DL">
      <formula>NOT(ISERROR(SEARCH("DL",F5)))</formula>
    </cfRule>
    <cfRule type="containsText" dxfId="111" priority="17" stopIfTrue="1" operator="containsText" text="OF">
      <formula>NOT(ISERROR(SEARCH("OF",F5)))</formula>
    </cfRule>
    <cfRule type="containsText" dxfId="110" priority="18" stopIfTrue="1" operator="containsText" text="AGa">
      <formula>NOT(ISERROR(SEARCH("AGa",F5)))</formula>
    </cfRule>
    <cfRule type="containsText" dxfId="109" priority="19" stopIfTrue="1" operator="containsText" text="CR">
      <formula>NOT(ISERROR(SEARCH("CR",F5)))</formula>
    </cfRule>
  </conditionalFormatting>
  <conditionalFormatting sqref="D17:D19">
    <cfRule type="cellIs" dxfId="108" priority="5" operator="lessThan">
      <formula>0</formula>
    </cfRule>
  </conditionalFormatting>
  <conditionalFormatting sqref="F17:F19">
    <cfRule type="containsText" dxfId="107" priority="1" stopIfTrue="1" operator="containsText" text="DL">
      <formula>NOT(ISERROR(SEARCH("DL",F17)))</formula>
    </cfRule>
    <cfRule type="containsText" dxfId="106" priority="2" stopIfTrue="1" operator="containsText" text="OF">
      <formula>NOT(ISERROR(SEARCH("OF",F17)))</formula>
    </cfRule>
    <cfRule type="containsText" dxfId="105" priority="3" stopIfTrue="1" operator="containsText" text="AGa">
      <formula>NOT(ISERROR(SEARCH("AGa",F17)))</formula>
    </cfRule>
    <cfRule type="containsText" dxfId="104" priority="4" stopIfTrue="1" operator="containsText" text="CR">
      <formula>NOT(ISERROR(SEARCH("CR",F17)))</formula>
    </cfRule>
  </conditionalFormatting>
  <dataValidations count="1">
    <dataValidation type="list" errorStyle="warning" allowBlank="1" showInputMessage="1" showErrorMessage="1" errorTitle="PAS DANS LA LISTE" error="Ajouter dans la liste ou appuyer ou Sélectionner OUI pour forcer l’entrée" sqref="F50:F199">
      <formula1>$D$16:$D$20</formula1>
    </dataValidation>
  </dataValidations>
  <pageMargins left="0.7" right="0.7" top="0.75" bottom="0.75" header="0.3" footer="0.3"/>
  <pageSetup paperSize="9" orientation="portrait" verticalDpi="0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errorStyle="warning" allowBlank="1" showInputMessage="1" showErrorMessage="1" errorTitle="PAS DANS LA LISTE" error="Ajouter dans la liste ou appuyer ou Sélectionner OUI pour forcer l’entrée">
          <x14:formula1>
            <xm:f>Nomenclature!$D$12:$D$15</xm:f>
          </x14:formula1>
          <xm:sqref>F5:F11 F13:F19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AA337"/>
  <sheetViews>
    <sheetView topLeftCell="A2" zoomScaleNormal="100" workbookViewId="0">
      <pane xSplit="6" ySplit="3" topLeftCell="G5" activePane="bottomRight" state="frozen"/>
      <selection activeCell="A2" sqref="A2"/>
      <selection pane="topRight" activeCell="F2" sqref="F2"/>
      <selection pane="bottomLeft" activeCell="A5" sqref="A5"/>
      <selection pane="bottomRight" activeCell="A7" sqref="A7"/>
    </sheetView>
  </sheetViews>
  <sheetFormatPr baseColWidth="10" defaultRowHeight="15"/>
  <cols>
    <col min="1" max="1" width="43.5703125" style="359" customWidth="1"/>
    <col min="2" max="2" width="27.28515625" style="362" bestFit="1" customWidth="1"/>
    <col min="3" max="3" width="27.28515625" style="431" hidden="1" customWidth="1"/>
    <col min="4" max="4" width="4.5703125" style="362" bestFit="1" customWidth="1"/>
    <col min="5" max="5" width="25.28515625" style="360" bestFit="1" customWidth="1"/>
    <col min="6" max="6" width="4.5703125" style="360" bestFit="1" customWidth="1"/>
    <col min="7" max="7" width="11.42578125" style="360" bestFit="1" customWidth="1"/>
    <col min="8" max="8" width="18.5703125" style="361" bestFit="1" customWidth="1"/>
    <col min="9" max="10" width="14.28515625" style="360" bestFit="1" customWidth="1"/>
    <col min="11" max="11" width="13.5703125" style="360" customWidth="1"/>
    <col min="12" max="12" width="9.5703125" style="360" bestFit="1" customWidth="1"/>
    <col min="13" max="13" width="22.5703125" style="360" bestFit="1" customWidth="1"/>
    <col min="14" max="14" width="27.42578125" style="360" customWidth="1"/>
    <col min="15" max="15" width="6" style="360" bestFit="1" customWidth="1"/>
    <col min="16" max="16" width="8.28515625" style="360" bestFit="1" customWidth="1"/>
    <col min="17" max="17" width="3.42578125" style="360" bestFit="1" customWidth="1"/>
    <col min="18" max="18" width="4.28515625" style="360" bestFit="1" customWidth="1"/>
    <col min="19" max="19" width="8.5703125" style="360" bestFit="1" customWidth="1"/>
    <col min="20" max="20" width="9.5703125" style="360" bestFit="1" customWidth="1"/>
    <col min="21" max="21" width="6.5703125" style="360" customWidth="1"/>
    <col min="22" max="22" width="13.28515625" style="360" bestFit="1" customWidth="1"/>
    <col min="23" max="23" width="10.28515625" style="360" bestFit="1" customWidth="1"/>
    <col min="24" max="24" width="5" style="360" bestFit="1" customWidth="1"/>
    <col min="25" max="25" width="12.42578125" style="360" customWidth="1"/>
    <col min="26" max="26" width="10" style="360" bestFit="1" customWidth="1"/>
    <col min="27" max="27" width="51" style="360" customWidth="1"/>
    <col min="28" max="255" width="11" style="360"/>
    <col min="256" max="256" width="18.28515625" style="360" bestFit="1" customWidth="1"/>
    <col min="257" max="257" width="14.42578125" style="360" customWidth="1"/>
    <col min="258" max="258" width="11.5703125" style="360" customWidth="1"/>
    <col min="259" max="259" width="19" style="360" customWidth="1"/>
    <col min="260" max="260" width="15.28515625" style="360" bestFit="1" customWidth="1"/>
    <col min="261" max="262" width="12.5703125" style="360" customWidth="1"/>
    <col min="263" max="263" width="17.28515625" style="360" bestFit="1" customWidth="1"/>
    <col min="264" max="264" width="14.28515625" style="360" customWidth="1"/>
    <col min="265" max="265" width="22.28515625" style="360" customWidth="1"/>
    <col min="266" max="266" width="23" style="360" customWidth="1"/>
    <col min="267" max="267" width="13" style="360" customWidth="1"/>
    <col min="268" max="268" width="12.5703125" style="360" customWidth="1"/>
    <col min="269" max="269" width="11.5703125" style="360" customWidth="1"/>
    <col min="270" max="270" width="8.28515625" style="360" customWidth="1"/>
    <col min="271" max="272" width="12" style="360" customWidth="1"/>
    <col min="273" max="511" width="11" style="360"/>
    <col min="512" max="512" width="18.28515625" style="360" bestFit="1" customWidth="1"/>
    <col min="513" max="513" width="14.42578125" style="360" customWidth="1"/>
    <col min="514" max="514" width="11.5703125" style="360" customWidth="1"/>
    <col min="515" max="515" width="19" style="360" customWidth="1"/>
    <col min="516" max="516" width="15.28515625" style="360" bestFit="1" customWidth="1"/>
    <col min="517" max="518" width="12.5703125" style="360" customWidth="1"/>
    <col min="519" max="519" width="17.28515625" style="360" bestFit="1" customWidth="1"/>
    <col min="520" max="520" width="14.28515625" style="360" customWidth="1"/>
    <col min="521" max="521" width="22.28515625" style="360" customWidth="1"/>
    <col min="522" max="522" width="23" style="360" customWidth="1"/>
    <col min="523" max="523" width="13" style="360" customWidth="1"/>
    <col min="524" max="524" width="12.5703125" style="360" customWidth="1"/>
    <col min="525" max="525" width="11.5703125" style="360" customWidth="1"/>
    <col min="526" max="526" width="8.28515625" style="360" customWidth="1"/>
    <col min="527" max="528" width="12" style="360" customWidth="1"/>
    <col min="529" max="767" width="11" style="360"/>
    <col min="768" max="768" width="18.28515625" style="360" bestFit="1" customWidth="1"/>
    <col min="769" max="769" width="14.42578125" style="360" customWidth="1"/>
    <col min="770" max="770" width="11.5703125" style="360" customWidth="1"/>
    <col min="771" max="771" width="19" style="360" customWidth="1"/>
    <col min="772" max="772" width="15.28515625" style="360" bestFit="1" customWidth="1"/>
    <col min="773" max="774" width="12.5703125" style="360" customWidth="1"/>
    <col min="775" max="775" width="17.28515625" style="360" bestFit="1" customWidth="1"/>
    <col min="776" max="776" width="14.28515625" style="360" customWidth="1"/>
    <col min="777" max="777" width="22.28515625" style="360" customWidth="1"/>
    <col min="778" max="778" width="23" style="360" customWidth="1"/>
    <col min="779" max="779" width="13" style="360" customWidth="1"/>
    <col min="780" max="780" width="12.5703125" style="360" customWidth="1"/>
    <col min="781" max="781" width="11.5703125" style="360" customWidth="1"/>
    <col min="782" max="782" width="8.28515625" style="360" customWidth="1"/>
    <col min="783" max="784" width="12" style="360" customWidth="1"/>
    <col min="785" max="1023" width="11" style="360"/>
    <col min="1024" max="1024" width="18.28515625" style="360" bestFit="1" customWidth="1"/>
    <col min="1025" max="1025" width="14.42578125" style="360" customWidth="1"/>
    <col min="1026" max="1026" width="11.5703125" style="360" customWidth="1"/>
    <col min="1027" max="1027" width="19" style="360" customWidth="1"/>
    <col min="1028" max="1028" width="15.28515625" style="360" bestFit="1" customWidth="1"/>
    <col min="1029" max="1030" width="12.5703125" style="360" customWidth="1"/>
    <col min="1031" max="1031" width="17.28515625" style="360" bestFit="1" customWidth="1"/>
    <col min="1032" max="1032" width="14.28515625" style="360" customWidth="1"/>
    <col min="1033" max="1033" width="22.28515625" style="360" customWidth="1"/>
    <col min="1034" max="1034" width="23" style="360" customWidth="1"/>
    <col min="1035" max="1035" width="13" style="360" customWidth="1"/>
    <col min="1036" max="1036" width="12.5703125" style="360" customWidth="1"/>
    <col min="1037" max="1037" width="11.5703125" style="360" customWidth="1"/>
    <col min="1038" max="1038" width="8.28515625" style="360" customWidth="1"/>
    <col min="1039" max="1040" width="12" style="360" customWidth="1"/>
    <col min="1041" max="1279" width="11" style="360"/>
    <col min="1280" max="1280" width="18.28515625" style="360" bestFit="1" customWidth="1"/>
    <col min="1281" max="1281" width="14.42578125" style="360" customWidth="1"/>
    <col min="1282" max="1282" width="11.5703125" style="360" customWidth="1"/>
    <col min="1283" max="1283" width="19" style="360" customWidth="1"/>
    <col min="1284" max="1284" width="15.28515625" style="360" bestFit="1" customWidth="1"/>
    <col min="1285" max="1286" width="12.5703125" style="360" customWidth="1"/>
    <col min="1287" max="1287" width="17.28515625" style="360" bestFit="1" customWidth="1"/>
    <col min="1288" max="1288" width="14.28515625" style="360" customWidth="1"/>
    <col min="1289" max="1289" width="22.28515625" style="360" customWidth="1"/>
    <col min="1290" max="1290" width="23" style="360" customWidth="1"/>
    <col min="1291" max="1291" width="13" style="360" customWidth="1"/>
    <col min="1292" max="1292" width="12.5703125" style="360" customWidth="1"/>
    <col min="1293" max="1293" width="11.5703125" style="360" customWidth="1"/>
    <col min="1294" max="1294" width="8.28515625" style="360" customWidth="1"/>
    <col min="1295" max="1296" width="12" style="360" customWidth="1"/>
    <col min="1297" max="1535" width="11" style="360"/>
    <col min="1536" max="1536" width="18.28515625" style="360" bestFit="1" customWidth="1"/>
    <col min="1537" max="1537" width="14.42578125" style="360" customWidth="1"/>
    <col min="1538" max="1538" width="11.5703125" style="360" customWidth="1"/>
    <col min="1539" max="1539" width="19" style="360" customWidth="1"/>
    <col min="1540" max="1540" width="15.28515625" style="360" bestFit="1" customWidth="1"/>
    <col min="1541" max="1542" width="12.5703125" style="360" customWidth="1"/>
    <col min="1543" max="1543" width="17.28515625" style="360" bestFit="1" customWidth="1"/>
    <col min="1544" max="1544" width="14.28515625" style="360" customWidth="1"/>
    <col min="1545" max="1545" width="22.28515625" style="360" customWidth="1"/>
    <col min="1546" max="1546" width="23" style="360" customWidth="1"/>
    <col min="1547" max="1547" width="13" style="360" customWidth="1"/>
    <col min="1548" max="1548" width="12.5703125" style="360" customWidth="1"/>
    <col min="1549" max="1549" width="11.5703125" style="360" customWidth="1"/>
    <col min="1550" max="1550" width="8.28515625" style="360" customWidth="1"/>
    <col min="1551" max="1552" width="12" style="360" customWidth="1"/>
    <col min="1553" max="1791" width="11" style="360"/>
    <col min="1792" max="1792" width="18.28515625" style="360" bestFit="1" customWidth="1"/>
    <col min="1793" max="1793" width="14.42578125" style="360" customWidth="1"/>
    <col min="1794" max="1794" width="11.5703125" style="360" customWidth="1"/>
    <col min="1795" max="1795" width="19" style="360" customWidth="1"/>
    <col min="1796" max="1796" width="15.28515625" style="360" bestFit="1" customWidth="1"/>
    <col min="1797" max="1798" width="12.5703125" style="360" customWidth="1"/>
    <col min="1799" max="1799" width="17.28515625" style="360" bestFit="1" customWidth="1"/>
    <col min="1800" max="1800" width="14.28515625" style="360" customWidth="1"/>
    <col min="1801" max="1801" width="22.28515625" style="360" customWidth="1"/>
    <col min="1802" max="1802" width="23" style="360" customWidth="1"/>
    <col min="1803" max="1803" width="13" style="360" customWidth="1"/>
    <col min="1804" max="1804" width="12.5703125" style="360" customWidth="1"/>
    <col min="1805" max="1805" width="11.5703125" style="360" customWidth="1"/>
    <col min="1806" max="1806" width="8.28515625" style="360" customWidth="1"/>
    <col min="1807" max="1808" width="12" style="360" customWidth="1"/>
    <col min="1809" max="2047" width="11" style="360"/>
    <col min="2048" max="2048" width="18.28515625" style="360" bestFit="1" customWidth="1"/>
    <col min="2049" max="2049" width="14.42578125" style="360" customWidth="1"/>
    <col min="2050" max="2050" width="11.5703125" style="360" customWidth="1"/>
    <col min="2051" max="2051" width="19" style="360" customWidth="1"/>
    <col min="2052" max="2052" width="15.28515625" style="360" bestFit="1" customWidth="1"/>
    <col min="2053" max="2054" width="12.5703125" style="360" customWidth="1"/>
    <col min="2055" max="2055" width="17.28515625" style="360" bestFit="1" customWidth="1"/>
    <col min="2056" max="2056" width="14.28515625" style="360" customWidth="1"/>
    <col min="2057" max="2057" width="22.28515625" style="360" customWidth="1"/>
    <col min="2058" max="2058" width="23" style="360" customWidth="1"/>
    <col min="2059" max="2059" width="13" style="360" customWidth="1"/>
    <col min="2060" max="2060" width="12.5703125" style="360" customWidth="1"/>
    <col min="2061" max="2061" width="11.5703125" style="360" customWidth="1"/>
    <col min="2062" max="2062" width="8.28515625" style="360" customWidth="1"/>
    <col min="2063" max="2064" width="12" style="360" customWidth="1"/>
    <col min="2065" max="2303" width="11" style="360"/>
    <col min="2304" max="2304" width="18.28515625" style="360" bestFit="1" customWidth="1"/>
    <col min="2305" max="2305" width="14.42578125" style="360" customWidth="1"/>
    <col min="2306" max="2306" width="11.5703125" style="360" customWidth="1"/>
    <col min="2307" max="2307" width="19" style="360" customWidth="1"/>
    <col min="2308" max="2308" width="15.28515625" style="360" bestFit="1" customWidth="1"/>
    <col min="2309" max="2310" width="12.5703125" style="360" customWidth="1"/>
    <col min="2311" max="2311" width="17.28515625" style="360" bestFit="1" customWidth="1"/>
    <col min="2312" max="2312" width="14.28515625" style="360" customWidth="1"/>
    <col min="2313" max="2313" width="22.28515625" style="360" customWidth="1"/>
    <col min="2314" max="2314" width="23" style="360" customWidth="1"/>
    <col min="2315" max="2315" width="13" style="360" customWidth="1"/>
    <col min="2316" max="2316" width="12.5703125" style="360" customWidth="1"/>
    <col min="2317" max="2317" width="11.5703125" style="360" customWidth="1"/>
    <col min="2318" max="2318" width="8.28515625" style="360" customWidth="1"/>
    <col min="2319" max="2320" width="12" style="360" customWidth="1"/>
    <col min="2321" max="2559" width="11" style="360"/>
    <col min="2560" max="2560" width="18.28515625" style="360" bestFit="1" customWidth="1"/>
    <col min="2561" max="2561" width="14.42578125" style="360" customWidth="1"/>
    <col min="2562" max="2562" width="11.5703125" style="360" customWidth="1"/>
    <col min="2563" max="2563" width="19" style="360" customWidth="1"/>
    <col min="2564" max="2564" width="15.28515625" style="360" bestFit="1" customWidth="1"/>
    <col min="2565" max="2566" width="12.5703125" style="360" customWidth="1"/>
    <col min="2567" max="2567" width="17.28515625" style="360" bestFit="1" customWidth="1"/>
    <col min="2568" max="2568" width="14.28515625" style="360" customWidth="1"/>
    <col min="2569" max="2569" width="22.28515625" style="360" customWidth="1"/>
    <col min="2570" max="2570" width="23" style="360" customWidth="1"/>
    <col min="2571" max="2571" width="13" style="360" customWidth="1"/>
    <col min="2572" max="2572" width="12.5703125" style="360" customWidth="1"/>
    <col min="2573" max="2573" width="11.5703125" style="360" customWidth="1"/>
    <col min="2574" max="2574" width="8.28515625" style="360" customWidth="1"/>
    <col min="2575" max="2576" width="12" style="360" customWidth="1"/>
    <col min="2577" max="2815" width="11" style="360"/>
    <col min="2816" max="2816" width="18.28515625" style="360" bestFit="1" customWidth="1"/>
    <col min="2817" max="2817" width="14.42578125" style="360" customWidth="1"/>
    <col min="2818" max="2818" width="11.5703125" style="360" customWidth="1"/>
    <col min="2819" max="2819" width="19" style="360" customWidth="1"/>
    <col min="2820" max="2820" width="15.28515625" style="360" bestFit="1" customWidth="1"/>
    <col min="2821" max="2822" width="12.5703125" style="360" customWidth="1"/>
    <col min="2823" max="2823" width="17.28515625" style="360" bestFit="1" customWidth="1"/>
    <col min="2824" max="2824" width="14.28515625" style="360" customWidth="1"/>
    <col min="2825" max="2825" width="22.28515625" style="360" customWidth="1"/>
    <col min="2826" max="2826" width="23" style="360" customWidth="1"/>
    <col min="2827" max="2827" width="13" style="360" customWidth="1"/>
    <col min="2828" max="2828" width="12.5703125" style="360" customWidth="1"/>
    <col min="2829" max="2829" width="11.5703125" style="360" customWidth="1"/>
    <col min="2830" max="2830" width="8.28515625" style="360" customWidth="1"/>
    <col min="2831" max="2832" width="12" style="360" customWidth="1"/>
    <col min="2833" max="3071" width="11" style="360"/>
    <col min="3072" max="3072" width="18.28515625" style="360" bestFit="1" customWidth="1"/>
    <col min="3073" max="3073" width="14.42578125" style="360" customWidth="1"/>
    <col min="3074" max="3074" width="11.5703125" style="360" customWidth="1"/>
    <col min="3075" max="3075" width="19" style="360" customWidth="1"/>
    <col min="3076" max="3076" width="15.28515625" style="360" bestFit="1" customWidth="1"/>
    <col min="3077" max="3078" width="12.5703125" style="360" customWidth="1"/>
    <col min="3079" max="3079" width="17.28515625" style="360" bestFit="1" customWidth="1"/>
    <col min="3080" max="3080" width="14.28515625" style="360" customWidth="1"/>
    <col min="3081" max="3081" width="22.28515625" style="360" customWidth="1"/>
    <col min="3082" max="3082" width="23" style="360" customWidth="1"/>
    <col min="3083" max="3083" width="13" style="360" customWidth="1"/>
    <col min="3084" max="3084" width="12.5703125" style="360" customWidth="1"/>
    <col min="3085" max="3085" width="11.5703125" style="360" customWidth="1"/>
    <col min="3086" max="3086" width="8.28515625" style="360" customWidth="1"/>
    <col min="3087" max="3088" width="12" style="360" customWidth="1"/>
    <col min="3089" max="3327" width="11" style="360"/>
    <col min="3328" max="3328" width="18.28515625" style="360" bestFit="1" customWidth="1"/>
    <col min="3329" max="3329" width="14.42578125" style="360" customWidth="1"/>
    <col min="3330" max="3330" width="11.5703125" style="360" customWidth="1"/>
    <col min="3331" max="3331" width="19" style="360" customWidth="1"/>
    <col min="3332" max="3332" width="15.28515625" style="360" bestFit="1" customWidth="1"/>
    <col min="3333" max="3334" width="12.5703125" style="360" customWidth="1"/>
    <col min="3335" max="3335" width="17.28515625" style="360" bestFit="1" customWidth="1"/>
    <col min="3336" max="3336" width="14.28515625" style="360" customWidth="1"/>
    <col min="3337" max="3337" width="22.28515625" style="360" customWidth="1"/>
    <col min="3338" max="3338" width="23" style="360" customWidth="1"/>
    <col min="3339" max="3339" width="13" style="360" customWidth="1"/>
    <col min="3340" max="3340" width="12.5703125" style="360" customWidth="1"/>
    <col min="3341" max="3341" width="11.5703125" style="360" customWidth="1"/>
    <col min="3342" max="3342" width="8.28515625" style="360" customWidth="1"/>
    <col min="3343" max="3344" width="12" style="360" customWidth="1"/>
    <col min="3345" max="3583" width="11" style="360"/>
    <col min="3584" max="3584" width="18.28515625" style="360" bestFit="1" customWidth="1"/>
    <col min="3585" max="3585" width="14.42578125" style="360" customWidth="1"/>
    <col min="3586" max="3586" width="11.5703125" style="360" customWidth="1"/>
    <col min="3587" max="3587" width="19" style="360" customWidth="1"/>
    <col min="3588" max="3588" width="15.28515625" style="360" bestFit="1" customWidth="1"/>
    <col min="3589" max="3590" width="12.5703125" style="360" customWidth="1"/>
    <col min="3591" max="3591" width="17.28515625" style="360" bestFit="1" customWidth="1"/>
    <col min="3592" max="3592" width="14.28515625" style="360" customWidth="1"/>
    <col min="3593" max="3593" width="22.28515625" style="360" customWidth="1"/>
    <col min="3594" max="3594" width="23" style="360" customWidth="1"/>
    <col min="3595" max="3595" width="13" style="360" customWidth="1"/>
    <col min="3596" max="3596" width="12.5703125" style="360" customWidth="1"/>
    <col min="3597" max="3597" width="11.5703125" style="360" customWidth="1"/>
    <col min="3598" max="3598" width="8.28515625" style="360" customWidth="1"/>
    <col min="3599" max="3600" width="12" style="360" customWidth="1"/>
    <col min="3601" max="3839" width="11" style="360"/>
    <col min="3840" max="3840" width="18.28515625" style="360" bestFit="1" customWidth="1"/>
    <col min="3841" max="3841" width="14.42578125" style="360" customWidth="1"/>
    <col min="3842" max="3842" width="11.5703125" style="360" customWidth="1"/>
    <col min="3843" max="3843" width="19" style="360" customWidth="1"/>
    <col min="3844" max="3844" width="15.28515625" style="360" bestFit="1" customWidth="1"/>
    <col min="3845" max="3846" width="12.5703125" style="360" customWidth="1"/>
    <col min="3847" max="3847" width="17.28515625" style="360" bestFit="1" customWidth="1"/>
    <col min="3848" max="3848" width="14.28515625" style="360" customWidth="1"/>
    <col min="3849" max="3849" width="22.28515625" style="360" customWidth="1"/>
    <col min="3850" max="3850" width="23" style="360" customWidth="1"/>
    <col min="3851" max="3851" width="13" style="360" customWidth="1"/>
    <col min="3852" max="3852" width="12.5703125" style="360" customWidth="1"/>
    <col min="3853" max="3853" width="11.5703125" style="360" customWidth="1"/>
    <col min="3854" max="3854" width="8.28515625" style="360" customWidth="1"/>
    <col min="3855" max="3856" width="12" style="360" customWidth="1"/>
    <col min="3857" max="4095" width="11" style="360"/>
    <col min="4096" max="4096" width="18.28515625" style="360" bestFit="1" customWidth="1"/>
    <col min="4097" max="4097" width="14.42578125" style="360" customWidth="1"/>
    <col min="4098" max="4098" width="11.5703125" style="360" customWidth="1"/>
    <col min="4099" max="4099" width="19" style="360" customWidth="1"/>
    <col min="4100" max="4100" width="15.28515625" style="360" bestFit="1" customWidth="1"/>
    <col min="4101" max="4102" width="12.5703125" style="360" customWidth="1"/>
    <col min="4103" max="4103" width="17.28515625" style="360" bestFit="1" customWidth="1"/>
    <col min="4104" max="4104" width="14.28515625" style="360" customWidth="1"/>
    <col min="4105" max="4105" width="22.28515625" style="360" customWidth="1"/>
    <col min="4106" max="4106" width="23" style="360" customWidth="1"/>
    <col min="4107" max="4107" width="13" style="360" customWidth="1"/>
    <col min="4108" max="4108" width="12.5703125" style="360" customWidth="1"/>
    <col min="4109" max="4109" width="11.5703125" style="360" customWidth="1"/>
    <col min="4110" max="4110" width="8.28515625" style="360" customWidth="1"/>
    <col min="4111" max="4112" width="12" style="360" customWidth="1"/>
    <col min="4113" max="4351" width="11" style="360"/>
    <col min="4352" max="4352" width="18.28515625" style="360" bestFit="1" customWidth="1"/>
    <col min="4353" max="4353" width="14.42578125" style="360" customWidth="1"/>
    <col min="4354" max="4354" width="11.5703125" style="360" customWidth="1"/>
    <col min="4355" max="4355" width="19" style="360" customWidth="1"/>
    <col min="4356" max="4356" width="15.28515625" style="360" bestFit="1" customWidth="1"/>
    <col min="4357" max="4358" width="12.5703125" style="360" customWidth="1"/>
    <col min="4359" max="4359" width="17.28515625" style="360" bestFit="1" customWidth="1"/>
    <col min="4360" max="4360" width="14.28515625" style="360" customWidth="1"/>
    <col min="4361" max="4361" width="22.28515625" style="360" customWidth="1"/>
    <col min="4362" max="4362" width="23" style="360" customWidth="1"/>
    <col min="4363" max="4363" width="13" style="360" customWidth="1"/>
    <col min="4364" max="4364" width="12.5703125" style="360" customWidth="1"/>
    <col min="4365" max="4365" width="11.5703125" style="360" customWidth="1"/>
    <col min="4366" max="4366" width="8.28515625" style="360" customWidth="1"/>
    <col min="4367" max="4368" width="12" style="360" customWidth="1"/>
    <col min="4369" max="4607" width="11" style="360"/>
    <col min="4608" max="4608" width="18.28515625" style="360" bestFit="1" customWidth="1"/>
    <col min="4609" max="4609" width="14.42578125" style="360" customWidth="1"/>
    <col min="4610" max="4610" width="11.5703125" style="360" customWidth="1"/>
    <col min="4611" max="4611" width="19" style="360" customWidth="1"/>
    <col min="4612" max="4612" width="15.28515625" style="360" bestFit="1" customWidth="1"/>
    <col min="4613" max="4614" width="12.5703125" style="360" customWidth="1"/>
    <col min="4615" max="4615" width="17.28515625" style="360" bestFit="1" customWidth="1"/>
    <col min="4616" max="4616" width="14.28515625" style="360" customWidth="1"/>
    <col min="4617" max="4617" width="22.28515625" style="360" customWidth="1"/>
    <col min="4618" max="4618" width="23" style="360" customWidth="1"/>
    <col min="4619" max="4619" width="13" style="360" customWidth="1"/>
    <col min="4620" max="4620" width="12.5703125" style="360" customWidth="1"/>
    <col min="4621" max="4621" width="11.5703125" style="360" customWidth="1"/>
    <col min="4622" max="4622" width="8.28515625" style="360" customWidth="1"/>
    <col min="4623" max="4624" width="12" style="360" customWidth="1"/>
    <col min="4625" max="4863" width="11" style="360"/>
    <col min="4864" max="4864" width="18.28515625" style="360" bestFit="1" customWidth="1"/>
    <col min="4865" max="4865" width="14.42578125" style="360" customWidth="1"/>
    <col min="4866" max="4866" width="11.5703125" style="360" customWidth="1"/>
    <col min="4867" max="4867" width="19" style="360" customWidth="1"/>
    <col min="4868" max="4868" width="15.28515625" style="360" bestFit="1" customWidth="1"/>
    <col min="4869" max="4870" width="12.5703125" style="360" customWidth="1"/>
    <col min="4871" max="4871" width="17.28515625" style="360" bestFit="1" customWidth="1"/>
    <col min="4872" max="4872" width="14.28515625" style="360" customWidth="1"/>
    <col min="4873" max="4873" width="22.28515625" style="360" customWidth="1"/>
    <col min="4874" max="4874" width="23" style="360" customWidth="1"/>
    <col min="4875" max="4875" width="13" style="360" customWidth="1"/>
    <col min="4876" max="4876" width="12.5703125" style="360" customWidth="1"/>
    <col min="4877" max="4877" width="11.5703125" style="360" customWidth="1"/>
    <col min="4878" max="4878" width="8.28515625" style="360" customWidth="1"/>
    <col min="4879" max="4880" width="12" style="360" customWidth="1"/>
    <col min="4881" max="5119" width="11" style="360"/>
    <col min="5120" max="5120" width="18.28515625" style="360" bestFit="1" customWidth="1"/>
    <col min="5121" max="5121" width="14.42578125" style="360" customWidth="1"/>
    <col min="5122" max="5122" width="11.5703125" style="360" customWidth="1"/>
    <col min="5123" max="5123" width="19" style="360" customWidth="1"/>
    <col min="5124" max="5124" width="15.28515625" style="360" bestFit="1" customWidth="1"/>
    <col min="5125" max="5126" width="12.5703125" style="360" customWidth="1"/>
    <col min="5127" max="5127" width="17.28515625" style="360" bestFit="1" customWidth="1"/>
    <col min="5128" max="5128" width="14.28515625" style="360" customWidth="1"/>
    <col min="5129" max="5129" width="22.28515625" style="360" customWidth="1"/>
    <col min="5130" max="5130" width="23" style="360" customWidth="1"/>
    <col min="5131" max="5131" width="13" style="360" customWidth="1"/>
    <col min="5132" max="5132" width="12.5703125" style="360" customWidth="1"/>
    <col min="5133" max="5133" width="11.5703125" style="360" customWidth="1"/>
    <col min="5134" max="5134" width="8.28515625" style="360" customWidth="1"/>
    <col min="5135" max="5136" width="12" style="360" customWidth="1"/>
    <col min="5137" max="5375" width="11" style="360"/>
    <col min="5376" max="5376" width="18.28515625" style="360" bestFit="1" customWidth="1"/>
    <col min="5377" max="5377" width="14.42578125" style="360" customWidth="1"/>
    <col min="5378" max="5378" width="11.5703125" style="360" customWidth="1"/>
    <col min="5379" max="5379" width="19" style="360" customWidth="1"/>
    <col min="5380" max="5380" width="15.28515625" style="360" bestFit="1" customWidth="1"/>
    <col min="5381" max="5382" width="12.5703125" style="360" customWidth="1"/>
    <col min="5383" max="5383" width="17.28515625" style="360" bestFit="1" customWidth="1"/>
    <col min="5384" max="5384" width="14.28515625" style="360" customWidth="1"/>
    <col min="5385" max="5385" width="22.28515625" style="360" customWidth="1"/>
    <col min="5386" max="5386" width="23" style="360" customWidth="1"/>
    <col min="5387" max="5387" width="13" style="360" customWidth="1"/>
    <col min="5388" max="5388" width="12.5703125" style="360" customWidth="1"/>
    <col min="5389" max="5389" width="11.5703125" style="360" customWidth="1"/>
    <col min="5390" max="5390" width="8.28515625" style="360" customWidth="1"/>
    <col min="5391" max="5392" width="12" style="360" customWidth="1"/>
    <col min="5393" max="5631" width="11" style="360"/>
    <col min="5632" max="5632" width="18.28515625" style="360" bestFit="1" customWidth="1"/>
    <col min="5633" max="5633" width="14.42578125" style="360" customWidth="1"/>
    <col min="5634" max="5634" width="11.5703125" style="360" customWidth="1"/>
    <col min="5635" max="5635" width="19" style="360" customWidth="1"/>
    <col min="5636" max="5636" width="15.28515625" style="360" bestFit="1" customWidth="1"/>
    <col min="5637" max="5638" width="12.5703125" style="360" customWidth="1"/>
    <col min="5639" max="5639" width="17.28515625" style="360" bestFit="1" customWidth="1"/>
    <col min="5640" max="5640" width="14.28515625" style="360" customWidth="1"/>
    <col min="5641" max="5641" width="22.28515625" style="360" customWidth="1"/>
    <col min="5642" max="5642" width="23" style="360" customWidth="1"/>
    <col min="5643" max="5643" width="13" style="360" customWidth="1"/>
    <col min="5644" max="5644" width="12.5703125" style="360" customWidth="1"/>
    <col min="5645" max="5645" width="11.5703125" style="360" customWidth="1"/>
    <col min="5646" max="5646" width="8.28515625" style="360" customWidth="1"/>
    <col min="5647" max="5648" width="12" style="360" customWidth="1"/>
    <col min="5649" max="5887" width="11" style="360"/>
    <col min="5888" max="5888" width="18.28515625" style="360" bestFit="1" customWidth="1"/>
    <col min="5889" max="5889" width="14.42578125" style="360" customWidth="1"/>
    <col min="5890" max="5890" width="11.5703125" style="360" customWidth="1"/>
    <col min="5891" max="5891" width="19" style="360" customWidth="1"/>
    <col min="5892" max="5892" width="15.28515625" style="360" bestFit="1" customWidth="1"/>
    <col min="5893" max="5894" width="12.5703125" style="360" customWidth="1"/>
    <col min="5895" max="5895" width="17.28515625" style="360" bestFit="1" customWidth="1"/>
    <col min="5896" max="5896" width="14.28515625" style="360" customWidth="1"/>
    <col min="5897" max="5897" width="22.28515625" style="360" customWidth="1"/>
    <col min="5898" max="5898" width="23" style="360" customWidth="1"/>
    <col min="5899" max="5899" width="13" style="360" customWidth="1"/>
    <col min="5900" max="5900" width="12.5703125" style="360" customWidth="1"/>
    <col min="5901" max="5901" width="11.5703125" style="360" customWidth="1"/>
    <col min="5902" max="5902" width="8.28515625" style="360" customWidth="1"/>
    <col min="5903" max="5904" width="12" style="360" customWidth="1"/>
    <col min="5905" max="6143" width="11" style="360"/>
    <col min="6144" max="6144" width="18.28515625" style="360" bestFit="1" customWidth="1"/>
    <col min="6145" max="6145" width="14.42578125" style="360" customWidth="1"/>
    <col min="6146" max="6146" width="11.5703125" style="360" customWidth="1"/>
    <col min="6147" max="6147" width="19" style="360" customWidth="1"/>
    <col min="6148" max="6148" width="15.28515625" style="360" bestFit="1" customWidth="1"/>
    <col min="6149" max="6150" width="12.5703125" style="360" customWidth="1"/>
    <col min="6151" max="6151" width="17.28515625" style="360" bestFit="1" customWidth="1"/>
    <col min="6152" max="6152" width="14.28515625" style="360" customWidth="1"/>
    <col min="6153" max="6153" width="22.28515625" style="360" customWidth="1"/>
    <col min="6154" max="6154" width="23" style="360" customWidth="1"/>
    <col min="6155" max="6155" width="13" style="360" customWidth="1"/>
    <col min="6156" max="6156" width="12.5703125" style="360" customWidth="1"/>
    <col min="6157" max="6157" width="11.5703125" style="360" customWidth="1"/>
    <col min="6158" max="6158" width="8.28515625" style="360" customWidth="1"/>
    <col min="6159" max="6160" width="12" style="360" customWidth="1"/>
    <col min="6161" max="6399" width="11" style="360"/>
    <col min="6400" max="6400" width="18.28515625" style="360" bestFit="1" customWidth="1"/>
    <col min="6401" max="6401" width="14.42578125" style="360" customWidth="1"/>
    <col min="6402" max="6402" width="11.5703125" style="360" customWidth="1"/>
    <col min="6403" max="6403" width="19" style="360" customWidth="1"/>
    <col min="6404" max="6404" width="15.28515625" style="360" bestFit="1" customWidth="1"/>
    <col min="6405" max="6406" width="12.5703125" style="360" customWidth="1"/>
    <col min="6407" max="6407" width="17.28515625" style="360" bestFit="1" customWidth="1"/>
    <col min="6408" max="6408" width="14.28515625" style="360" customWidth="1"/>
    <col min="6409" max="6409" width="22.28515625" style="360" customWidth="1"/>
    <col min="6410" max="6410" width="23" style="360" customWidth="1"/>
    <col min="6411" max="6411" width="13" style="360" customWidth="1"/>
    <col min="6412" max="6412" width="12.5703125" style="360" customWidth="1"/>
    <col min="6413" max="6413" width="11.5703125" style="360" customWidth="1"/>
    <col min="6414" max="6414" width="8.28515625" style="360" customWidth="1"/>
    <col min="6415" max="6416" width="12" style="360" customWidth="1"/>
    <col min="6417" max="6655" width="11" style="360"/>
    <col min="6656" max="6656" width="18.28515625" style="360" bestFit="1" customWidth="1"/>
    <col min="6657" max="6657" width="14.42578125" style="360" customWidth="1"/>
    <col min="6658" max="6658" width="11.5703125" style="360" customWidth="1"/>
    <col min="6659" max="6659" width="19" style="360" customWidth="1"/>
    <col min="6660" max="6660" width="15.28515625" style="360" bestFit="1" customWidth="1"/>
    <col min="6661" max="6662" width="12.5703125" style="360" customWidth="1"/>
    <col min="6663" max="6663" width="17.28515625" style="360" bestFit="1" customWidth="1"/>
    <col min="6664" max="6664" width="14.28515625" style="360" customWidth="1"/>
    <col min="6665" max="6665" width="22.28515625" style="360" customWidth="1"/>
    <col min="6666" max="6666" width="23" style="360" customWidth="1"/>
    <col min="6667" max="6667" width="13" style="360" customWidth="1"/>
    <col min="6668" max="6668" width="12.5703125" style="360" customWidth="1"/>
    <col min="6669" max="6669" width="11.5703125" style="360" customWidth="1"/>
    <col min="6670" max="6670" width="8.28515625" style="360" customWidth="1"/>
    <col min="6671" max="6672" width="12" style="360" customWidth="1"/>
    <col min="6673" max="6911" width="11" style="360"/>
    <col min="6912" max="6912" width="18.28515625" style="360" bestFit="1" customWidth="1"/>
    <col min="6913" max="6913" width="14.42578125" style="360" customWidth="1"/>
    <col min="6914" max="6914" width="11.5703125" style="360" customWidth="1"/>
    <col min="6915" max="6915" width="19" style="360" customWidth="1"/>
    <col min="6916" max="6916" width="15.28515625" style="360" bestFit="1" customWidth="1"/>
    <col min="6917" max="6918" width="12.5703125" style="360" customWidth="1"/>
    <col min="6919" max="6919" width="17.28515625" style="360" bestFit="1" customWidth="1"/>
    <col min="6920" max="6920" width="14.28515625" style="360" customWidth="1"/>
    <col min="6921" max="6921" width="22.28515625" style="360" customWidth="1"/>
    <col min="6922" max="6922" width="23" style="360" customWidth="1"/>
    <col min="6923" max="6923" width="13" style="360" customWidth="1"/>
    <col min="6924" max="6924" width="12.5703125" style="360" customWidth="1"/>
    <col min="6925" max="6925" width="11.5703125" style="360" customWidth="1"/>
    <col min="6926" max="6926" width="8.28515625" style="360" customWidth="1"/>
    <col min="6927" max="6928" width="12" style="360" customWidth="1"/>
    <col min="6929" max="7167" width="11" style="360"/>
    <col min="7168" max="7168" width="18.28515625" style="360" bestFit="1" customWidth="1"/>
    <col min="7169" max="7169" width="14.42578125" style="360" customWidth="1"/>
    <col min="7170" max="7170" width="11.5703125" style="360" customWidth="1"/>
    <col min="7171" max="7171" width="19" style="360" customWidth="1"/>
    <col min="7172" max="7172" width="15.28515625" style="360" bestFit="1" customWidth="1"/>
    <col min="7173" max="7174" width="12.5703125" style="360" customWidth="1"/>
    <col min="7175" max="7175" width="17.28515625" style="360" bestFit="1" customWidth="1"/>
    <col min="7176" max="7176" width="14.28515625" style="360" customWidth="1"/>
    <col min="7177" max="7177" width="22.28515625" style="360" customWidth="1"/>
    <col min="7178" max="7178" width="23" style="360" customWidth="1"/>
    <col min="7179" max="7179" width="13" style="360" customWidth="1"/>
    <col min="7180" max="7180" width="12.5703125" style="360" customWidth="1"/>
    <col min="7181" max="7181" width="11.5703125" style="360" customWidth="1"/>
    <col min="7182" max="7182" width="8.28515625" style="360" customWidth="1"/>
    <col min="7183" max="7184" width="12" style="360" customWidth="1"/>
    <col min="7185" max="7423" width="11" style="360"/>
    <col min="7424" max="7424" width="18.28515625" style="360" bestFit="1" customWidth="1"/>
    <col min="7425" max="7425" width="14.42578125" style="360" customWidth="1"/>
    <col min="7426" max="7426" width="11.5703125" style="360" customWidth="1"/>
    <col min="7427" max="7427" width="19" style="360" customWidth="1"/>
    <col min="7428" max="7428" width="15.28515625" style="360" bestFit="1" customWidth="1"/>
    <col min="7429" max="7430" width="12.5703125" style="360" customWidth="1"/>
    <col min="7431" max="7431" width="17.28515625" style="360" bestFit="1" customWidth="1"/>
    <col min="7432" max="7432" width="14.28515625" style="360" customWidth="1"/>
    <col min="7433" max="7433" width="22.28515625" style="360" customWidth="1"/>
    <col min="7434" max="7434" width="23" style="360" customWidth="1"/>
    <col min="7435" max="7435" width="13" style="360" customWidth="1"/>
    <col min="7436" max="7436" width="12.5703125" style="360" customWidth="1"/>
    <col min="7437" max="7437" width="11.5703125" style="360" customWidth="1"/>
    <col min="7438" max="7438" width="8.28515625" style="360" customWidth="1"/>
    <col min="7439" max="7440" width="12" style="360" customWidth="1"/>
    <col min="7441" max="7679" width="11" style="360"/>
    <col min="7680" max="7680" width="18.28515625" style="360" bestFit="1" customWidth="1"/>
    <col min="7681" max="7681" width="14.42578125" style="360" customWidth="1"/>
    <col min="7682" max="7682" width="11.5703125" style="360" customWidth="1"/>
    <col min="7683" max="7683" width="19" style="360" customWidth="1"/>
    <col min="7684" max="7684" width="15.28515625" style="360" bestFit="1" customWidth="1"/>
    <col min="7685" max="7686" width="12.5703125" style="360" customWidth="1"/>
    <col min="7687" max="7687" width="17.28515625" style="360" bestFit="1" customWidth="1"/>
    <col min="7688" max="7688" width="14.28515625" style="360" customWidth="1"/>
    <col min="7689" max="7689" width="22.28515625" style="360" customWidth="1"/>
    <col min="7690" max="7690" width="23" style="360" customWidth="1"/>
    <col min="7691" max="7691" width="13" style="360" customWidth="1"/>
    <col min="7692" max="7692" width="12.5703125" style="360" customWidth="1"/>
    <col min="7693" max="7693" width="11.5703125" style="360" customWidth="1"/>
    <col min="7694" max="7694" width="8.28515625" style="360" customWidth="1"/>
    <col min="7695" max="7696" width="12" style="360" customWidth="1"/>
    <col min="7697" max="7935" width="11" style="360"/>
    <col min="7936" max="7936" width="18.28515625" style="360" bestFit="1" customWidth="1"/>
    <col min="7937" max="7937" width="14.42578125" style="360" customWidth="1"/>
    <col min="7938" max="7938" width="11.5703125" style="360" customWidth="1"/>
    <col min="7939" max="7939" width="19" style="360" customWidth="1"/>
    <col min="7940" max="7940" width="15.28515625" style="360" bestFit="1" customWidth="1"/>
    <col min="7941" max="7942" width="12.5703125" style="360" customWidth="1"/>
    <col min="7943" max="7943" width="17.28515625" style="360" bestFit="1" customWidth="1"/>
    <col min="7944" max="7944" width="14.28515625" style="360" customWidth="1"/>
    <col min="7945" max="7945" width="22.28515625" style="360" customWidth="1"/>
    <col min="7946" max="7946" width="23" style="360" customWidth="1"/>
    <col min="7947" max="7947" width="13" style="360" customWidth="1"/>
    <col min="7948" max="7948" width="12.5703125" style="360" customWidth="1"/>
    <col min="7949" max="7949" width="11.5703125" style="360" customWidth="1"/>
    <col min="7950" max="7950" width="8.28515625" style="360" customWidth="1"/>
    <col min="7951" max="7952" width="12" style="360" customWidth="1"/>
    <col min="7953" max="8191" width="11" style="360"/>
    <col min="8192" max="8192" width="18.28515625" style="360" bestFit="1" customWidth="1"/>
    <col min="8193" max="8193" width="14.42578125" style="360" customWidth="1"/>
    <col min="8194" max="8194" width="11.5703125" style="360" customWidth="1"/>
    <col min="8195" max="8195" width="19" style="360" customWidth="1"/>
    <col min="8196" max="8196" width="15.28515625" style="360" bestFit="1" customWidth="1"/>
    <col min="8197" max="8198" width="12.5703125" style="360" customWidth="1"/>
    <col min="8199" max="8199" width="17.28515625" style="360" bestFit="1" customWidth="1"/>
    <col min="8200" max="8200" width="14.28515625" style="360" customWidth="1"/>
    <col min="8201" max="8201" width="22.28515625" style="360" customWidth="1"/>
    <col min="8202" max="8202" width="23" style="360" customWidth="1"/>
    <col min="8203" max="8203" width="13" style="360" customWidth="1"/>
    <col min="8204" max="8204" width="12.5703125" style="360" customWidth="1"/>
    <col min="8205" max="8205" width="11.5703125" style="360" customWidth="1"/>
    <col min="8206" max="8206" width="8.28515625" style="360" customWidth="1"/>
    <col min="8207" max="8208" width="12" style="360" customWidth="1"/>
    <col min="8209" max="8447" width="11" style="360"/>
    <col min="8448" max="8448" width="18.28515625" style="360" bestFit="1" customWidth="1"/>
    <col min="8449" max="8449" width="14.42578125" style="360" customWidth="1"/>
    <col min="8450" max="8450" width="11.5703125" style="360" customWidth="1"/>
    <col min="8451" max="8451" width="19" style="360" customWidth="1"/>
    <col min="8452" max="8452" width="15.28515625" style="360" bestFit="1" customWidth="1"/>
    <col min="8453" max="8454" width="12.5703125" style="360" customWidth="1"/>
    <col min="8455" max="8455" width="17.28515625" style="360" bestFit="1" customWidth="1"/>
    <col min="8456" max="8456" width="14.28515625" style="360" customWidth="1"/>
    <col min="8457" max="8457" width="22.28515625" style="360" customWidth="1"/>
    <col min="8458" max="8458" width="23" style="360" customWidth="1"/>
    <col min="8459" max="8459" width="13" style="360" customWidth="1"/>
    <col min="8460" max="8460" width="12.5703125" style="360" customWidth="1"/>
    <col min="8461" max="8461" width="11.5703125" style="360" customWidth="1"/>
    <col min="8462" max="8462" width="8.28515625" style="360" customWidth="1"/>
    <col min="8463" max="8464" width="12" style="360" customWidth="1"/>
    <col min="8465" max="8703" width="11" style="360"/>
    <col min="8704" max="8704" width="18.28515625" style="360" bestFit="1" customWidth="1"/>
    <col min="8705" max="8705" width="14.42578125" style="360" customWidth="1"/>
    <col min="8706" max="8706" width="11.5703125" style="360" customWidth="1"/>
    <col min="8707" max="8707" width="19" style="360" customWidth="1"/>
    <col min="8708" max="8708" width="15.28515625" style="360" bestFit="1" customWidth="1"/>
    <col min="8709" max="8710" width="12.5703125" style="360" customWidth="1"/>
    <col min="8711" max="8711" width="17.28515625" style="360" bestFit="1" customWidth="1"/>
    <col min="8712" max="8712" width="14.28515625" style="360" customWidth="1"/>
    <col min="8713" max="8713" width="22.28515625" style="360" customWidth="1"/>
    <col min="8714" max="8714" width="23" style="360" customWidth="1"/>
    <col min="8715" max="8715" width="13" style="360" customWidth="1"/>
    <col min="8716" max="8716" width="12.5703125" style="360" customWidth="1"/>
    <col min="8717" max="8717" width="11.5703125" style="360" customWidth="1"/>
    <col min="8718" max="8718" width="8.28515625" style="360" customWidth="1"/>
    <col min="8719" max="8720" width="12" style="360" customWidth="1"/>
    <col min="8721" max="8959" width="11" style="360"/>
    <col min="8960" max="8960" width="18.28515625" style="360" bestFit="1" customWidth="1"/>
    <col min="8961" max="8961" width="14.42578125" style="360" customWidth="1"/>
    <col min="8962" max="8962" width="11.5703125" style="360" customWidth="1"/>
    <col min="8963" max="8963" width="19" style="360" customWidth="1"/>
    <col min="8964" max="8964" width="15.28515625" style="360" bestFit="1" customWidth="1"/>
    <col min="8965" max="8966" width="12.5703125" style="360" customWidth="1"/>
    <col min="8967" max="8967" width="17.28515625" style="360" bestFit="1" customWidth="1"/>
    <col min="8968" max="8968" width="14.28515625" style="360" customWidth="1"/>
    <col min="8969" max="8969" width="22.28515625" style="360" customWidth="1"/>
    <col min="8970" max="8970" width="23" style="360" customWidth="1"/>
    <col min="8971" max="8971" width="13" style="360" customWidth="1"/>
    <col min="8972" max="8972" width="12.5703125" style="360" customWidth="1"/>
    <col min="8973" max="8973" width="11.5703125" style="360" customWidth="1"/>
    <col min="8974" max="8974" width="8.28515625" style="360" customWidth="1"/>
    <col min="8975" max="8976" width="12" style="360" customWidth="1"/>
    <col min="8977" max="9215" width="11" style="360"/>
    <col min="9216" max="9216" width="18.28515625" style="360" bestFit="1" customWidth="1"/>
    <col min="9217" max="9217" width="14.42578125" style="360" customWidth="1"/>
    <col min="9218" max="9218" width="11.5703125" style="360" customWidth="1"/>
    <col min="9219" max="9219" width="19" style="360" customWidth="1"/>
    <col min="9220" max="9220" width="15.28515625" style="360" bestFit="1" customWidth="1"/>
    <col min="9221" max="9222" width="12.5703125" style="360" customWidth="1"/>
    <col min="9223" max="9223" width="17.28515625" style="360" bestFit="1" customWidth="1"/>
    <col min="9224" max="9224" width="14.28515625" style="360" customWidth="1"/>
    <col min="9225" max="9225" width="22.28515625" style="360" customWidth="1"/>
    <col min="9226" max="9226" width="23" style="360" customWidth="1"/>
    <col min="9227" max="9227" width="13" style="360" customWidth="1"/>
    <col min="9228" max="9228" width="12.5703125" style="360" customWidth="1"/>
    <col min="9229" max="9229" width="11.5703125" style="360" customWidth="1"/>
    <col min="9230" max="9230" width="8.28515625" style="360" customWidth="1"/>
    <col min="9231" max="9232" width="12" style="360" customWidth="1"/>
    <col min="9233" max="9471" width="11" style="360"/>
    <col min="9472" max="9472" width="18.28515625" style="360" bestFit="1" customWidth="1"/>
    <col min="9473" max="9473" width="14.42578125" style="360" customWidth="1"/>
    <col min="9474" max="9474" width="11.5703125" style="360" customWidth="1"/>
    <col min="9475" max="9475" width="19" style="360" customWidth="1"/>
    <col min="9476" max="9476" width="15.28515625" style="360" bestFit="1" customWidth="1"/>
    <col min="9477" max="9478" width="12.5703125" style="360" customWidth="1"/>
    <col min="9479" max="9479" width="17.28515625" style="360" bestFit="1" customWidth="1"/>
    <col min="9480" max="9480" width="14.28515625" style="360" customWidth="1"/>
    <col min="9481" max="9481" width="22.28515625" style="360" customWidth="1"/>
    <col min="9482" max="9482" width="23" style="360" customWidth="1"/>
    <col min="9483" max="9483" width="13" style="360" customWidth="1"/>
    <col min="9484" max="9484" width="12.5703125" style="360" customWidth="1"/>
    <col min="9485" max="9485" width="11.5703125" style="360" customWidth="1"/>
    <col min="9486" max="9486" width="8.28515625" style="360" customWidth="1"/>
    <col min="9487" max="9488" width="12" style="360" customWidth="1"/>
    <col min="9489" max="9727" width="11" style="360"/>
    <col min="9728" max="9728" width="18.28515625" style="360" bestFit="1" customWidth="1"/>
    <col min="9729" max="9729" width="14.42578125" style="360" customWidth="1"/>
    <col min="9730" max="9730" width="11.5703125" style="360" customWidth="1"/>
    <col min="9731" max="9731" width="19" style="360" customWidth="1"/>
    <col min="9732" max="9732" width="15.28515625" style="360" bestFit="1" customWidth="1"/>
    <col min="9733" max="9734" width="12.5703125" style="360" customWidth="1"/>
    <col min="9735" max="9735" width="17.28515625" style="360" bestFit="1" customWidth="1"/>
    <col min="9736" max="9736" width="14.28515625" style="360" customWidth="1"/>
    <col min="9737" max="9737" width="22.28515625" style="360" customWidth="1"/>
    <col min="9738" max="9738" width="23" style="360" customWidth="1"/>
    <col min="9739" max="9739" width="13" style="360" customWidth="1"/>
    <col min="9740" max="9740" width="12.5703125" style="360" customWidth="1"/>
    <col min="9741" max="9741" width="11.5703125" style="360" customWidth="1"/>
    <col min="9742" max="9742" width="8.28515625" style="360" customWidth="1"/>
    <col min="9743" max="9744" width="12" style="360" customWidth="1"/>
    <col min="9745" max="9983" width="11" style="360"/>
    <col min="9984" max="9984" width="18.28515625" style="360" bestFit="1" customWidth="1"/>
    <col min="9985" max="9985" width="14.42578125" style="360" customWidth="1"/>
    <col min="9986" max="9986" width="11.5703125" style="360" customWidth="1"/>
    <col min="9987" max="9987" width="19" style="360" customWidth="1"/>
    <col min="9988" max="9988" width="15.28515625" style="360" bestFit="1" customWidth="1"/>
    <col min="9989" max="9990" width="12.5703125" style="360" customWidth="1"/>
    <col min="9991" max="9991" width="17.28515625" style="360" bestFit="1" customWidth="1"/>
    <col min="9992" max="9992" width="14.28515625" style="360" customWidth="1"/>
    <col min="9993" max="9993" width="22.28515625" style="360" customWidth="1"/>
    <col min="9994" max="9994" width="23" style="360" customWidth="1"/>
    <col min="9995" max="9995" width="13" style="360" customWidth="1"/>
    <col min="9996" max="9996" width="12.5703125" style="360" customWidth="1"/>
    <col min="9997" max="9997" width="11.5703125" style="360" customWidth="1"/>
    <col min="9998" max="9998" width="8.28515625" style="360" customWidth="1"/>
    <col min="9999" max="10000" width="12" style="360" customWidth="1"/>
    <col min="10001" max="10239" width="11" style="360"/>
    <col min="10240" max="10240" width="18.28515625" style="360" bestFit="1" customWidth="1"/>
    <col min="10241" max="10241" width="14.42578125" style="360" customWidth="1"/>
    <col min="10242" max="10242" width="11.5703125" style="360" customWidth="1"/>
    <col min="10243" max="10243" width="19" style="360" customWidth="1"/>
    <col min="10244" max="10244" width="15.28515625" style="360" bestFit="1" customWidth="1"/>
    <col min="10245" max="10246" width="12.5703125" style="360" customWidth="1"/>
    <col min="10247" max="10247" width="17.28515625" style="360" bestFit="1" customWidth="1"/>
    <col min="10248" max="10248" width="14.28515625" style="360" customWidth="1"/>
    <col min="10249" max="10249" width="22.28515625" style="360" customWidth="1"/>
    <col min="10250" max="10250" width="23" style="360" customWidth="1"/>
    <col min="10251" max="10251" width="13" style="360" customWidth="1"/>
    <col min="10252" max="10252" width="12.5703125" style="360" customWidth="1"/>
    <col min="10253" max="10253" width="11.5703125" style="360" customWidth="1"/>
    <col min="10254" max="10254" width="8.28515625" style="360" customWidth="1"/>
    <col min="10255" max="10256" width="12" style="360" customWidth="1"/>
    <col min="10257" max="10495" width="11" style="360"/>
    <col min="10496" max="10496" width="18.28515625" style="360" bestFit="1" customWidth="1"/>
    <col min="10497" max="10497" width="14.42578125" style="360" customWidth="1"/>
    <col min="10498" max="10498" width="11.5703125" style="360" customWidth="1"/>
    <col min="10499" max="10499" width="19" style="360" customWidth="1"/>
    <col min="10500" max="10500" width="15.28515625" style="360" bestFit="1" customWidth="1"/>
    <col min="10501" max="10502" width="12.5703125" style="360" customWidth="1"/>
    <col min="10503" max="10503" width="17.28515625" style="360" bestFit="1" customWidth="1"/>
    <col min="10504" max="10504" width="14.28515625" style="360" customWidth="1"/>
    <col min="10505" max="10505" width="22.28515625" style="360" customWidth="1"/>
    <col min="10506" max="10506" width="23" style="360" customWidth="1"/>
    <col min="10507" max="10507" width="13" style="360" customWidth="1"/>
    <col min="10508" max="10508" width="12.5703125" style="360" customWidth="1"/>
    <col min="10509" max="10509" width="11.5703125" style="360" customWidth="1"/>
    <col min="10510" max="10510" width="8.28515625" style="360" customWidth="1"/>
    <col min="10511" max="10512" width="12" style="360" customWidth="1"/>
    <col min="10513" max="10751" width="11" style="360"/>
    <col min="10752" max="10752" width="18.28515625" style="360" bestFit="1" customWidth="1"/>
    <col min="10753" max="10753" width="14.42578125" style="360" customWidth="1"/>
    <col min="10754" max="10754" width="11.5703125" style="360" customWidth="1"/>
    <col min="10755" max="10755" width="19" style="360" customWidth="1"/>
    <col min="10756" max="10756" width="15.28515625" style="360" bestFit="1" customWidth="1"/>
    <col min="10757" max="10758" width="12.5703125" style="360" customWidth="1"/>
    <col min="10759" max="10759" width="17.28515625" style="360" bestFit="1" customWidth="1"/>
    <col min="10760" max="10760" width="14.28515625" style="360" customWidth="1"/>
    <col min="10761" max="10761" width="22.28515625" style="360" customWidth="1"/>
    <col min="10762" max="10762" width="23" style="360" customWidth="1"/>
    <col min="10763" max="10763" width="13" style="360" customWidth="1"/>
    <col min="10764" max="10764" width="12.5703125" style="360" customWidth="1"/>
    <col min="10765" max="10765" width="11.5703125" style="360" customWidth="1"/>
    <col min="10766" max="10766" width="8.28515625" style="360" customWidth="1"/>
    <col min="10767" max="10768" width="12" style="360" customWidth="1"/>
    <col min="10769" max="11007" width="11" style="360"/>
    <col min="11008" max="11008" width="18.28515625" style="360" bestFit="1" customWidth="1"/>
    <col min="11009" max="11009" width="14.42578125" style="360" customWidth="1"/>
    <col min="11010" max="11010" width="11.5703125" style="360" customWidth="1"/>
    <col min="11011" max="11011" width="19" style="360" customWidth="1"/>
    <col min="11012" max="11012" width="15.28515625" style="360" bestFit="1" customWidth="1"/>
    <col min="11013" max="11014" width="12.5703125" style="360" customWidth="1"/>
    <col min="11015" max="11015" width="17.28515625" style="360" bestFit="1" customWidth="1"/>
    <col min="11016" max="11016" width="14.28515625" style="360" customWidth="1"/>
    <col min="11017" max="11017" width="22.28515625" style="360" customWidth="1"/>
    <col min="11018" max="11018" width="23" style="360" customWidth="1"/>
    <col min="11019" max="11019" width="13" style="360" customWidth="1"/>
    <col min="11020" max="11020" width="12.5703125" style="360" customWidth="1"/>
    <col min="11021" max="11021" width="11.5703125" style="360" customWidth="1"/>
    <col min="11022" max="11022" width="8.28515625" style="360" customWidth="1"/>
    <col min="11023" max="11024" width="12" style="360" customWidth="1"/>
    <col min="11025" max="11263" width="11" style="360"/>
    <col min="11264" max="11264" width="18.28515625" style="360" bestFit="1" customWidth="1"/>
    <col min="11265" max="11265" width="14.42578125" style="360" customWidth="1"/>
    <col min="11266" max="11266" width="11.5703125" style="360" customWidth="1"/>
    <col min="11267" max="11267" width="19" style="360" customWidth="1"/>
    <col min="11268" max="11268" width="15.28515625" style="360" bestFit="1" customWidth="1"/>
    <col min="11269" max="11270" width="12.5703125" style="360" customWidth="1"/>
    <col min="11271" max="11271" width="17.28515625" style="360" bestFit="1" customWidth="1"/>
    <col min="11272" max="11272" width="14.28515625" style="360" customWidth="1"/>
    <col min="11273" max="11273" width="22.28515625" style="360" customWidth="1"/>
    <col min="11274" max="11274" width="23" style="360" customWidth="1"/>
    <col min="11275" max="11275" width="13" style="360" customWidth="1"/>
    <col min="11276" max="11276" width="12.5703125" style="360" customWidth="1"/>
    <col min="11277" max="11277" width="11.5703125" style="360" customWidth="1"/>
    <col min="11278" max="11278" width="8.28515625" style="360" customWidth="1"/>
    <col min="11279" max="11280" width="12" style="360" customWidth="1"/>
    <col min="11281" max="11519" width="11" style="360"/>
    <col min="11520" max="11520" width="18.28515625" style="360" bestFit="1" customWidth="1"/>
    <col min="11521" max="11521" width="14.42578125" style="360" customWidth="1"/>
    <col min="11522" max="11522" width="11.5703125" style="360" customWidth="1"/>
    <col min="11523" max="11523" width="19" style="360" customWidth="1"/>
    <col min="11524" max="11524" width="15.28515625" style="360" bestFit="1" customWidth="1"/>
    <col min="11525" max="11526" width="12.5703125" style="360" customWidth="1"/>
    <col min="11527" max="11527" width="17.28515625" style="360" bestFit="1" customWidth="1"/>
    <col min="11528" max="11528" width="14.28515625" style="360" customWidth="1"/>
    <col min="11529" max="11529" width="22.28515625" style="360" customWidth="1"/>
    <col min="11530" max="11530" width="23" style="360" customWidth="1"/>
    <col min="11531" max="11531" width="13" style="360" customWidth="1"/>
    <col min="11532" max="11532" width="12.5703125" style="360" customWidth="1"/>
    <col min="11533" max="11533" width="11.5703125" style="360" customWidth="1"/>
    <col min="11534" max="11534" width="8.28515625" style="360" customWidth="1"/>
    <col min="11535" max="11536" width="12" style="360" customWidth="1"/>
    <col min="11537" max="11775" width="11" style="360"/>
    <col min="11776" max="11776" width="18.28515625" style="360" bestFit="1" customWidth="1"/>
    <col min="11777" max="11777" width="14.42578125" style="360" customWidth="1"/>
    <col min="11778" max="11778" width="11.5703125" style="360" customWidth="1"/>
    <col min="11779" max="11779" width="19" style="360" customWidth="1"/>
    <col min="11780" max="11780" width="15.28515625" style="360" bestFit="1" customWidth="1"/>
    <col min="11781" max="11782" width="12.5703125" style="360" customWidth="1"/>
    <col min="11783" max="11783" width="17.28515625" style="360" bestFit="1" customWidth="1"/>
    <col min="11784" max="11784" width="14.28515625" style="360" customWidth="1"/>
    <col min="11785" max="11785" width="22.28515625" style="360" customWidth="1"/>
    <col min="11786" max="11786" width="23" style="360" customWidth="1"/>
    <col min="11787" max="11787" width="13" style="360" customWidth="1"/>
    <col min="11788" max="11788" width="12.5703125" style="360" customWidth="1"/>
    <col min="11789" max="11789" width="11.5703125" style="360" customWidth="1"/>
    <col min="11790" max="11790" width="8.28515625" style="360" customWidth="1"/>
    <col min="11791" max="11792" width="12" style="360" customWidth="1"/>
    <col min="11793" max="12031" width="11" style="360"/>
    <col min="12032" max="12032" width="18.28515625" style="360" bestFit="1" customWidth="1"/>
    <col min="12033" max="12033" width="14.42578125" style="360" customWidth="1"/>
    <col min="12034" max="12034" width="11.5703125" style="360" customWidth="1"/>
    <col min="12035" max="12035" width="19" style="360" customWidth="1"/>
    <col min="12036" max="12036" width="15.28515625" style="360" bestFit="1" customWidth="1"/>
    <col min="12037" max="12038" width="12.5703125" style="360" customWidth="1"/>
    <col min="12039" max="12039" width="17.28515625" style="360" bestFit="1" customWidth="1"/>
    <col min="12040" max="12040" width="14.28515625" style="360" customWidth="1"/>
    <col min="12041" max="12041" width="22.28515625" style="360" customWidth="1"/>
    <col min="12042" max="12042" width="23" style="360" customWidth="1"/>
    <col min="12043" max="12043" width="13" style="360" customWidth="1"/>
    <col min="12044" max="12044" width="12.5703125" style="360" customWidth="1"/>
    <col min="12045" max="12045" width="11.5703125" style="360" customWidth="1"/>
    <col min="12046" max="12046" width="8.28515625" style="360" customWidth="1"/>
    <col min="12047" max="12048" width="12" style="360" customWidth="1"/>
    <col min="12049" max="12287" width="11" style="360"/>
    <col min="12288" max="12288" width="18.28515625" style="360" bestFit="1" customWidth="1"/>
    <col min="12289" max="12289" width="14.42578125" style="360" customWidth="1"/>
    <col min="12290" max="12290" width="11.5703125" style="360" customWidth="1"/>
    <col min="12291" max="12291" width="19" style="360" customWidth="1"/>
    <col min="12292" max="12292" width="15.28515625" style="360" bestFit="1" customWidth="1"/>
    <col min="12293" max="12294" width="12.5703125" style="360" customWidth="1"/>
    <col min="12295" max="12295" width="17.28515625" style="360" bestFit="1" customWidth="1"/>
    <col min="12296" max="12296" width="14.28515625" style="360" customWidth="1"/>
    <col min="12297" max="12297" width="22.28515625" style="360" customWidth="1"/>
    <col min="12298" max="12298" width="23" style="360" customWidth="1"/>
    <col min="12299" max="12299" width="13" style="360" customWidth="1"/>
    <col min="12300" max="12300" width="12.5703125" style="360" customWidth="1"/>
    <col min="12301" max="12301" width="11.5703125" style="360" customWidth="1"/>
    <col min="12302" max="12302" width="8.28515625" style="360" customWidth="1"/>
    <col min="12303" max="12304" width="12" style="360" customWidth="1"/>
    <col min="12305" max="12543" width="11" style="360"/>
    <col min="12544" max="12544" width="18.28515625" style="360" bestFit="1" customWidth="1"/>
    <col min="12545" max="12545" width="14.42578125" style="360" customWidth="1"/>
    <col min="12546" max="12546" width="11.5703125" style="360" customWidth="1"/>
    <col min="12547" max="12547" width="19" style="360" customWidth="1"/>
    <col min="12548" max="12548" width="15.28515625" style="360" bestFit="1" customWidth="1"/>
    <col min="12549" max="12550" width="12.5703125" style="360" customWidth="1"/>
    <col min="12551" max="12551" width="17.28515625" style="360" bestFit="1" customWidth="1"/>
    <col min="12552" max="12552" width="14.28515625" style="360" customWidth="1"/>
    <col min="12553" max="12553" width="22.28515625" style="360" customWidth="1"/>
    <col min="12554" max="12554" width="23" style="360" customWidth="1"/>
    <col min="12555" max="12555" width="13" style="360" customWidth="1"/>
    <col min="12556" max="12556" width="12.5703125" style="360" customWidth="1"/>
    <col min="12557" max="12557" width="11.5703125" style="360" customWidth="1"/>
    <col min="12558" max="12558" width="8.28515625" style="360" customWidth="1"/>
    <col min="12559" max="12560" width="12" style="360" customWidth="1"/>
    <col min="12561" max="12799" width="11" style="360"/>
    <col min="12800" max="12800" width="18.28515625" style="360" bestFit="1" customWidth="1"/>
    <col min="12801" max="12801" width="14.42578125" style="360" customWidth="1"/>
    <col min="12802" max="12802" width="11.5703125" style="360" customWidth="1"/>
    <col min="12803" max="12803" width="19" style="360" customWidth="1"/>
    <col min="12804" max="12804" width="15.28515625" style="360" bestFit="1" customWidth="1"/>
    <col min="12805" max="12806" width="12.5703125" style="360" customWidth="1"/>
    <col min="12807" max="12807" width="17.28515625" style="360" bestFit="1" customWidth="1"/>
    <col min="12808" max="12808" width="14.28515625" style="360" customWidth="1"/>
    <col min="12809" max="12809" width="22.28515625" style="360" customWidth="1"/>
    <col min="12810" max="12810" width="23" style="360" customWidth="1"/>
    <col min="12811" max="12811" width="13" style="360" customWidth="1"/>
    <col min="12812" max="12812" width="12.5703125" style="360" customWidth="1"/>
    <col min="12813" max="12813" width="11.5703125" style="360" customWidth="1"/>
    <col min="12814" max="12814" width="8.28515625" style="360" customWidth="1"/>
    <col min="12815" max="12816" width="12" style="360" customWidth="1"/>
    <col min="12817" max="13055" width="11" style="360"/>
    <col min="13056" max="13056" width="18.28515625" style="360" bestFit="1" customWidth="1"/>
    <col min="13057" max="13057" width="14.42578125" style="360" customWidth="1"/>
    <col min="13058" max="13058" width="11.5703125" style="360" customWidth="1"/>
    <col min="13059" max="13059" width="19" style="360" customWidth="1"/>
    <col min="13060" max="13060" width="15.28515625" style="360" bestFit="1" customWidth="1"/>
    <col min="13061" max="13062" width="12.5703125" style="360" customWidth="1"/>
    <col min="13063" max="13063" width="17.28515625" style="360" bestFit="1" customWidth="1"/>
    <col min="13064" max="13064" width="14.28515625" style="360" customWidth="1"/>
    <col min="13065" max="13065" width="22.28515625" style="360" customWidth="1"/>
    <col min="13066" max="13066" width="23" style="360" customWidth="1"/>
    <col min="13067" max="13067" width="13" style="360" customWidth="1"/>
    <col min="13068" max="13068" width="12.5703125" style="360" customWidth="1"/>
    <col min="13069" max="13069" width="11.5703125" style="360" customWidth="1"/>
    <col min="13070" max="13070" width="8.28515625" style="360" customWidth="1"/>
    <col min="13071" max="13072" width="12" style="360" customWidth="1"/>
    <col min="13073" max="13311" width="11" style="360"/>
    <col min="13312" max="13312" width="18.28515625" style="360" bestFit="1" customWidth="1"/>
    <col min="13313" max="13313" width="14.42578125" style="360" customWidth="1"/>
    <col min="13314" max="13314" width="11.5703125" style="360" customWidth="1"/>
    <col min="13315" max="13315" width="19" style="360" customWidth="1"/>
    <col min="13316" max="13316" width="15.28515625" style="360" bestFit="1" customWidth="1"/>
    <col min="13317" max="13318" width="12.5703125" style="360" customWidth="1"/>
    <col min="13319" max="13319" width="17.28515625" style="360" bestFit="1" customWidth="1"/>
    <col min="13320" max="13320" width="14.28515625" style="360" customWidth="1"/>
    <col min="13321" max="13321" width="22.28515625" style="360" customWidth="1"/>
    <col min="13322" max="13322" width="23" style="360" customWidth="1"/>
    <col min="13323" max="13323" width="13" style="360" customWidth="1"/>
    <col min="13324" max="13324" width="12.5703125" style="360" customWidth="1"/>
    <col min="13325" max="13325" width="11.5703125" style="360" customWidth="1"/>
    <col min="13326" max="13326" width="8.28515625" style="360" customWidth="1"/>
    <col min="13327" max="13328" width="12" style="360" customWidth="1"/>
    <col min="13329" max="13567" width="11" style="360"/>
    <col min="13568" max="13568" width="18.28515625" style="360" bestFit="1" customWidth="1"/>
    <col min="13569" max="13569" width="14.42578125" style="360" customWidth="1"/>
    <col min="13570" max="13570" width="11.5703125" style="360" customWidth="1"/>
    <col min="13571" max="13571" width="19" style="360" customWidth="1"/>
    <col min="13572" max="13572" width="15.28515625" style="360" bestFit="1" customWidth="1"/>
    <col min="13573" max="13574" width="12.5703125" style="360" customWidth="1"/>
    <col min="13575" max="13575" width="17.28515625" style="360" bestFit="1" customWidth="1"/>
    <col min="13576" max="13576" width="14.28515625" style="360" customWidth="1"/>
    <col min="13577" max="13577" width="22.28515625" style="360" customWidth="1"/>
    <col min="13578" max="13578" width="23" style="360" customWidth="1"/>
    <col min="13579" max="13579" width="13" style="360" customWidth="1"/>
    <col min="13580" max="13580" width="12.5703125" style="360" customWidth="1"/>
    <col min="13581" max="13581" width="11.5703125" style="360" customWidth="1"/>
    <col min="13582" max="13582" width="8.28515625" style="360" customWidth="1"/>
    <col min="13583" max="13584" width="12" style="360" customWidth="1"/>
    <col min="13585" max="13823" width="11" style="360"/>
    <col min="13824" max="13824" width="18.28515625" style="360" bestFit="1" customWidth="1"/>
    <col min="13825" max="13825" width="14.42578125" style="360" customWidth="1"/>
    <col min="13826" max="13826" width="11.5703125" style="360" customWidth="1"/>
    <col min="13827" max="13827" width="19" style="360" customWidth="1"/>
    <col min="13828" max="13828" width="15.28515625" style="360" bestFit="1" customWidth="1"/>
    <col min="13829" max="13830" width="12.5703125" style="360" customWidth="1"/>
    <col min="13831" max="13831" width="17.28515625" style="360" bestFit="1" customWidth="1"/>
    <col min="13832" max="13832" width="14.28515625" style="360" customWidth="1"/>
    <col min="13833" max="13833" width="22.28515625" style="360" customWidth="1"/>
    <col min="13834" max="13834" width="23" style="360" customWidth="1"/>
    <col min="13835" max="13835" width="13" style="360" customWidth="1"/>
    <col min="13836" max="13836" width="12.5703125" style="360" customWidth="1"/>
    <col min="13837" max="13837" width="11.5703125" style="360" customWidth="1"/>
    <col min="13838" max="13838" width="8.28515625" style="360" customWidth="1"/>
    <col min="13839" max="13840" width="12" style="360" customWidth="1"/>
    <col min="13841" max="14079" width="11" style="360"/>
    <col min="14080" max="14080" width="18.28515625" style="360" bestFit="1" customWidth="1"/>
    <col min="14081" max="14081" width="14.42578125" style="360" customWidth="1"/>
    <col min="14082" max="14082" width="11.5703125" style="360" customWidth="1"/>
    <col min="14083" max="14083" width="19" style="360" customWidth="1"/>
    <col min="14084" max="14084" width="15.28515625" style="360" bestFit="1" customWidth="1"/>
    <col min="14085" max="14086" width="12.5703125" style="360" customWidth="1"/>
    <col min="14087" max="14087" width="17.28515625" style="360" bestFit="1" customWidth="1"/>
    <col min="14088" max="14088" width="14.28515625" style="360" customWidth="1"/>
    <col min="14089" max="14089" width="22.28515625" style="360" customWidth="1"/>
    <col min="14090" max="14090" width="23" style="360" customWidth="1"/>
    <col min="14091" max="14091" width="13" style="360" customWidth="1"/>
    <col min="14092" max="14092" width="12.5703125" style="360" customWidth="1"/>
    <col min="14093" max="14093" width="11.5703125" style="360" customWidth="1"/>
    <col min="14094" max="14094" width="8.28515625" style="360" customWidth="1"/>
    <col min="14095" max="14096" width="12" style="360" customWidth="1"/>
    <col min="14097" max="14335" width="11" style="360"/>
    <col min="14336" max="14336" width="18.28515625" style="360" bestFit="1" customWidth="1"/>
    <col min="14337" max="14337" width="14.42578125" style="360" customWidth="1"/>
    <col min="14338" max="14338" width="11.5703125" style="360" customWidth="1"/>
    <col min="14339" max="14339" width="19" style="360" customWidth="1"/>
    <col min="14340" max="14340" width="15.28515625" style="360" bestFit="1" customWidth="1"/>
    <col min="14341" max="14342" width="12.5703125" style="360" customWidth="1"/>
    <col min="14343" max="14343" width="17.28515625" style="360" bestFit="1" customWidth="1"/>
    <col min="14344" max="14344" width="14.28515625" style="360" customWidth="1"/>
    <col min="14345" max="14345" width="22.28515625" style="360" customWidth="1"/>
    <col min="14346" max="14346" width="23" style="360" customWidth="1"/>
    <col min="14347" max="14347" width="13" style="360" customWidth="1"/>
    <col min="14348" max="14348" width="12.5703125" style="360" customWidth="1"/>
    <col min="14349" max="14349" width="11.5703125" style="360" customWidth="1"/>
    <col min="14350" max="14350" width="8.28515625" style="360" customWidth="1"/>
    <col min="14351" max="14352" width="12" style="360" customWidth="1"/>
    <col min="14353" max="14591" width="11" style="360"/>
    <col min="14592" max="14592" width="18.28515625" style="360" bestFit="1" customWidth="1"/>
    <col min="14593" max="14593" width="14.42578125" style="360" customWidth="1"/>
    <col min="14594" max="14594" width="11.5703125" style="360" customWidth="1"/>
    <col min="14595" max="14595" width="19" style="360" customWidth="1"/>
    <col min="14596" max="14596" width="15.28515625" style="360" bestFit="1" customWidth="1"/>
    <col min="14597" max="14598" width="12.5703125" style="360" customWidth="1"/>
    <col min="14599" max="14599" width="17.28515625" style="360" bestFit="1" customWidth="1"/>
    <col min="14600" max="14600" width="14.28515625" style="360" customWidth="1"/>
    <col min="14601" max="14601" width="22.28515625" style="360" customWidth="1"/>
    <col min="14602" max="14602" width="23" style="360" customWidth="1"/>
    <col min="14603" max="14603" width="13" style="360" customWidth="1"/>
    <col min="14604" max="14604" width="12.5703125" style="360" customWidth="1"/>
    <col min="14605" max="14605" width="11.5703125" style="360" customWidth="1"/>
    <col min="14606" max="14606" width="8.28515625" style="360" customWidth="1"/>
    <col min="14607" max="14608" width="12" style="360" customWidth="1"/>
    <col min="14609" max="14847" width="11" style="360"/>
    <col min="14848" max="14848" width="18.28515625" style="360" bestFit="1" customWidth="1"/>
    <col min="14849" max="14849" width="14.42578125" style="360" customWidth="1"/>
    <col min="14850" max="14850" width="11.5703125" style="360" customWidth="1"/>
    <col min="14851" max="14851" width="19" style="360" customWidth="1"/>
    <col min="14852" max="14852" width="15.28515625" style="360" bestFit="1" customWidth="1"/>
    <col min="14853" max="14854" width="12.5703125" style="360" customWidth="1"/>
    <col min="14855" max="14855" width="17.28515625" style="360" bestFit="1" customWidth="1"/>
    <col min="14856" max="14856" width="14.28515625" style="360" customWidth="1"/>
    <col min="14857" max="14857" width="22.28515625" style="360" customWidth="1"/>
    <col min="14858" max="14858" width="23" style="360" customWidth="1"/>
    <col min="14859" max="14859" width="13" style="360" customWidth="1"/>
    <col min="14860" max="14860" width="12.5703125" style="360" customWidth="1"/>
    <col min="14861" max="14861" width="11.5703125" style="360" customWidth="1"/>
    <col min="14862" max="14862" width="8.28515625" style="360" customWidth="1"/>
    <col min="14863" max="14864" width="12" style="360" customWidth="1"/>
    <col min="14865" max="15103" width="11" style="360"/>
    <col min="15104" max="15104" width="18.28515625" style="360" bestFit="1" customWidth="1"/>
    <col min="15105" max="15105" width="14.42578125" style="360" customWidth="1"/>
    <col min="15106" max="15106" width="11.5703125" style="360" customWidth="1"/>
    <col min="15107" max="15107" width="19" style="360" customWidth="1"/>
    <col min="15108" max="15108" width="15.28515625" style="360" bestFit="1" customWidth="1"/>
    <col min="15109" max="15110" width="12.5703125" style="360" customWidth="1"/>
    <col min="15111" max="15111" width="17.28515625" style="360" bestFit="1" customWidth="1"/>
    <col min="15112" max="15112" width="14.28515625" style="360" customWidth="1"/>
    <col min="15113" max="15113" width="22.28515625" style="360" customWidth="1"/>
    <col min="15114" max="15114" width="23" style="360" customWidth="1"/>
    <col min="15115" max="15115" width="13" style="360" customWidth="1"/>
    <col min="15116" max="15116" width="12.5703125" style="360" customWidth="1"/>
    <col min="15117" max="15117" width="11.5703125" style="360" customWidth="1"/>
    <col min="15118" max="15118" width="8.28515625" style="360" customWidth="1"/>
    <col min="15119" max="15120" width="12" style="360" customWidth="1"/>
    <col min="15121" max="15359" width="11" style="360"/>
    <col min="15360" max="15360" width="18.28515625" style="360" bestFit="1" customWidth="1"/>
    <col min="15361" max="15361" width="14.42578125" style="360" customWidth="1"/>
    <col min="15362" max="15362" width="11.5703125" style="360" customWidth="1"/>
    <col min="15363" max="15363" width="19" style="360" customWidth="1"/>
    <col min="15364" max="15364" width="15.28515625" style="360" bestFit="1" customWidth="1"/>
    <col min="15365" max="15366" width="12.5703125" style="360" customWidth="1"/>
    <col min="15367" max="15367" width="17.28515625" style="360" bestFit="1" customWidth="1"/>
    <col min="15368" max="15368" width="14.28515625" style="360" customWidth="1"/>
    <col min="15369" max="15369" width="22.28515625" style="360" customWidth="1"/>
    <col min="15370" max="15370" width="23" style="360" customWidth="1"/>
    <col min="15371" max="15371" width="13" style="360" customWidth="1"/>
    <col min="15372" max="15372" width="12.5703125" style="360" customWidth="1"/>
    <col min="15373" max="15373" width="11.5703125" style="360" customWidth="1"/>
    <col min="15374" max="15374" width="8.28515625" style="360" customWidth="1"/>
    <col min="15375" max="15376" width="12" style="360" customWidth="1"/>
    <col min="15377" max="15615" width="11" style="360"/>
    <col min="15616" max="15616" width="18.28515625" style="360" bestFit="1" customWidth="1"/>
    <col min="15617" max="15617" width="14.42578125" style="360" customWidth="1"/>
    <col min="15618" max="15618" width="11.5703125" style="360" customWidth="1"/>
    <col min="15619" max="15619" width="19" style="360" customWidth="1"/>
    <col min="15620" max="15620" width="15.28515625" style="360" bestFit="1" customWidth="1"/>
    <col min="15621" max="15622" width="12.5703125" style="360" customWidth="1"/>
    <col min="15623" max="15623" width="17.28515625" style="360" bestFit="1" customWidth="1"/>
    <col min="15624" max="15624" width="14.28515625" style="360" customWidth="1"/>
    <col min="15625" max="15625" width="22.28515625" style="360" customWidth="1"/>
    <col min="15626" max="15626" width="23" style="360" customWidth="1"/>
    <col min="15627" max="15627" width="13" style="360" customWidth="1"/>
    <col min="15628" max="15628" width="12.5703125" style="360" customWidth="1"/>
    <col min="15629" max="15629" width="11.5703125" style="360" customWidth="1"/>
    <col min="15630" max="15630" width="8.28515625" style="360" customWidth="1"/>
    <col min="15631" max="15632" width="12" style="360" customWidth="1"/>
    <col min="15633" max="15871" width="11" style="360"/>
    <col min="15872" max="15872" width="18.28515625" style="360" bestFit="1" customWidth="1"/>
    <col min="15873" max="15873" width="14.42578125" style="360" customWidth="1"/>
    <col min="15874" max="15874" width="11.5703125" style="360" customWidth="1"/>
    <col min="15875" max="15875" width="19" style="360" customWidth="1"/>
    <col min="15876" max="15876" width="15.28515625" style="360" bestFit="1" customWidth="1"/>
    <col min="15877" max="15878" width="12.5703125" style="360" customWidth="1"/>
    <col min="15879" max="15879" width="17.28515625" style="360" bestFit="1" customWidth="1"/>
    <col min="15880" max="15880" width="14.28515625" style="360" customWidth="1"/>
    <col min="15881" max="15881" width="22.28515625" style="360" customWidth="1"/>
    <col min="15882" max="15882" width="23" style="360" customWidth="1"/>
    <col min="15883" max="15883" width="13" style="360" customWidth="1"/>
    <col min="15884" max="15884" width="12.5703125" style="360" customWidth="1"/>
    <col min="15885" max="15885" width="11.5703125" style="360" customWidth="1"/>
    <col min="15886" max="15886" width="8.28515625" style="360" customWidth="1"/>
    <col min="15887" max="15888" width="12" style="360" customWidth="1"/>
    <col min="15889" max="16127" width="11" style="360"/>
    <col min="16128" max="16128" width="18.28515625" style="360" bestFit="1" customWidth="1"/>
    <col min="16129" max="16129" width="14.42578125" style="360" customWidth="1"/>
    <col min="16130" max="16130" width="11.5703125" style="360" customWidth="1"/>
    <col min="16131" max="16131" width="19" style="360" customWidth="1"/>
    <col min="16132" max="16132" width="15.28515625" style="360" bestFit="1" customWidth="1"/>
    <col min="16133" max="16134" width="12.5703125" style="360" customWidth="1"/>
    <col min="16135" max="16135" width="17.28515625" style="360" bestFit="1" customWidth="1"/>
    <col min="16136" max="16136" width="14.28515625" style="360" customWidth="1"/>
    <col min="16137" max="16137" width="22.28515625" style="360" customWidth="1"/>
    <col min="16138" max="16138" width="23" style="360" customWidth="1"/>
    <col min="16139" max="16139" width="13" style="360" customWidth="1"/>
    <col min="16140" max="16140" width="12.5703125" style="360" customWidth="1"/>
    <col min="16141" max="16141" width="11.5703125" style="360" customWidth="1"/>
    <col min="16142" max="16142" width="8.28515625" style="360" customWidth="1"/>
    <col min="16143" max="16144" width="12" style="360" customWidth="1"/>
    <col min="16145" max="16384" width="11" style="360"/>
  </cols>
  <sheetData>
    <row r="1" spans="1:27" s="307" customFormat="1" ht="13.5" hidden="1" customHeight="1" thickBot="1">
      <c r="A1" s="304">
        <f ca="1">TODAY()</f>
        <v>44000</v>
      </c>
      <c r="B1" s="304"/>
      <c r="C1" s="424"/>
      <c r="D1" s="304"/>
      <c r="E1" s="305"/>
      <c r="F1" s="305"/>
      <c r="G1" s="305"/>
      <c r="H1" s="306"/>
      <c r="I1" s="305"/>
      <c r="J1" s="305"/>
      <c r="K1" s="305"/>
      <c r="L1" s="305"/>
      <c r="M1" s="305"/>
      <c r="N1" s="305"/>
      <c r="O1" s="305"/>
      <c r="P1" s="305"/>
      <c r="Q1" s="305"/>
      <c r="R1" s="305"/>
      <c r="S1" s="305"/>
      <c r="T1" s="305"/>
      <c r="U1" s="305"/>
      <c r="V1" s="305"/>
      <c r="W1" s="305"/>
      <c r="X1" s="305"/>
      <c r="Y1" s="305"/>
      <c r="Z1" s="305"/>
      <c r="AA1" s="305"/>
    </row>
    <row r="2" spans="1:27" s="307" customFormat="1" ht="45" customHeight="1" thickTop="1" thickBot="1">
      <c r="A2" s="308" t="s">
        <v>184</v>
      </c>
      <c r="B2" s="418">
        <f>Planif_21!C1</f>
        <v>44197</v>
      </c>
      <c r="C2" s="425"/>
      <c r="D2" s="465"/>
      <c r="E2" s="465"/>
      <c r="F2" s="309"/>
      <c r="G2" s="309"/>
      <c r="H2" s="310"/>
      <c r="I2" s="309"/>
      <c r="J2" s="309"/>
      <c r="K2" s="309"/>
      <c r="L2" s="309"/>
      <c r="M2" s="309"/>
      <c r="N2" s="311"/>
      <c r="O2" s="475" t="s">
        <v>31</v>
      </c>
      <c r="P2" s="476"/>
      <c r="Q2" s="476"/>
      <c r="R2" s="476"/>
      <c r="S2" s="476"/>
      <c r="T2" s="476"/>
      <c r="U2" s="477"/>
      <c r="V2" s="472" t="s">
        <v>0</v>
      </c>
      <c r="W2" s="473"/>
      <c r="X2" s="473"/>
      <c r="Y2" s="473"/>
      <c r="Z2" s="473"/>
      <c r="AA2" s="474"/>
    </row>
    <row r="3" spans="1:27" s="307" customFormat="1" ht="38.25" customHeight="1" thickTop="1">
      <c r="A3" s="456" t="s">
        <v>1</v>
      </c>
      <c r="B3" s="462" t="s">
        <v>3</v>
      </c>
      <c r="C3" s="463"/>
      <c r="D3" s="463"/>
      <c r="E3" s="463"/>
      <c r="F3" s="464"/>
      <c r="G3" s="468" t="s">
        <v>245</v>
      </c>
      <c r="H3" s="458" t="s">
        <v>4</v>
      </c>
      <c r="I3" s="460" t="s">
        <v>34</v>
      </c>
      <c r="J3" s="460" t="s">
        <v>2</v>
      </c>
      <c r="K3" s="478" t="s">
        <v>5</v>
      </c>
      <c r="L3" s="479"/>
      <c r="M3" s="480" t="s">
        <v>252</v>
      </c>
      <c r="N3" s="482" t="s">
        <v>36</v>
      </c>
      <c r="O3" s="484" t="s">
        <v>30</v>
      </c>
      <c r="P3" s="485"/>
      <c r="Q3" s="485"/>
      <c r="R3" s="485"/>
      <c r="S3" s="485"/>
      <c r="T3" s="485"/>
      <c r="U3" s="486"/>
      <c r="V3" s="487" t="s">
        <v>86</v>
      </c>
      <c r="W3" s="312" t="s">
        <v>7</v>
      </c>
      <c r="X3" s="312" t="s">
        <v>45</v>
      </c>
      <c r="Y3" s="489" t="s">
        <v>59</v>
      </c>
      <c r="Z3" s="466" t="s">
        <v>60</v>
      </c>
      <c r="AA3" s="470" t="s">
        <v>217</v>
      </c>
    </row>
    <row r="4" spans="1:27" s="307" customFormat="1" ht="30.75" customHeight="1" thickBot="1">
      <c r="A4" s="457"/>
      <c r="B4" s="313" t="s">
        <v>8</v>
      </c>
      <c r="C4" s="426"/>
      <c r="D4" s="363" t="s">
        <v>258</v>
      </c>
      <c r="E4" s="313" t="s">
        <v>9</v>
      </c>
      <c r="F4" s="363" t="s">
        <v>258</v>
      </c>
      <c r="G4" s="469"/>
      <c r="H4" s="459"/>
      <c r="I4" s="461"/>
      <c r="J4" s="461"/>
      <c r="K4" s="314" t="s">
        <v>10</v>
      </c>
      <c r="L4" s="315" t="s">
        <v>11</v>
      </c>
      <c r="M4" s="481"/>
      <c r="N4" s="483"/>
      <c r="O4" s="316" t="s">
        <v>35</v>
      </c>
      <c r="P4" s="317" t="s">
        <v>37</v>
      </c>
      <c r="Q4" s="317" t="s">
        <v>27</v>
      </c>
      <c r="R4" s="317" t="s">
        <v>29</v>
      </c>
      <c r="S4" s="317" t="s">
        <v>28</v>
      </c>
      <c r="T4" s="318" t="s">
        <v>53</v>
      </c>
      <c r="U4" s="319" t="s">
        <v>52</v>
      </c>
      <c r="V4" s="488"/>
      <c r="W4" s="315" t="s">
        <v>12</v>
      </c>
      <c r="X4" s="315" t="s">
        <v>12</v>
      </c>
      <c r="Y4" s="490"/>
      <c r="Z4" s="467"/>
      <c r="AA4" s="471"/>
    </row>
    <row r="5" spans="1:27" s="307" customFormat="1" ht="20.25" customHeight="1" thickTop="1">
      <c r="A5" s="320" t="s">
        <v>192</v>
      </c>
      <c r="B5" s="321">
        <v>44196</v>
      </c>
      <c r="C5" s="364" t="str">
        <f>A5</f>
        <v>Genève réveillon du 31</v>
      </c>
      <c r="D5" s="364">
        <f t="shared" ref="D5:D36" si="0">IF(B5="","",WEEKNUM(B5,2))</f>
        <v>53</v>
      </c>
      <c r="E5" s="321">
        <v>44197</v>
      </c>
      <c r="F5" s="364">
        <f t="shared" ref="F5:F36" si="1">IF(E5="","",WEEKNUM(E5,2))</f>
        <v>1</v>
      </c>
      <c r="G5" s="322"/>
      <c r="H5" s="323">
        <f t="shared" ref="H5:H36" ca="1" si="2">IF(B5= "", "",B5-$A$1)</f>
        <v>196</v>
      </c>
      <c r="I5" s="324"/>
      <c r="J5" s="325"/>
      <c r="K5" s="326"/>
      <c r="L5" s="327"/>
      <c r="M5" s="121" t="s">
        <v>376</v>
      </c>
      <c r="N5" s="121" t="s">
        <v>384</v>
      </c>
      <c r="O5" s="328">
        <v>0</v>
      </c>
      <c r="P5" s="329"/>
      <c r="Q5" s="329"/>
      <c r="R5" s="329"/>
      <c r="S5" s="330"/>
      <c r="T5" s="330"/>
      <c r="U5" s="331">
        <f t="shared" ref="U5:U36" si="3">SUM(O5:T5)</f>
        <v>0</v>
      </c>
      <c r="V5" s="332" t="s">
        <v>14</v>
      </c>
      <c r="W5" s="333" t="s">
        <v>15</v>
      </c>
      <c r="X5" s="327" t="s">
        <v>18</v>
      </c>
      <c r="Y5" s="327">
        <v>0</v>
      </c>
      <c r="Z5" s="327">
        <v>0</v>
      </c>
      <c r="AA5" s="368"/>
    </row>
    <row r="6" spans="1:27" s="307" customFormat="1" ht="20.25" customHeight="1">
      <c r="A6" s="320" t="s">
        <v>359</v>
      </c>
      <c r="B6" s="321">
        <v>44197</v>
      </c>
      <c r="C6" s="364" t="str">
        <f t="shared" ref="C6:C69" si="4">A6</f>
        <v>Prévision Réservé</v>
      </c>
      <c r="D6" s="364">
        <f t="shared" si="0"/>
        <v>1</v>
      </c>
      <c r="E6" s="321">
        <v>44227</v>
      </c>
      <c r="F6" s="364">
        <f t="shared" si="1"/>
        <v>5</v>
      </c>
      <c r="G6" s="322"/>
      <c r="H6" s="323">
        <f t="shared" ca="1" si="2"/>
        <v>197</v>
      </c>
      <c r="I6" s="324"/>
      <c r="J6" s="325"/>
      <c r="K6" s="326"/>
      <c r="L6" s="327"/>
      <c r="M6" s="121"/>
      <c r="N6" s="121"/>
      <c r="O6" s="328"/>
      <c r="P6" s="329"/>
      <c r="Q6" s="329"/>
      <c r="R6" s="329"/>
      <c r="S6" s="330"/>
      <c r="T6" s="330"/>
      <c r="U6" s="331">
        <f t="shared" si="3"/>
        <v>0</v>
      </c>
      <c r="V6" s="332" t="s">
        <v>21</v>
      </c>
      <c r="W6" s="333" t="s">
        <v>15</v>
      </c>
      <c r="X6" s="327" t="s">
        <v>18</v>
      </c>
      <c r="Y6" s="327">
        <v>15</v>
      </c>
      <c r="Z6" s="327">
        <v>15</v>
      </c>
      <c r="AA6" s="369"/>
    </row>
    <row r="7" spans="1:27" s="307" customFormat="1" ht="20.25" customHeight="1">
      <c r="A7" s="320" t="s">
        <v>362</v>
      </c>
      <c r="B7" s="321">
        <v>44197</v>
      </c>
      <c r="C7" s="364" t="str">
        <f t="shared" si="4"/>
        <v xml:space="preserve">Prévision match foot </v>
      </c>
      <c r="D7" s="364">
        <f t="shared" si="0"/>
        <v>1</v>
      </c>
      <c r="E7" s="321">
        <v>44227</v>
      </c>
      <c r="F7" s="364">
        <f t="shared" si="1"/>
        <v>5</v>
      </c>
      <c r="G7" s="322"/>
      <c r="H7" s="323">
        <f t="shared" ca="1" si="2"/>
        <v>197</v>
      </c>
      <c r="I7" s="324"/>
      <c r="J7" s="336"/>
      <c r="K7" s="326"/>
      <c r="L7" s="327"/>
      <c r="M7" s="121" t="s">
        <v>197</v>
      </c>
      <c r="N7" s="121" t="s">
        <v>435</v>
      </c>
      <c r="O7" s="328"/>
      <c r="P7" s="329"/>
      <c r="Q7" s="329">
        <v>2</v>
      </c>
      <c r="R7" s="329"/>
      <c r="S7" s="330"/>
      <c r="T7" s="330"/>
      <c r="U7" s="331">
        <f t="shared" si="3"/>
        <v>2</v>
      </c>
      <c r="V7" s="332" t="s">
        <v>14</v>
      </c>
      <c r="W7" s="333" t="s">
        <v>15</v>
      </c>
      <c r="X7" s="327" t="s">
        <v>15</v>
      </c>
      <c r="Y7" s="327">
        <v>15</v>
      </c>
      <c r="Z7" s="327">
        <v>15</v>
      </c>
      <c r="AA7" s="369"/>
    </row>
    <row r="8" spans="1:27" s="307" customFormat="1" ht="20.25" customHeight="1">
      <c r="A8" s="320" t="s">
        <v>41</v>
      </c>
      <c r="B8" s="334">
        <v>44198</v>
      </c>
      <c r="C8" s="364" t="str">
        <f t="shared" si="4"/>
        <v>Tarmac</v>
      </c>
      <c r="D8" s="364">
        <f t="shared" si="0"/>
        <v>1</v>
      </c>
      <c r="E8" s="334">
        <v>44198</v>
      </c>
      <c r="F8" s="364">
        <f t="shared" si="1"/>
        <v>1</v>
      </c>
      <c r="G8" s="322"/>
      <c r="H8" s="323">
        <f t="shared" ca="1" si="2"/>
        <v>198</v>
      </c>
      <c r="I8" s="324"/>
      <c r="J8" s="336"/>
      <c r="K8" s="326"/>
      <c r="L8" s="327"/>
      <c r="M8" s="121" t="s">
        <v>193</v>
      </c>
      <c r="N8" s="121" t="s">
        <v>320</v>
      </c>
      <c r="O8" s="328"/>
      <c r="P8" s="329"/>
      <c r="Q8" s="329"/>
      <c r="R8" s="329"/>
      <c r="S8" s="330"/>
      <c r="T8" s="330"/>
      <c r="U8" s="331">
        <f t="shared" si="3"/>
        <v>0</v>
      </c>
      <c r="V8" s="332" t="s">
        <v>21</v>
      </c>
      <c r="W8" s="333"/>
      <c r="X8" s="327"/>
      <c r="Y8" s="327">
        <v>13</v>
      </c>
      <c r="Z8" s="327">
        <v>0</v>
      </c>
      <c r="AA8" s="369"/>
    </row>
    <row r="9" spans="1:27" s="352" customFormat="1" ht="20.25" customHeight="1">
      <c r="A9" s="320" t="s">
        <v>41</v>
      </c>
      <c r="B9" s="321">
        <v>44199</v>
      </c>
      <c r="C9" s="364" t="str">
        <f t="shared" si="4"/>
        <v>Tarmac</v>
      </c>
      <c r="D9" s="364">
        <f t="shared" si="0"/>
        <v>1</v>
      </c>
      <c r="E9" s="321">
        <v>44199</v>
      </c>
      <c r="F9" s="364">
        <f t="shared" si="1"/>
        <v>1</v>
      </c>
      <c r="G9" s="322"/>
      <c r="H9" s="323">
        <f t="shared" ca="1" si="2"/>
        <v>199</v>
      </c>
      <c r="I9" s="324"/>
      <c r="J9" s="325"/>
      <c r="K9" s="326"/>
      <c r="L9" s="327"/>
      <c r="M9" s="121" t="s">
        <v>193</v>
      </c>
      <c r="N9" s="121" t="s">
        <v>320</v>
      </c>
      <c r="O9" s="328"/>
      <c r="P9" s="329"/>
      <c r="Q9" s="329"/>
      <c r="R9" s="329"/>
      <c r="S9" s="330"/>
      <c r="T9" s="330"/>
      <c r="U9" s="331">
        <f t="shared" si="3"/>
        <v>0</v>
      </c>
      <c r="V9" s="332" t="s">
        <v>21</v>
      </c>
      <c r="W9" s="333"/>
      <c r="X9" s="327"/>
      <c r="Y9" s="327">
        <v>14</v>
      </c>
      <c r="Z9" s="327">
        <v>0</v>
      </c>
      <c r="AA9" s="369"/>
    </row>
    <row r="10" spans="1:27" s="352" customFormat="1" ht="20.25" customHeight="1">
      <c r="A10" s="320" t="s">
        <v>41</v>
      </c>
      <c r="B10" s="321">
        <v>44205</v>
      </c>
      <c r="C10" s="364" t="str">
        <f t="shared" si="4"/>
        <v>Tarmac</v>
      </c>
      <c r="D10" s="364">
        <f t="shared" si="0"/>
        <v>2</v>
      </c>
      <c r="E10" s="321">
        <v>44205</v>
      </c>
      <c r="F10" s="364">
        <f t="shared" si="1"/>
        <v>2</v>
      </c>
      <c r="G10" s="322"/>
      <c r="H10" s="323">
        <f t="shared" ca="1" si="2"/>
        <v>205</v>
      </c>
      <c r="I10" s="324"/>
      <c r="J10" s="412"/>
      <c r="K10" s="326"/>
      <c r="L10" s="327"/>
      <c r="M10" s="121" t="s">
        <v>193</v>
      </c>
      <c r="N10" s="121" t="s">
        <v>320</v>
      </c>
      <c r="O10" s="328"/>
      <c r="P10" s="329"/>
      <c r="Q10" s="329"/>
      <c r="R10" s="329"/>
      <c r="S10" s="330"/>
      <c r="T10" s="330"/>
      <c r="U10" s="331">
        <f t="shared" si="3"/>
        <v>0</v>
      </c>
      <c r="V10" s="335" t="s">
        <v>21</v>
      </c>
      <c r="W10" s="327"/>
      <c r="X10" s="327"/>
      <c r="Y10" s="327">
        <v>13</v>
      </c>
      <c r="Z10" s="327">
        <v>0</v>
      </c>
      <c r="AA10" s="369"/>
    </row>
    <row r="11" spans="1:27" s="307" customFormat="1" ht="19.5" customHeight="1">
      <c r="A11" s="320" t="s">
        <v>41</v>
      </c>
      <c r="B11" s="321">
        <v>44206</v>
      </c>
      <c r="C11" s="364" t="str">
        <f t="shared" si="4"/>
        <v>Tarmac</v>
      </c>
      <c r="D11" s="364">
        <f t="shared" si="0"/>
        <v>2</v>
      </c>
      <c r="E11" s="321">
        <v>44206</v>
      </c>
      <c r="F11" s="364">
        <f t="shared" si="1"/>
        <v>2</v>
      </c>
      <c r="G11" s="322"/>
      <c r="H11" s="323">
        <f t="shared" ca="1" si="2"/>
        <v>206</v>
      </c>
      <c r="I11" s="324"/>
      <c r="J11" s="325"/>
      <c r="K11" s="326"/>
      <c r="L11" s="327"/>
      <c r="M11" s="121" t="s">
        <v>193</v>
      </c>
      <c r="N11" s="303" t="s">
        <v>320</v>
      </c>
      <c r="O11" s="328"/>
      <c r="P11" s="329"/>
      <c r="Q11" s="329"/>
      <c r="R11" s="329"/>
      <c r="S11" s="330"/>
      <c r="T11" s="330"/>
      <c r="U11" s="331">
        <f t="shared" si="3"/>
        <v>0</v>
      </c>
      <c r="V11" s="332" t="s">
        <v>21</v>
      </c>
      <c r="W11" s="333"/>
      <c r="X11" s="327"/>
      <c r="Y11" s="327">
        <v>14</v>
      </c>
      <c r="Z11" s="327">
        <v>0</v>
      </c>
      <c r="AA11" s="371"/>
    </row>
    <row r="12" spans="1:27" s="307" customFormat="1" ht="20.25" customHeight="1">
      <c r="A12" s="320" t="s">
        <v>215</v>
      </c>
      <c r="B12" s="321">
        <v>44210</v>
      </c>
      <c r="C12" s="364" t="str">
        <f t="shared" si="4"/>
        <v>Swiss Expo</v>
      </c>
      <c r="D12" s="364">
        <f t="shared" si="0"/>
        <v>3</v>
      </c>
      <c r="E12" s="321">
        <v>44213</v>
      </c>
      <c r="F12" s="364">
        <f t="shared" si="1"/>
        <v>3</v>
      </c>
      <c r="G12" s="322"/>
      <c r="H12" s="323">
        <f t="shared" ca="1" si="2"/>
        <v>210</v>
      </c>
      <c r="I12" s="324"/>
      <c r="J12" s="325"/>
      <c r="K12" s="326"/>
      <c r="L12" s="327"/>
      <c r="M12" s="121" t="s">
        <v>197</v>
      </c>
      <c r="N12" s="121" t="s">
        <v>284</v>
      </c>
      <c r="O12" s="328">
        <v>0</v>
      </c>
      <c r="P12" s="329"/>
      <c r="Q12" s="329">
        <v>1</v>
      </c>
      <c r="R12" s="329"/>
      <c r="S12" s="330"/>
      <c r="T12" s="330"/>
      <c r="U12" s="331">
        <f t="shared" si="3"/>
        <v>1</v>
      </c>
      <c r="V12" s="332" t="s">
        <v>21</v>
      </c>
      <c r="W12" s="333" t="s">
        <v>15</v>
      </c>
      <c r="X12" s="327" t="s">
        <v>15</v>
      </c>
      <c r="Y12" s="327">
        <v>5</v>
      </c>
      <c r="Z12" s="344">
        <v>5</v>
      </c>
      <c r="AA12" s="370"/>
    </row>
    <row r="13" spans="1:27" s="307" customFormat="1" ht="20.25" customHeight="1">
      <c r="A13" s="320" t="s">
        <v>41</v>
      </c>
      <c r="B13" s="321">
        <v>44212</v>
      </c>
      <c r="C13" s="364" t="str">
        <f t="shared" si="4"/>
        <v>Tarmac</v>
      </c>
      <c r="D13" s="364">
        <f t="shared" si="0"/>
        <v>3</v>
      </c>
      <c r="E13" s="321">
        <v>44212</v>
      </c>
      <c r="F13" s="364">
        <f t="shared" si="1"/>
        <v>3</v>
      </c>
      <c r="G13" s="322"/>
      <c r="H13" s="323">
        <f t="shared" ca="1" si="2"/>
        <v>212</v>
      </c>
      <c r="I13" s="324"/>
      <c r="J13" s="325"/>
      <c r="K13" s="326"/>
      <c r="L13" s="327"/>
      <c r="M13" s="121" t="s">
        <v>360</v>
      </c>
      <c r="N13" s="121" t="s">
        <v>320</v>
      </c>
      <c r="O13" s="328"/>
      <c r="P13" s="329"/>
      <c r="Q13" s="329"/>
      <c r="R13" s="329"/>
      <c r="S13" s="330"/>
      <c r="T13" s="330"/>
      <c r="U13" s="331">
        <f t="shared" si="3"/>
        <v>0</v>
      </c>
      <c r="V13" s="332" t="s">
        <v>21</v>
      </c>
      <c r="W13" s="333" t="s">
        <v>15</v>
      </c>
      <c r="X13" s="327" t="s">
        <v>18</v>
      </c>
      <c r="Y13" s="327">
        <v>13</v>
      </c>
      <c r="Z13" s="344">
        <v>0</v>
      </c>
      <c r="AA13" s="370"/>
    </row>
    <row r="14" spans="1:27" s="307" customFormat="1" ht="20.25" customHeight="1">
      <c r="A14" s="337" t="s">
        <v>254</v>
      </c>
      <c r="B14" s="338">
        <v>44212</v>
      </c>
      <c r="C14" s="427" t="str">
        <f t="shared" si="4"/>
        <v>Marche pour les droits humain et la justice climatique</v>
      </c>
      <c r="D14" s="364">
        <f t="shared" si="0"/>
        <v>3</v>
      </c>
      <c r="E14" s="338">
        <v>44212</v>
      </c>
      <c r="F14" s="364">
        <f t="shared" si="1"/>
        <v>3</v>
      </c>
      <c r="G14" s="339"/>
      <c r="H14" s="340">
        <f t="shared" ca="1" si="2"/>
        <v>212</v>
      </c>
      <c r="I14" s="341"/>
      <c r="J14" s="342"/>
      <c r="K14" s="343"/>
      <c r="L14" s="344"/>
      <c r="M14" s="345" t="s">
        <v>197</v>
      </c>
      <c r="N14" s="345" t="s">
        <v>384</v>
      </c>
      <c r="O14" s="346"/>
      <c r="P14" s="347"/>
      <c r="Q14" s="347">
        <v>3</v>
      </c>
      <c r="R14" s="347"/>
      <c r="S14" s="348"/>
      <c r="T14" s="348"/>
      <c r="U14" s="349">
        <f t="shared" si="3"/>
        <v>3</v>
      </c>
      <c r="V14" s="350" t="s">
        <v>14</v>
      </c>
      <c r="W14" s="351" t="s">
        <v>15</v>
      </c>
      <c r="X14" s="344" t="s">
        <v>15</v>
      </c>
      <c r="Y14" s="344">
        <v>0</v>
      </c>
      <c r="Z14" s="327">
        <v>0</v>
      </c>
      <c r="AA14" s="369"/>
    </row>
    <row r="15" spans="1:27" s="307" customFormat="1" ht="20.25" customHeight="1">
      <c r="A15" s="337" t="s">
        <v>41</v>
      </c>
      <c r="B15" s="338">
        <v>44213</v>
      </c>
      <c r="C15" s="427" t="str">
        <f t="shared" si="4"/>
        <v>Tarmac</v>
      </c>
      <c r="D15" s="364">
        <f t="shared" si="0"/>
        <v>3</v>
      </c>
      <c r="E15" s="338">
        <v>44213</v>
      </c>
      <c r="F15" s="364">
        <f t="shared" si="1"/>
        <v>3</v>
      </c>
      <c r="G15" s="339"/>
      <c r="H15" s="340">
        <f t="shared" ca="1" si="2"/>
        <v>213</v>
      </c>
      <c r="I15" s="341"/>
      <c r="J15" s="342"/>
      <c r="K15" s="343"/>
      <c r="L15" s="344"/>
      <c r="M15" s="345" t="s">
        <v>193</v>
      </c>
      <c r="N15" s="345" t="s">
        <v>320</v>
      </c>
      <c r="O15" s="346"/>
      <c r="P15" s="347"/>
      <c r="Q15" s="347"/>
      <c r="R15" s="347"/>
      <c r="S15" s="348"/>
      <c r="T15" s="348"/>
      <c r="U15" s="349">
        <f t="shared" si="3"/>
        <v>0</v>
      </c>
      <c r="V15" s="350" t="s">
        <v>21</v>
      </c>
      <c r="W15" s="351" t="s">
        <v>15</v>
      </c>
      <c r="X15" s="344" t="s">
        <v>18</v>
      </c>
      <c r="Y15" s="344">
        <v>14</v>
      </c>
      <c r="Z15" s="327">
        <v>0</v>
      </c>
      <c r="AA15" s="369"/>
    </row>
    <row r="16" spans="1:27" s="307" customFormat="1" ht="18">
      <c r="A16" s="337" t="s">
        <v>216</v>
      </c>
      <c r="B16" s="338">
        <v>44216</v>
      </c>
      <c r="C16" s="427" t="str">
        <f t="shared" si="4"/>
        <v>Annual Blockchain congress</v>
      </c>
      <c r="D16" s="364">
        <f t="shared" si="0"/>
        <v>4</v>
      </c>
      <c r="E16" s="338">
        <v>44216</v>
      </c>
      <c r="F16" s="364">
        <f t="shared" si="1"/>
        <v>4</v>
      </c>
      <c r="G16" s="339"/>
      <c r="H16" s="340">
        <f t="shared" ca="1" si="2"/>
        <v>216</v>
      </c>
      <c r="I16" s="341"/>
      <c r="J16" s="342"/>
      <c r="K16" s="343"/>
      <c r="L16" s="344"/>
      <c r="M16" s="345" t="s">
        <v>197</v>
      </c>
      <c r="N16" s="345" t="s">
        <v>284</v>
      </c>
      <c r="O16" s="346"/>
      <c r="P16" s="347"/>
      <c r="Q16" s="347"/>
      <c r="R16" s="347"/>
      <c r="S16" s="348"/>
      <c r="T16" s="348"/>
      <c r="U16" s="349">
        <f t="shared" si="3"/>
        <v>0</v>
      </c>
      <c r="V16" s="350" t="s">
        <v>21</v>
      </c>
      <c r="W16" s="351" t="s">
        <v>18</v>
      </c>
      <c r="X16" s="344" t="s">
        <v>18</v>
      </c>
      <c r="Y16" s="344">
        <v>0</v>
      </c>
      <c r="Z16" s="327">
        <v>0</v>
      </c>
      <c r="AA16" s="369" t="s">
        <v>218</v>
      </c>
    </row>
    <row r="17" spans="1:27" s="307" customFormat="1" ht="25.5" customHeight="1">
      <c r="A17" s="409" t="s">
        <v>278</v>
      </c>
      <c r="B17" s="321">
        <v>44217</v>
      </c>
      <c r="C17" s="364" t="str">
        <f t="shared" si="4"/>
        <v>Rassemblement et cortège en faveur des mineurs non accompagnés (MNA).</v>
      </c>
      <c r="D17" s="364">
        <f t="shared" si="0"/>
        <v>4</v>
      </c>
      <c r="E17" s="321">
        <v>44217</v>
      </c>
      <c r="F17" s="364">
        <f t="shared" si="1"/>
        <v>4</v>
      </c>
      <c r="G17" s="322" t="s">
        <v>279</v>
      </c>
      <c r="H17" s="323">
        <f t="shared" ca="1" si="2"/>
        <v>217</v>
      </c>
      <c r="I17" s="324"/>
      <c r="J17" s="325"/>
      <c r="K17" s="326"/>
      <c r="L17" s="327"/>
      <c r="M17" s="121" t="s">
        <v>197</v>
      </c>
      <c r="N17" s="121" t="s">
        <v>384</v>
      </c>
      <c r="O17" s="328">
        <v>1</v>
      </c>
      <c r="P17" s="329"/>
      <c r="Q17" s="329">
        <v>2</v>
      </c>
      <c r="R17" s="329"/>
      <c r="S17" s="330"/>
      <c r="T17" s="330"/>
      <c r="U17" s="331">
        <f t="shared" si="3"/>
        <v>3</v>
      </c>
      <c r="V17" s="332" t="s">
        <v>14</v>
      </c>
      <c r="W17" s="333" t="s">
        <v>15</v>
      </c>
      <c r="X17" s="327" t="s">
        <v>15</v>
      </c>
      <c r="Y17" s="327">
        <v>0</v>
      </c>
      <c r="Z17" s="327">
        <v>0</v>
      </c>
      <c r="AA17" s="369"/>
    </row>
    <row r="18" spans="1:27" s="307" customFormat="1" ht="20.25" customHeight="1">
      <c r="A18" s="353" t="s">
        <v>219</v>
      </c>
      <c r="B18" s="354">
        <v>44218</v>
      </c>
      <c r="C18" s="428" t="str">
        <f t="shared" si="4"/>
        <v>Salon du voyage à Palexpo</v>
      </c>
      <c r="D18" s="364">
        <f t="shared" si="0"/>
        <v>4</v>
      </c>
      <c r="E18" s="354">
        <v>44220</v>
      </c>
      <c r="F18" s="364">
        <f t="shared" si="1"/>
        <v>4</v>
      </c>
      <c r="G18" s="355"/>
      <c r="H18" s="340">
        <f t="shared" ca="1" si="2"/>
        <v>218</v>
      </c>
      <c r="I18" s="356"/>
      <c r="J18" s="357"/>
      <c r="K18" s="343"/>
      <c r="L18" s="344"/>
      <c r="M18" s="345" t="s">
        <v>197</v>
      </c>
      <c r="N18" s="121" t="s">
        <v>284</v>
      </c>
      <c r="O18" s="328">
        <v>0</v>
      </c>
      <c r="P18" s="329"/>
      <c r="Q18" s="329">
        <v>0</v>
      </c>
      <c r="R18" s="329"/>
      <c r="S18" s="330"/>
      <c r="T18" s="330"/>
      <c r="U18" s="331">
        <f t="shared" si="3"/>
        <v>0</v>
      </c>
      <c r="V18" s="332"/>
      <c r="W18" s="333"/>
      <c r="X18" s="327"/>
      <c r="Y18" s="327">
        <v>0</v>
      </c>
      <c r="Z18" s="327">
        <v>0</v>
      </c>
      <c r="AA18" s="369"/>
    </row>
    <row r="19" spans="1:27" s="307" customFormat="1" ht="20.25" customHeight="1">
      <c r="A19" s="337" t="s">
        <v>41</v>
      </c>
      <c r="B19" s="338">
        <v>44219</v>
      </c>
      <c r="C19" s="427" t="str">
        <f t="shared" si="4"/>
        <v>Tarmac</v>
      </c>
      <c r="D19" s="364">
        <f t="shared" si="0"/>
        <v>4</v>
      </c>
      <c r="E19" s="338">
        <v>44219</v>
      </c>
      <c r="F19" s="364">
        <f t="shared" si="1"/>
        <v>4</v>
      </c>
      <c r="G19" s="339"/>
      <c r="H19" s="340">
        <f t="shared" ca="1" si="2"/>
        <v>219</v>
      </c>
      <c r="I19" s="341"/>
      <c r="J19" s="342"/>
      <c r="K19" s="343"/>
      <c r="L19" s="344"/>
      <c r="M19" s="345" t="s">
        <v>361</v>
      </c>
      <c r="N19" s="345" t="s">
        <v>320</v>
      </c>
      <c r="O19" s="346"/>
      <c r="P19" s="347"/>
      <c r="Q19" s="347"/>
      <c r="R19" s="347"/>
      <c r="S19" s="348"/>
      <c r="T19" s="348"/>
      <c r="U19" s="349">
        <f t="shared" si="3"/>
        <v>0</v>
      </c>
      <c r="V19" s="350" t="s">
        <v>21</v>
      </c>
      <c r="W19" s="351" t="s">
        <v>15</v>
      </c>
      <c r="X19" s="344" t="s">
        <v>18</v>
      </c>
      <c r="Y19" s="344">
        <v>13</v>
      </c>
      <c r="Z19" s="327">
        <v>0</v>
      </c>
      <c r="AA19" s="369"/>
    </row>
    <row r="20" spans="1:27" s="307" customFormat="1" ht="20.25" customHeight="1">
      <c r="A20" s="320" t="s">
        <v>41</v>
      </c>
      <c r="B20" s="321">
        <v>44219</v>
      </c>
      <c r="C20" s="364" t="str">
        <f t="shared" si="4"/>
        <v>Tarmac</v>
      </c>
      <c r="D20" s="364">
        <f t="shared" si="0"/>
        <v>4</v>
      </c>
      <c r="E20" s="321">
        <v>44219</v>
      </c>
      <c r="F20" s="364">
        <f t="shared" si="1"/>
        <v>4</v>
      </c>
      <c r="G20" s="322"/>
      <c r="H20" s="323">
        <f t="shared" ca="1" si="2"/>
        <v>219</v>
      </c>
      <c r="I20" s="324"/>
      <c r="J20" s="325"/>
      <c r="K20" s="326"/>
      <c r="L20" s="327"/>
      <c r="M20" s="121" t="s">
        <v>193</v>
      </c>
      <c r="N20" s="121" t="s">
        <v>320</v>
      </c>
      <c r="O20" s="328"/>
      <c r="P20" s="329"/>
      <c r="Q20" s="329"/>
      <c r="R20" s="329"/>
      <c r="S20" s="330"/>
      <c r="T20" s="330"/>
      <c r="U20" s="331">
        <f t="shared" si="3"/>
        <v>0</v>
      </c>
      <c r="V20" s="335" t="s">
        <v>21</v>
      </c>
      <c r="W20" s="327" t="s">
        <v>15</v>
      </c>
      <c r="X20" s="327" t="s">
        <v>18</v>
      </c>
      <c r="Y20" s="327">
        <v>13</v>
      </c>
      <c r="Z20" s="327">
        <v>0</v>
      </c>
      <c r="AA20" s="369"/>
    </row>
    <row r="21" spans="1:27" s="307" customFormat="1" ht="20.25" customHeight="1">
      <c r="A21" s="320" t="s">
        <v>41</v>
      </c>
      <c r="B21" s="321">
        <v>44220</v>
      </c>
      <c r="C21" s="364" t="str">
        <f t="shared" si="4"/>
        <v>Tarmac</v>
      </c>
      <c r="D21" s="364">
        <f t="shared" si="0"/>
        <v>4</v>
      </c>
      <c r="E21" s="321">
        <v>44220</v>
      </c>
      <c r="F21" s="364">
        <f t="shared" si="1"/>
        <v>4</v>
      </c>
      <c r="G21" s="322"/>
      <c r="H21" s="323">
        <f t="shared" ca="1" si="2"/>
        <v>220</v>
      </c>
      <c r="I21" s="324"/>
      <c r="J21" s="325"/>
      <c r="K21" s="326"/>
      <c r="L21" s="327"/>
      <c r="M21" s="121" t="s">
        <v>193</v>
      </c>
      <c r="N21" s="121" t="s">
        <v>320</v>
      </c>
      <c r="O21" s="328"/>
      <c r="P21" s="329"/>
      <c r="Q21" s="329"/>
      <c r="R21" s="329"/>
      <c r="S21" s="330"/>
      <c r="T21" s="330"/>
      <c r="U21" s="331">
        <f t="shared" si="3"/>
        <v>0</v>
      </c>
      <c r="V21" s="332" t="s">
        <v>21</v>
      </c>
      <c r="W21" s="333" t="s">
        <v>15</v>
      </c>
      <c r="X21" s="327" t="s">
        <v>18</v>
      </c>
      <c r="Y21" s="327">
        <v>14</v>
      </c>
      <c r="Z21" s="327">
        <v>5</v>
      </c>
      <c r="AA21" s="369"/>
    </row>
    <row r="22" spans="1:27" s="307" customFormat="1" ht="20.25" customHeight="1">
      <c r="A22" s="320" t="s">
        <v>41</v>
      </c>
      <c r="B22" s="321">
        <v>44220</v>
      </c>
      <c r="C22" s="364" t="str">
        <f t="shared" si="4"/>
        <v>Tarmac</v>
      </c>
      <c r="D22" s="364">
        <f t="shared" si="0"/>
        <v>4</v>
      </c>
      <c r="E22" s="321">
        <v>44220</v>
      </c>
      <c r="F22" s="364">
        <f t="shared" si="1"/>
        <v>4</v>
      </c>
      <c r="G22" s="322"/>
      <c r="H22" s="323">
        <f t="shared" ca="1" si="2"/>
        <v>220</v>
      </c>
      <c r="I22" s="324"/>
      <c r="J22" s="325"/>
      <c r="K22" s="326"/>
      <c r="L22" s="327"/>
      <c r="M22" s="121" t="s">
        <v>193</v>
      </c>
      <c r="N22" s="121" t="s">
        <v>320</v>
      </c>
      <c r="O22" s="328"/>
      <c r="P22" s="329"/>
      <c r="Q22" s="329"/>
      <c r="R22" s="329"/>
      <c r="S22" s="330"/>
      <c r="T22" s="330"/>
      <c r="U22" s="331">
        <f t="shared" si="3"/>
        <v>0</v>
      </c>
      <c r="V22" s="332" t="s">
        <v>21</v>
      </c>
      <c r="W22" s="333"/>
      <c r="X22" s="327"/>
      <c r="Y22" s="327">
        <v>14</v>
      </c>
      <c r="Z22" s="327">
        <v>0</v>
      </c>
      <c r="AA22" s="369"/>
    </row>
    <row r="23" spans="1:27" s="307" customFormat="1" ht="20.25" customHeight="1">
      <c r="A23" s="320" t="s">
        <v>89</v>
      </c>
      <c r="B23" s="321">
        <v>44223</v>
      </c>
      <c r="C23" s="364" t="str">
        <f t="shared" si="4"/>
        <v>ArtGenève - Palexpo</v>
      </c>
      <c r="D23" s="364">
        <f t="shared" si="0"/>
        <v>5</v>
      </c>
      <c r="E23" s="321">
        <v>44227</v>
      </c>
      <c r="F23" s="364">
        <f t="shared" si="1"/>
        <v>5</v>
      </c>
      <c r="G23" s="322"/>
      <c r="H23" s="323">
        <f t="shared" ca="1" si="2"/>
        <v>223</v>
      </c>
      <c r="I23" s="324"/>
      <c r="J23" s="325"/>
      <c r="K23" s="326"/>
      <c r="L23" s="327"/>
      <c r="M23" s="121" t="s">
        <v>197</v>
      </c>
      <c r="N23" s="121" t="s">
        <v>284</v>
      </c>
      <c r="O23" s="328"/>
      <c r="P23" s="329"/>
      <c r="Q23" s="329"/>
      <c r="R23" s="329"/>
      <c r="S23" s="330"/>
      <c r="T23" s="330"/>
      <c r="U23" s="331">
        <f t="shared" si="3"/>
        <v>0</v>
      </c>
      <c r="V23" s="332" t="s">
        <v>21</v>
      </c>
      <c r="W23" s="333" t="s">
        <v>18</v>
      </c>
      <c r="X23" s="327" t="s">
        <v>18</v>
      </c>
      <c r="Y23" s="327">
        <v>0</v>
      </c>
      <c r="Z23" s="327">
        <v>0</v>
      </c>
      <c r="AA23" s="369" t="s">
        <v>194</v>
      </c>
    </row>
    <row r="24" spans="1:27" s="307" customFormat="1" ht="20.25" customHeight="1">
      <c r="A24" s="320" t="s">
        <v>41</v>
      </c>
      <c r="B24" s="321">
        <v>44226</v>
      </c>
      <c r="C24" s="364" t="str">
        <f t="shared" si="4"/>
        <v>Tarmac</v>
      </c>
      <c r="D24" s="364">
        <f t="shared" si="0"/>
        <v>5</v>
      </c>
      <c r="E24" s="321">
        <v>44226</v>
      </c>
      <c r="F24" s="364">
        <f t="shared" si="1"/>
        <v>5</v>
      </c>
      <c r="G24" s="322"/>
      <c r="H24" s="323">
        <f t="shared" ca="1" si="2"/>
        <v>226</v>
      </c>
      <c r="I24" s="324"/>
      <c r="J24" s="325"/>
      <c r="K24" s="326"/>
      <c r="L24" s="327"/>
      <c r="M24" s="121" t="s">
        <v>193</v>
      </c>
      <c r="N24" s="121" t="s">
        <v>320</v>
      </c>
      <c r="O24" s="328"/>
      <c r="P24" s="329"/>
      <c r="Q24" s="329"/>
      <c r="R24" s="329"/>
      <c r="S24" s="330"/>
      <c r="T24" s="330"/>
      <c r="U24" s="331">
        <f t="shared" si="3"/>
        <v>0</v>
      </c>
      <c r="V24" s="332" t="s">
        <v>21</v>
      </c>
      <c r="W24" s="333" t="s">
        <v>15</v>
      </c>
      <c r="X24" s="327" t="s">
        <v>18</v>
      </c>
      <c r="Y24" s="327">
        <v>13</v>
      </c>
      <c r="Z24" s="327">
        <v>0</v>
      </c>
      <c r="AA24" s="369"/>
    </row>
    <row r="25" spans="1:27" s="307" customFormat="1" ht="20.25" customHeight="1">
      <c r="A25" s="320" t="s">
        <v>364</v>
      </c>
      <c r="B25" s="321">
        <v>44228</v>
      </c>
      <c r="C25" s="364" t="str">
        <f t="shared" si="4"/>
        <v>Prévision Match foot</v>
      </c>
      <c r="D25" s="364">
        <f t="shared" si="0"/>
        <v>6</v>
      </c>
      <c r="E25" s="321">
        <v>44255</v>
      </c>
      <c r="F25" s="364">
        <f t="shared" si="1"/>
        <v>9</v>
      </c>
      <c r="G25" s="322"/>
      <c r="H25" s="323">
        <f t="shared" ca="1" si="2"/>
        <v>228</v>
      </c>
      <c r="I25" s="324"/>
      <c r="J25" s="325"/>
      <c r="K25" s="326"/>
      <c r="L25" s="327"/>
      <c r="M25" s="303" t="s">
        <v>197</v>
      </c>
      <c r="N25" s="303" t="s">
        <v>435</v>
      </c>
      <c r="O25" s="328">
        <v>0</v>
      </c>
      <c r="P25" s="329">
        <v>0</v>
      </c>
      <c r="Q25" s="329">
        <v>0</v>
      </c>
      <c r="R25" s="329">
        <v>0</v>
      </c>
      <c r="S25" s="330">
        <v>0</v>
      </c>
      <c r="T25" s="330">
        <v>0</v>
      </c>
      <c r="U25" s="331">
        <f t="shared" si="3"/>
        <v>0</v>
      </c>
      <c r="V25" s="332" t="s">
        <v>21</v>
      </c>
      <c r="W25" s="333" t="s">
        <v>15</v>
      </c>
      <c r="X25" s="327" t="s">
        <v>18</v>
      </c>
      <c r="Y25" s="327">
        <v>15</v>
      </c>
      <c r="Z25" s="327">
        <v>15</v>
      </c>
      <c r="AA25" s="369"/>
    </row>
    <row r="26" spans="1:27" s="307" customFormat="1" ht="20.25" customHeight="1">
      <c r="A26" s="320" t="s">
        <v>90</v>
      </c>
      <c r="B26" s="321">
        <v>44229</v>
      </c>
      <c r="C26" s="364" t="str">
        <f t="shared" si="4"/>
        <v>Réservé Banque Pictet</v>
      </c>
      <c r="D26" s="364">
        <f t="shared" si="0"/>
        <v>6</v>
      </c>
      <c r="E26" s="321">
        <v>44229</v>
      </c>
      <c r="F26" s="364">
        <f t="shared" si="1"/>
        <v>6</v>
      </c>
      <c r="G26" s="322"/>
      <c r="H26" s="323">
        <f t="shared" ca="1" si="2"/>
        <v>229</v>
      </c>
      <c r="I26" s="324"/>
      <c r="J26" s="325"/>
      <c r="K26" s="326"/>
      <c r="L26" s="327"/>
      <c r="M26" s="121" t="s">
        <v>290</v>
      </c>
      <c r="N26" s="121" t="s">
        <v>451</v>
      </c>
      <c r="O26" s="328"/>
      <c r="P26" s="329"/>
      <c r="Q26" s="329">
        <v>2</v>
      </c>
      <c r="R26" s="329"/>
      <c r="S26" s="330"/>
      <c r="T26" s="330"/>
      <c r="U26" s="331">
        <f t="shared" si="3"/>
        <v>2</v>
      </c>
      <c r="V26" s="332" t="s">
        <v>21</v>
      </c>
      <c r="W26" s="333" t="s">
        <v>15</v>
      </c>
      <c r="X26" s="327" t="s">
        <v>18</v>
      </c>
      <c r="Y26" s="327">
        <v>8</v>
      </c>
      <c r="Z26" s="327">
        <v>8</v>
      </c>
      <c r="AA26" s="369"/>
    </row>
    <row r="27" spans="1:27" s="307" customFormat="1" ht="20.25" customHeight="1">
      <c r="A27" s="320" t="s">
        <v>41</v>
      </c>
      <c r="B27" s="321">
        <v>44233</v>
      </c>
      <c r="C27" s="364" t="str">
        <f t="shared" si="4"/>
        <v>Tarmac</v>
      </c>
      <c r="D27" s="364">
        <f t="shared" si="0"/>
        <v>6</v>
      </c>
      <c r="E27" s="372">
        <v>44233</v>
      </c>
      <c r="F27" s="364">
        <f t="shared" si="1"/>
        <v>6</v>
      </c>
      <c r="G27" s="322"/>
      <c r="H27" s="323">
        <f t="shared" ca="1" si="2"/>
        <v>233</v>
      </c>
      <c r="I27" s="324"/>
      <c r="J27" s="325"/>
      <c r="K27" s="326"/>
      <c r="L27" s="327"/>
      <c r="M27" s="121" t="s">
        <v>193</v>
      </c>
      <c r="N27" s="121" t="s">
        <v>320</v>
      </c>
      <c r="O27" s="328"/>
      <c r="P27" s="329"/>
      <c r="Q27" s="329"/>
      <c r="R27" s="329"/>
      <c r="S27" s="330"/>
      <c r="T27" s="330"/>
      <c r="U27" s="331">
        <f t="shared" si="3"/>
        <v>0</v>
      </c>
      <c r="V27" s="332" t="s">
        <v>21</v>
      </c>
      <c r="W27" s="333" t="s">
        <v>15</v>
      </c>
      <c r="X27" s="327" t="s">
        <v>18</v>
      </c>
      <c r="Y27" s="327">
        <v>13</v>
      </c>
      <c r="Z27" s="327">
        <v>0</v>
      </c>
      <c r="AA27" s="369"/>
    </row>
    <row r="28" spans="1:27" s="307" customFormat="1" ht="20.25" customHeight="1">
      <c r="A28" s="320" t="s">
        <v>275</v>
      </c>
      <c r="B28" s="321">
        <v>44233</v>
      </c>
      <c r="C28" s="364" t="str">
        <f t="shared" si="4"/>
        <v>OMS prolongement de la ligne 8 entre Nations et OMS</v>
      </c>
      <c r="D28" s="364">
        <f t="shared" si="0"/>
        <v>6</v>
      </c>
      <c r="E28" s="411">
        <v>44233</v>
      </c>
      <c r="F28" s="364">
        <f t="shared" si="1"/>
        <v>6</v>
      </c>
      <c r="G28" s="322"/>
      <c r="H28" s="323">
        <f t="shared" ca="1" si="2"/>
        <v>233</v>
      </c>
      <c r="I28" s="324"/>
      <c r="J28" s="325"/>
      <c r="K28" s="326"/>
      <c r="L28" s="327"/>
      <c r="M28" s="121" t="s">
        <v>197</v>
      </c>
      <c r="N28" s="121" t="s">
        <v>276</v>
      </c>
      <c r="O28" s="328"/>
      <c r="P28" s="329"/>
      <c r="Q28" s="329"/>
      <c r="R28" s="329"/>
      <c r="S28" s="330"/>
      <c r="T28" s="330"/>
      <c r="U28" s="331">
        <f t="shared" si="3"/>
        <v>0</v>
      </c>
      <c r="V28" s="332" t="s">
        <v>21</v>
      </c>
      <c r="W28" s="333" t="s">
        <v>15</v>
      </c>
      <c r="X28" s="327" t="s">
        <v>18</v>
      </c>
      <c r="Y28" s="327">
        <v>2</v>
      </c>
      <c r="Z28" s="327">
        <v>2</v>
      </c>
      <c r="AA28" s="369"/>
    </row>
    <row r="29" spans="1:27" s="307" customFormat="1" ht="20.25" customHeight="1">
      <c r="A29" s="320" t="s">
        <v>41</v>
      </c>
      <c r="B29" s="334">
        <v>44234</v>
      </c>
      <c r="C29" s="364" t="str">
        <f t="shared" si="4"/>
        <v>Tarmac</v>
      </c>
      <c r="D29" s="364">
        <f t="shared" si="0"/>
        <v>6</v>
      </c>
      <c r="E29" s="372">
        <v>44234</v>
      </c>
      <c r="F29" s="364">
        <f t="shared" si="1"/>
        <v>6</v>
      </c>
      <c r="G29" s="322"/>
      <c r="H29" s="323">
        <f t="shared" ca="1" si="2"/>
        <v>234</v>
      </c>
      <c r="I29" s="324"/>
      <c r="J29" s="325"/>
      <c r="K29" s="326"/>
      <c r="L29" s="327"/>
      <c r="M29" s="121" t="s">
        <v>363</v>
      </c>
      <c r="N29" s="121" t="s">
        <v>320</v>
      </c>
      <c r="O29" s="328"/>
      <c r="P29" s="329"/>
      <c r="Q29" s="329"/>
      <c r="R29" s="329"/>
      <c r="S29" s="330"/>
      <c r="T29" s="330"/>
      <c r="U29" s="331">
        <f t="shared" si="3"/>
        <v>0</v>
      </c>
      <c r="V29" s="332" t="s">
        <v>21</v>
      </c>
      <c r="W29" s="333" t="s">
        <v>15</v>
      </c>
      <c r="X29" s="327" t="s">
        <v>18</v>
      </c>
      <c r="Y29" s="327">
        <v>14</v>
      </c>
      <c r="Z29" s="327">
        <v>0</v>
      </c>
      <c r="AA29" s="369"/>
    </row>
    <row r="30" spans="1:27" s="307" customFormat="1" ht="20.25" customHeight="1">
      <c r="A30" s="320" t="s">
        <v>41</v>
      </c>
      <c r="B30" s="321">
        <v>44240</v>
      </c>
      <c r="C30" s="364" t="str">
        <f t="shared" si="4"/>
        <v>Tarmac</v>
      </c>
      <c r="D30" s="364">
        <f t="shared" si="0"/>
        <v>7</v>
      </c>
      <c r="E30" s="411">
        <v>44240</v>
      </c>
      <c r="F30" s="364">
        <f t="shared" si="1"/>
        <v>7</v>
      </c>
      <c r="G30" s="322"/>
      <c r="H30" s="323">
        <f t="shared" ca="1" si="2"/>
        <v>240</v>
      </c>
      <c r="I30" s="324"/>
      <c r="J30" s="325"/>
      <c r="K30" s="326"/>
      <c r="L30" s="327"/>
      <c r="M30" s="121" t="s">
        <v>193</v>
      </c>
      <c r="N30" s="121" t="s">
        <v>320</v>
      </c>
      <c r="O30" s="328"/>
      <c r="P30" s="329"/>
      <c r="Q30" s="329"/>
      <c r="R30" s="329"/>
      <c r="S30" s="330"/>
      <c r="T30" s="330"/>
      <c r="U30" s="331">
        <f t="shared" si="3"/>
        <v>0</v>
      </c>
      <c r="V30" s="332" t="s">
        <v>21</v>
      </c>
      <c r="W30" s="333"/>
      <c r="X30" s="327"/>
      <c r="Y30" s="327">
        <v>13</v>
      </c>
      <c r="Z30" s="327">
        <v>0</v>
      </c>
      <c r="AA30" s="369"/>
    </row>
    <row r="31" spans="1:27" s="307" customFormat="1" ht="20.25" customHeight="1">
      <c r="A31" s="320" t="s">
        <v>41</v>
      </c>
      <c r="B31" s="321">
        <v>44241</v>
      </c>
      <c r="C31" s="364" t="str">
        <f t="shared" si="4"/>
        <v>Tarmac</v>
      </c>
      <c r="D31" s="364">
        <f t="shared" si="0"/>
        <v>7</v>
      </c>
      <c r="E31" s="411">
        <v>44241</v>
      </c>
      <c r="F31" s="364">
        <f t="shared" si="1"/>
        <v>7</v>
      </c>
      <c r="G31" s="322"/>
      <c r="H31" s="323">
        <f t="shared" ca="1" si="2"/>
        <v>241</v>
      </c>
      <c r="I31" s="324"/>
      <c r="J31" s="325"/>
      <c r="K31" s="326"/>
      <c r="L31" s="327"/>
      <c r="M31" s="303" t="s">
        <v>193</v>
      </c>
      <c r="N31" s="303" t="s">
        <v>320</v>
      </c>
      <c r="O31" s="328"/>
      <c r="P31" s="329"/>
      <c r="Q31" s="329"/>
      <c r="R31" s="329"/>
      <c r="S31" s="330"/>
      <c r="T31" s="330"/>
      <c r="U31" s="331">
        <f t="shared" si="3"/>
        <v>0</v>
      </c>
      <c r="V31" s="332" t="s">
        <v>21</v>
      </c>
      <c r="W31" s="333"/>
      <c r="X31" s="327"/>
      <c r="Y31" s="327">
        <v>14</v>
      </c>
      <c r="Z31" s="327">
        <v>0</v>
      </c>
      <c r="AA31" s="369"/>
    </row>
    <row r="32" spans="1:27" s="307" customFormat="1" ht="20.25" customHeight="1">
      <c r="A32" s="358" t="s">
        <v>41</v>
      </c>
      <c r="B32" s="321">
        <v>44247</v>
      </c>
      <c r="C32" s="364" t="str">
        <f t="shared" si="4"/>
        <v>Tarmac</v>
      </c>
      <c r="D32" s="364">
        <f t="shared" si="0"/>
        <v>8</v>
      </c>
      <c r="E32" s="411">
        <v>44247</v>
      </c>
      <c r="F32" s="364">
        <f t="shared" si="1"/>
        <v>8</v>
      </c>
      <c r="G32" s="322"/>
      <c r="H32" s="323">
        <f t="shared" ca="1" si="2"/>
        <v>247</v>
      </c>
      <c r="I32" s="324"/>
      <c r="J32" s="325"/>
      <c r="K32" s="326"/>
      <c r="L32" s="327"/>
      <c r="M32" s="121" t="s">
        <v>193</v>
      </c>
      <c r="N32" s="121" t="s">
        <v>320</v>
      </c>
      <c r="O32" s="328"/>
      <c r="P32" s="329"/>
      <c r="Q32" s="329"/>
      <c r="R32" s="329"/>
      <c r="S32" s="330"/>
      <c r="T32" s="330"/>
      <c r="U32" s="331">
        <f t="shared" si="3"/>
        <v>0</v>
      </c>
      <c r="V32" s="335" t="s">
        <v>21</v>
      </c>
      <c r="W32" s="327"/>
      <c r="X32" s="327"/>
      <c r="Y32" s="327">
        <v>13</v>
      </c>
      <c r="Z32" s="327">
        <v>0</v>
      </c>
      <c r="AA32" s="369"/>
    </row>
    <row r="33" spans="1:27" s="307" customFormat="1" ht="20.25" customHeight="1">
      <c r="A33" s="320" t="s">
        <v>41</v>
      </c>
      <c r="B33" s="321">
        <v>44248</v>
      </c>
      <c r="C33" s="364" t="str">
        <f t="shared" si="4"/>
        <v>Tarmac</v>
      </c>
      <c r="D33" s="364">
        <f t="shared" si="0"/>
        <v>8</v>
      </c>
      <c r="E33" s="413">
        <v>44248</v>
      </c>
      <c r="F33" s="364">
        <f t="shared" si="1"/>
        <v>8</v>
      </c>
      <c r="G33" s="322"/>
      <c r="H33" s="323">
        <f t="shared" ca="1" si="2"/>
        <v>248</v>
      </c>
      <c r="I33" s="324"/>
      <c r="J33" s="325"/>
      <c r="K33" s="326"/>
      <c r="L33" s="327"/>
      <c r="M33" s="121" t="s">
        <v>193</v>
      </c>
      <c r="N33" s="121" t="s">
        <v>320</v>
      </c>
      <c r="O33" s="328"/>
      <c r="P33" s="329"/>
      <c r="Q33" s="329"/>
      <c r="R33" s="329"/>
      <c r="S33" s="330"/>
      <c r="T33" s="330"/>
      <c r="U33" s="331">
        <f t="shared" si="3"/>
        <v>0</v>
      </c>
      <c r="V33" s="332" t="s">
        <v>21</v>
      </c>
      <c r="W33" s="333"/>
      <c r="X33" s="327"/>
      <c r="Y33" s="327">
        <v>14</v>
      </c>
      <c r="Z33" s="327">
        <v>0</v>
      </c>
      <c r="AA33" s="369"/>
    </row>
    <row r="34" spans="1:27" s="307" customFormat="1" ht="18">
      <c r="A34" s="320" t="s">
        <v>270</v>
      </c>
      <c r="B34" s="321">
        <v>44248</v>
      </c>
      <c r="C34" s="364" t="str">
        <f t="shared" si="4"/>
        <v>Culte inter-Eglise</v>
      </c>
      <c r="D34" s="364">
        <f t="shared" si="0"/>
        <v>8</v>
      </c>
      <c r="E34" s="413">
        <v>44248</v>
      </c>
      <c r="F34" s="364">
        <f t="shared" si="1"/>
        <v>8</v>
      </c>
      <c r="G34" s="322" t="s">
        <v>271</v>
      </c>
      <c r="H34" s="323">
        <f t="shared" ca="1" si="2"/>
        <v>248</v>
      </c>
      <c r="I34" s="324"/>
      <c r="J34" s="325"/>
      <c r="K34" s="326"/>
      <c r="L34" s="327"/>
      <c r="M34" s="121" t="s">
        <v>197</v>
      </c>
      <c r="N34" s="121" t="s">
        <v>320</v>
      </c>
      <c r="O34" s="328"/>
      <c r="P34" s="329"/>
      <c r="Q34" s="329"/>
      <c r="R34" s="329"/>
      <c r="S34" s="330"/>
      <c r="T34" s="330"/>
      <c r="U34" s="331">
        <f t="shared" si="3"/>
        <v>0</v>
      </c>
      <c r="V34" s="332"/>
      <c r="W34" s="333"/>
      <c r="X34" s="327"/>
      <c r="Y34" s="327">
        <v>6</v>
      </c>
      <c r="Z34" s="327">
        <v>6</v>
      </c>
      <c r="AA34" s="369" t="s">
        <v>272</v>
      </c>
    </row>
    <row r="35" spans="1:27" s="307" customFormat="1" ht="18">
      <c r="A35" s="320" t="s">
        <v>41</v>
      </c>
      <c r="B35" s="321">
        <v>44254</v>
      </c>
      <c r="C35" s="364" t="str">
        <f t="shared" si="4"/>
        <v>Tarmac</v>
      </c>
      <c r="D35" s="364">
        <f t="shared" si="0"/>
        <v>9</v>
      </c>
      <c r="E35" s="413">
        <v>44254</v>
      </c>
      <c r="F35" s="364">
        <f t="shared" si="1"/>
        <v>9</v>
      </c>
      <c r="G35" s="322"/>
      <c r="H35" s="323">
        <f t="shared" ca="1" si="2"/>
        <v>254</v>
      </c>
      <c r="I35" s="324"/>
      <c r="J35" s="325"/>
      <c r="K35" s="326"/>
      <c r="L35" s="327"/>
      <c r="M35" s="121" t="s">
        <v>193</v>
      </c>
      <c r="N35" s="121" t="s">
        <v>320</v>
      </c>
      <c r="O35" s="328"/>
      <c r="P35" s="329"/>
      <c r="Q35" s="329"/>
      <c r="R35" s="329"/>
      <c r="S35" s="330"/>
      <c r="T35" s="330"/>
      <c r="U35" s="331">
        <f t="shared" si="3"/>
        <v>0</v>
      </c>
      <c r="V35" s="332" t="s">
        <v>21</v>
      </c>
      <c r="W35" s="333"/>
      <c r="X35" s="327"/>
      <c r="Y35" s="327">
        <v>13</v>
      </c>
      <c r="Z35" s="327">
        <v>0</v>
      </c>
      <c r="AA35" s="369"/>
    </row>
    <row r="36" spans="1:27" s="307" customFormat="1" ht="20.25" customHeight="1">
      <c r="A36" s="320" t="s">
        <v>41</v>
      </c>
      <c r="B36" s="321">
        <v>44255</v>
      </c>
      <c r="C36" s="364" t="str">
        <f t="shared" si="4"/>
        <v>Tarmac</v>
      </c>
      <c r="D36" s="364">
        <f t="shared" si="0"/>
        <v>9</v>
      </c>
      <c r="E36" s="411">
        <v>44255</v>
      </c>
      <c r="F36" s="364">
        <f t="shared" si="1"/>
        <v>9</v>
      </c>
      <c r="G36" s="322"/>
      <c r="H36" s="323">
        <f t="shared" ca="1" si="2"/>
        <v>255</v>
      </c>
      <c r="I36" s="324"/>
      <c r="J36" s="325"/>
      <c r="K36" s="326"/>
      <c r="L36" s="327"/>
      <c r="M36" s="121" t="s">
        <v>193</v>
      </c>
      <c r="N36" s="121" t="s">
        <v>320</v>
      </c>
      <c r="O36" s="328"/>
      <c r="P36" s="329"/>
      <c r="Q36" s="329"/>
      <c r="R36" s="329"/>
      <c r="S36" s="330"/>
      <c r="T36" s="330"/>
      <c r="U36" s="331">
        <f t="shared" si="3"/>
        <v>0</v>
      </c>
      <c r="V36" s="332" t="s">
        <v>21</v>
      </c>
      <c r="W36" s="333"/>
      <c r="X36" s="327"/>
      <c r="Y36" s="327">
        <v>14</v>
      </c>
      <c r="Z36" s="327">
        <v>0</v>
      </c>
      <c r="AA36" s="369"/>
    </row>
    <row r="37" spans="1:27" s="307" customFormat="1" ht="20.25" customHeight="1">
      <c r="A37" s="320"/>
      <c r="B37" s="321"/>
      <c r="C37" s="364">
        <f t="shared" si="4"/>
        <v>0</v>
      </c>
      <c r="D37" s="364" t="str">
        <f t="shared" ref="D37:D67" si="5">IF(B37="","",WEEKNUM(B37,2))</f>
        <v/>
      </c>
      <c r="E37" s="326"/>
      <c r="F37" s="364" t="str">
        <f t="shared" ref="F37:F66" si="6">IF(E37="","",WEEKNUM(E37,2))</f>
        <v/>
      </c>
      <c r="G37" s="322"/>
      <c r="H37" s="323" t="str">
        <f t="shared" ref="H37:H66" si="7">IF(B37= "", "",B37-$A$1)</f>
        <v/>
      </c>
      <c r="I37" s="324"/>
      <c r="J37" s="325"/>
      <c r="K37" s="326"/>
      <c r="L37" s="327"/>
      <c r="M37" s="121"/>
      <c r="N37" s="121"/>
      <c r="O37" s="328"/>
      <c r="P37" s="329"/>
      <c r="Q37" s="329"/>
      <c r="R37" s="329"/>
      <c r="S37" s="330"/>
      <c r="T37" s="330"/>
      <c r="U37" s="331">
        <f t="shared" ref="U37:U66" si="8">SUM(O37:T37)</f>
        <v>0</v>
      </c>
      <c r="V37" s="335"/>
      <c r="W37" s="327"/>
      <c r="X37" s="327"/>
      <c r="Y37" s="327"/>
      <c r="Z37" s="327"/>
      <c r="AA37" s="369"/>
    </row>
    <row r="38" spans="1:27" s="307" customFormat="1" ht="20.25" customHeight="1">
      <c r="A38" s="320"/>
      <c r="B38" s="321"/>
      <c r="C38" s="364">
        <f t="shared" si="4"/>
        <v>0</v>
      </c>
      <c r="D38" s="364" t="str">
        <f t="shared" si="5"/>
        <v/>
      </c>
      <c r="E38" s="326"/>
      <c r="F38" s="364" t="str">
        <f t="shared" si="6"/>
        <v/>
      </c>
      <c r="G38" s="322"/>
      <c r="H38" s="323" t="str">
        <f t="shared" si="7"/>
        <v/>
      </c>
      <c r="I38" s="324"/>
      <c r="J38" s="325"/>
      <c r="K38" s="326"/>
      <c r="L38" s="327"/>
      <c r="M38" s="121"/>
      <c r="N38" s="121"/>
      <c r="O38" s="328"/>
      <c r="P38" s="329"/>
      <c r="Q38" s="329"/>
      <c r="R38" s="329"/>
      <c r="S38" s="330"/>
      <c r="T38" s="330"/>
      <c r="U38" s="331">
        <f t="shared" si="8"/>
        <v>0</v>
      </c>
      <c r="V38" s="332"/>
      <c r="W38" s="333"/>
      <c r="X38" s="327"/>
      <c r="Y38" s="327"/>
      <c r="Z38" s="327"/>
      <c r="AA38" s="369"/>
    </row>
    <row r="39" spans="1:27" s="307" customFormat="1" ht="20.25" customHeight="1">
      <c r="A39" s="320"/>
      <c r="B39" s="321"/>
      <c r="C39" s="364">
        <f t="shared" si="4"/>
        <v>0</v>
      </c>
      <c r="D39" s="364" t="str">
        <f t="shared" si="5"/>
        <v/>
      </c>
      <c r="E39" s="326"/>
      <c r="F39" s="364" t="str">
        <f t="shared" si="6"/>
        <v/>
      </c>
      <c r="G39" s="322"/>
      <c r="H39" s="323" t="str">
        <f t="shared" si="7"/>
        <v/>
      </c>
      <c r="I39" s="324"/>
      <c r="J39" s="325"/>
      <c r="K39" s="326"/>
      <c r="L39" s="327"/>
      <c r="M39" s="121"/>
      <c r="N39" s="121"/>
      <c r="O39" s="328"/>
      <c r="P39" s="329"/>
      <c r="Q39" s="329"/>
      <c r="R39" s="329"/>
      <c r="S39" s="330"/>
      <c r="T39" s="330"/>
      <c r="U39" s="331">
        <f t="shared" si="8"/>
        <v>0</v>
      </c>
      <c r="V39" s="332"/>
      <c r="W39" s="333"/>
      <c r="X39" s="327"/>
      <c r="Y39" s="327"/>
      <c r="Z39" s="327"/>
      <c r="AA39" s="369"/>
    </row>
    <row r="40" spans="1:27" s="307" customFormat="1" ht="20.25" customHeight="1">
      <c r="A40" s="320"/>
      <c r="B40" s="321"/>
      <c r="C40" s="364">
        <f t="shared" si="4"/>
        <v>0</v>
      </c>
      <c r="D40" s="364" t="str">
        <f t="shared" si="5"/>
        <v/>
      </c>
      <c r="E40" s="326"/>
      <c r="F40" s="364" t="str">
        <f t="shared" si="6"/>
        <v/>
      </c>
      <c r="G40" s="322"/>
      <c r="H40" s="323" t="str">
        <f t="shared" si="7"/>
        <v/>
      </c>
      <c r="I40" s="324"/>
      <c r="J40" s="325"/>
      <c r="K40" s="326"/>
      <c r="L40" s="327"/>
      <c r="M40" s="121"/>
      <c r="N40" s="121"/>
      <c r="O40" s="328"/>
      <c r="P40" s="329"/>
      <c r="Q40" s="329"/>
      <c r="R40" s="329"/>
      <c r="S40" s="330"/>
      <c r="T40" s="330"/>
      <c r="U40" s="331">
        <f t="shared" si="8"/>
        <v>0</v>
      </c>
      <c r="V40" s="335"/>
      <c r="W40" s="327"/>
      <c r="X40" s="327"/>
      <c r="Y40" s="327"/>
      <c r="Z40" s="327"/>
      <c r="AA40" s="369"/>
    </row>
    <row r="41" spans="1:27" s="307" customFormat="1" ht="20.25" customHeight="1">
      <c r="A41" s="320"/>
      <c r="B41" s="321"/>
      <c r="C41" s="364">
        <f t="shared" si="4"/>
        <v>0</v>
      </c>
      <c r="D41" s="364" t="str">
        <f t="shared" si="5"/>
        <v/>
      </c>
      <c r="E41" s="326"/>
      <c r="F41" s="364" t="str">
        <f t="shared" si="6"/>
        <v/>
      </c>
      <c r="G41" s="322"/>
      <c r="H41" s="323" t="str">
        <f t="shared" si="7"/>
        <v/>
      </c>
      <c r="I41" s="324"/>
      <c r="J41" s="325"/>
      <c r="K41" s="326"/>
      <c r="L41" s="327"/>
      <c r="M41" s="121"/>
      <c r="N41" s="121"/>
      <c r="O41" s="328"/>
      <c r="P41" s="329"/>
      <c r="Q41" s="329"/>
      <c r="R41" s="329"/>
      <c r="S41" s="330"/>
      <c r="T41" s="330"/>
      <c r="U41" s="331">
        <f t="shared" si="8"/>
        <v>0</v>
      </c>
      <c r="V41" s="332"/>
      <c r="W41" s="333"/>
      <c r="X41" s="327"/>
      <c r="Y41" s="327"/>
      <c r="Z41" s="327"/>
      <c r="AA41" s="369"/>
    </row>
    <row r="42" spans="1:27" s="307" customFormat="1" ht="20.25" customHeight="1">
      <c r="A42" s="320"/>
      <c r="B42" s="321"/>
      <c r="C42" s="364">
        <f t="shared" si="4"/>
        <v>0</v>
      </c>
      <c r="D42" s="364" t="str">
        <f t="shared" si="5"/>
        <v/>
      </c>
      <c r="E42" s="326"/>
      <c r="F42" s="364" t="str">
        <f t="shared" si="6"/>
        <v/>
      </c>
      <c r="G42" s="322"/>
      <c r="H42" s="323" t="str">
        <f t="shared" si="7"/>
        <v/>
      </c>
      <c r="I42" s="324"/>
      <c r="J42" s="325"/>
      <c r="K42" s="326"/>
      <c r="L42" s="327"/>
      <c r="M42" s="121"/>
      <c r="N42" s="121"/>
      <c r="O42" s="328"/>
      <c r="P42" s="329"/>
      <c r="Q42" s="329"/>
      <c r="R42" s="329"/>
      <c r="S42" s="330"/>
      <c r="T42" s="330"/>
      <c r="U42" s="331">
        <f t="shared" si="8"/>
        <v>0</v>
      </c>
      <c r="V42" s="335"/>
      <c r="W42" s="327"/>
      <c r="X42" s="327"/>
      <c r="Y42" s="327"/>
      <c r="Z42" s="327"/>
      <c r="AA42" s="369"/>
    </row>
    <row r="43" spans="1:27" s="307" customFormat="1" ht="20.25" customHeight="1">
      <c r="A43" s="320"/>
      <c r="B43" s="334"/>
      <c r="C43" s="364">
        <f t="shared" si="4"/>
        <v>0</v>
      </c>
      <c r="D43" s="364" t="str">
        <f t="shared" si="5"/>
        <v/>
      </c>
      <c r="E43" s="326"/>
      <c r="F43" s="364" t="str">
        <f t="shared" si="6"/>
        <v/>
      </c>
      <c r="G43" s="322"/>
      <c r="H43" s="323" t="str">
        <f t="shared" si="7"/>
        <v/>
      </c>
      <c r="I43" s="324"/>
      <c r="J43" s="325"/>
      <c r="K43" s="326"/>
      <c r="L43" s="327"/>
      <c r="M43" s="121"/>
      <c r="N43" s="121"/>
      <c r="O43" s="328"/>
      <c r="P43" s="329"/>
      <c r="Q43" s="329"/>
      <c r="R43" s="329"/>
      <c r="S43" s="330"/>
      <c r="T43" s="330"/>
      <c r="U43" s="331">
        <f t="shared" si="8"/>
        <v>0</v>
      </c>
      <c r="V43" s="332"/>
      <c r="W43" s="333"/>
      <c r="X43" s="327"/>
      <c r="Y43" s="327"/>
      <c r="Z43" s="327"/>
      <c r="AA43" s="369"/>
    </row>
    <row r="44" spans="1:27" s="307" customFormat="1" ht="20.25" customHeight="1">
      <c r="A44" s="320"/>
      <c r="B44" s="334"/>
      <c r="C44" s="364">
        <f t="shared" si="4"/>
        <v>0</v>
      </c>
      <c r="D44" s="364" t="str">
        <f t="shared" si="5"/>
        <v/>
      </c>
      <c r="E44" s="326"/>
      <c r="F44" s="364" t="str">
        <f t="shared" si="6"/>
        <v/>
      </c>
      <c r="G44" s="322"/>
      <c r="H44" s="323" t="str">
        <f t="shared" si="7"/>
        <v/>
      </c>
      <c r="I44" s="324"/>
      <c r="J44" s="325"/>
      <c r="K44" s="326"/>
      <c r="L44" s="327"/>
      <c r="M44" s="121"/>
      <c r="N44" s="121"/>
      <c r="O44" s="328"/>
      <c r="P44" s="329"/>
      <c r="Q44" s="329"/>
      <c r="R44" s="329"/>
      <c r="S44" s="330"/>
      <c r="T44" s="330"/>
      <c r="U44" s="331">
        <f t="shared" si="8"/>
        <v>0</v>
      </c>
      <c r="V44" s="335"/>
      <c r="W44" s="327"/>
      <c r="X44" s="327"/>
      <c r="Y44" s="327"/>
      <c r="Z44" s="327"/>
      <c r="AA44" s="369"/>
    </row>
    <row r="45" spans="1:27" s="307" customFormat="1" ht="20.25" customHeight="1">
      <c r="A45" s="320"/>
      <c r="B45" s="334"/>
      <c r="C45" s="364">
        <f t="shared" si="4"/>
        <v>0</v>
      </c>
      <c r="D45" s="364" t="str">
        <f t="shared" si="5"/>
        <v/>
      </c>
      <c r="E45" s="326"/>
      <c r="F45" s="364" t="str">
        <f t="shared" si="6"/>
        <v/>
      </c>
      <c r="G45" s="322"/>
      <c r="H45" s="323" t="str">
        <f t="shared" si="7"/>
        <v/>
      </c>
      <c r="I45" s="324"/>
      <c r="J45" s="325"/>
      <c r="K45" s="326"/>
      <c r="L45" s="327"/>
      <c r="M45" s="121"/>
      <c r="N45" s="121"/>
      <c r="O45" s="328"/>
      <c r="P45" s="329"/>
      <c r="Q45" s="329"/>
      <c r="R45" s="329"/>
      <c r="S45" s="330"/>
      <c r="T45" s="330"/>
      <c r="U45" s="331">
        <f t="shared" si="8"/>
        <v>0</v>
      </c>
      <c r="V45" s="335"/>
      <c r="W45" s="327"/>
      <c r="X45" s="327"/>
      <c r="Y45" s="327"/>
      <c r="Z45" s="327"/>
      <c r="AA45" s="369"/>
    </row>
    <row r="46" spans="1:27" s="307" customFormat="1" ht="20.25" customHeight="1">
      <c r="A46" s="320"/>
      <c r="B46" s="334"/>
      <c r="C46" s="364">
        <f t="shared" si="4"/>
        <v>0</v>
      </c>
      <c r="D46" s="364" t="str">
        <f t="shared" si="5"/>
        <v/>
      </c>
      <c r="E46" s="326"/>
      <c r="F46" s="364" t="str">
        <f t="shared" si="6"/>
        <v/>
      </c>
      <c r="G46" s="322"/>
      <c r="H46" s="323" t="str">
        <f t="shared" si="7"/>
        <v/>
      </c>
      <c r="I46" s="324"/>
      <c r="J46" s="325"/>
      <c r="K46" s="326"/>
      <c r="L46" s="327"/>
      <c r="M46" s="121"/>
      <c r="N46" s="121"/>
      <c r="O46" s="328"/>
      <c r="P46" s="329"/>
      <c r="Q46" s="329"/>
      <c r="R46" s="329"/>
      <c r="S46" s="330"/>
      <c r="T46" s="330"/>
      <c r="U46" s="331">
        <f t="shared" si="8"/>
        <v>0</v>
      </c>
      <c r="V46" s="335"/>
      <c r="W46" s="327"/>
      <c r="X46" s="327"/>
      <c r="Y46" s="327"/>
      <c r="Z46" s="327"/>
      <c r="AA46" s="369"/>
    </row>
    <row r="47" spans="1:27" s="307" customFormat="1" ht="20.25" customHeight="1">
      <c r="A47" s="337"/>
      <c r="B47" s="334"/>
      <c r="C47" s="364">
        <f t="shared" si="4"/>
        <v>0</v>
      </c>
      <c r="D47" s="364" t="str">
        <f t="shared" si="5"/>
        <v/>
      </c>
      <c r="E47" s="326"/>
      <c r="F47" s="364" t="str">
        <f t="shared" si="6"/>
        <v/>
      </c>
      <c r="G47" s="322"/>
      <c r="H47" s="323" t="str">
        <f t="shared" si="7"/>
        <v/>
      </c>
      <c r="I47" s="324"/>
      <c r="J47" s="325"/>
      <c r="K47" s="326"/>
      <c r="L47" s="327"/>
      <c r="M47" s="121"/>
      <c r="N47" s="121"/>
      <c r="O47" s="328"/>
      <c r="P47" s="329"/>
      <c r="Q47" s="329"/>
      <c r="R47" s="329"/>
      <c r="S47" s="330"/>
      <c r="T47" s="330"/>
      <c r="U47" s="331">
        <f t="shared" si="8"/>
        <v>0</v>
      </c>
      <c r="V47" s="335"/>
      <c r="W47" s="327"/>
      <c r="X47" s="327"/>
      <c r="Y47" s="327"/>
      <c r="Z47" s="327"/>
      <c r="AA47" s="369"/>
    </row>
    <row r="48" spans="1:27" s="307" customFormat="1" ht="20.25" customHeight="1">
      <c r="A48" s="337"/>
      <c r="B48" s="334"/>
      <c r="C48" s="364">
        <f t="shared" si="4"/>
        <v>0</v>
      </c>
      <c r="D48" s="364" t="str">
        <f t="shared" si="5"/>
        <v/>
      </c>
      <c r="E48" s="326"/>
      <c r="F48" s="364" t="str">
        <f t="shared" si="6"/>
        <v/>
      </c>
      <c r="G48" s="322"/>
      <c r="H48" s="323" t="str">
        <f t="shared" si="7"/>
        <v/>
      </c>
      <c r="I48" s="324"/>
      <c r="J48" s="325"/>
      <c r="K48" s="326"/>
      <c r="L48" s="327"/>
      <c r="M48" s="121"/>
      <c r="N48" s="121"/>
      <c r="O48" s="328"/>
      <c r="P48" s="329"/>
      <c r="Q48" s="329"/>
      <c r="R48" s="329"/>
      <c r="S48" s="330"/>
      <c r="T48" s="330"/>
      <c r="U48" s="331">
        <f t="shared" si="8"/>
        <v>0</v>
      </c>
      <c r="V48" s="335"/>
      <c r="W48" s="327"/>
      <c r="X48" s="327"/>
      <c r="Y48" s="327"/>
      <c r="Z48" s="327"/>
      <c r="AA48" s="374"/>
    </row>
    <row r="49" spans="1:27" s="307" customFormat="1" ht="20.25" customHeight="1">
      <c r="A49" s="320"/>
      <c r="B49" s="334"/>
      <c r="C49" s="364">
        <f t="shared" si="4"/>
        <v>0</v>
      </c>
      <c r="D49" s="364" t="str">
        <f t="shared" si="5"/>
        <v/>
      </c>
      <c r="E49" s="326"/>
      <c r="F49" s="364" t="str">
        <f t="shared" si="6"/>
        <v/>
      </c>
      <c r="G49" s="322"/>
      <c r="H49" s="323" t="str">
        <f t="shared" si="7"/>
        <v/>
      </c>
      <c r="I49" s="324"/>
      <c r="J49" s="325"/>
      <c r="K49" s="326"/>
      <c r="L49" s="327"/>
      <c r="M49" s="121"/>
      <c r="N49" s="121"/>
      <c r="O49" s="328"/>
      <c r="P49" s="329"/>
      <c r="Q49" s="329"/>
      <c r="R49" s="329"/>
      <c r="S49" s="330"/>
      <c r="T49" s="330"/>
      <c r="U49" s="331">
        <f t="shared" si="8"/>
        <v>0</v>
      </c>
      <c r="V49" s="335"/>
      <c r="W49" s="327"/>
      <c r="X49" s="327"/>
      <c r="Y49" s="327"/>
      <c r="Z49" s="327"/>
      <c r="AA49" s="369"/>
    </row>
    <row r="50" spans="1:27" s="307" customFormat="1" ht="20.25" customHeight="1">
      <c r="A50" s="320"/>
      <c r="B50" s="334"/>
      <c r="C50" s="364">
        <f t="shared" si="4"/>
        <v>0</v>
      </c>
      <c r="D50" s="364" t="str">
        <f t="shared" si="5"/>
        <v/>
      </c>
      <c r="E50" s="326"/>
      <c r="F50" s="364" t="str">
        <f t="shared" si="6"/>
        <v/>
      </c>
      <c r="G50" s="322"/>
      <c r="H50" s="323" t="str">
        <f t="shared" si="7"/>
        <v/>
      </c>
      <c r="I50" s="324"/>
      <c r="J50" s="325"/>
      <c r="K50" s="326"/>
      <c r="L50" s="327"/>
      <c r="M50" s="121"/>
      <c r="N50" s="121"/>
      <c r="O50" s="328"/>
      <c r="P50" s="329"/>
      <c r="Q50" s="329"/>
      <c r="R50" s="329"/>
      <c r="S50" s="330"/>
      <c r="T50" s="330"/>
      <c r="U50" s="331">
        <f t="shared" si="8"/>
        <v>0</v>
      </c>
      <c r="V50" s="332"/>
      <c r="W50" s="333"/>
      <c r="X50" s="327"/>
      <c r="Y50" s="327"/>
      <c r="Z50" s="327"/>
      <c r="AA50" s="369"/>
    </row>
    <row r="51" spans="1:27" s="307" customFormat="1" ht="20.25" customHeight="1">
      <c r="A51" s="320"/>
      <c r="B51" s="334"/>
      <c r="C51" s="364">
        <f t="shared" si="4"/>
        <v>0</v>
      </c>
      <c r="D51" s="364" t="str">
        <f t="shared" si="5"/>
        <v/>
      </c>
      <c r="E51" s="326"/>
      <c r="F51" s="364" t="str">
        <f t="shared" si="6"/>
        <v/>
      </c>
      <c r="G51" s="322"/>
      <c r="H51" s="323" t="str">
        <f t="shared" si="7"/>
        <v/>
      </c>
      <c r="I51" s="324"/>
      <c r="J51" s="325"/>
      <c r="K51" s="326"/>
      <c r="L51" s="327"/>
      <c r="M51" s="121"/>
      <c r="N51" s="121"/>
      <c r="O51" s="328"/>
      <c r="P51" s="329"/>
      <c r="Q51" s="329"/>
      <c r="R51" s="329"/>
      <c r="S51" s="330"/>
      <c r="T51" s="330"/>
      <c r="U51" s="331">
        <f t="shared" si="8"/>
        <v>0</v>
      </c>
      <c r="V51" s="335"/>
      <c r="W51" s="327"/>
      <c r="X51" s="327"/>
      <c r="Y51" s="327"/>
      <c r="Z51" s="327"/>
      <c r="AA51" s="369"/>
    </row>
    <row r="52" spans="1:27" s="307" customFormat="1" ht="20.25" customHeight="1">
      <c r="A52" s="320"/>
      <c r="B52" s="334"/>
      <c r="C52" s="364">
        <f t="shared" si="4"/>
        <v>0</v>
      </c>
      <c r="D52" s="364" t="str">
        <f t="shared" si="5"/>
        <v/>
      </c>
      <c r="E52" s="326"/>
      <c r="F52" s="364" t="str">
        <f t="shared" si="6"/>
        <v/>
      </c>
      <c r="G52" s="322"/>
      <c r="H52" s="323" t="str">
        <f t="shared" si="7"/>
        <v/>
      </c>
      <c r="I52" s="324"/>
      <c r="J52" s="325"/>
      <c r="K52" s="326"/>
      <c r="L52" s="327"/>
      <c r="M52" s="121"/>
      <c r="N52" s="121"/>
      <c r="O52" s="328"/>
      <c r="P52" s="329"/>
      <c r="Q52" s="329"/>
      <c r="R52" s="329"/>
      <c r="S52" s="330"/>
      <c r="T52" s="330"/>
      <c r="U52" s="331">
        <f t="shared" si="8"/>
        <v>0</v>
      </c>
      <c r="V52" s="335"/>
      <c r="W52" s="327"/>
      <c r="X52" s="327"/>
      <c r="Y52" s="327"/>
      <c r="Z52" s="327"/>
      <c r="AA52" s="369"/>
    </row>
    <row r="53" spans="1:27" s="307" customFormat="1" ht="20.25" customHeight="1">
      <c r="A53" s="320"/>
      <c r="B53" s="334"/>
      <c r="C53" s="364">
        <f t="shared" si="4"/>
        <v>0</v>
      </c>
      <c r="D53" s="364" t="str">
        <f t="shared" si="5"/>
        <v/>
      </c>
      <c r="E53" s="326"/>
      <c r="F53" s="364" t="str">
        <f t="shared" si="6"/>
        <v/>
      </c>
      <c r="G53" s="322"/>
      <c r="H53" s="323" t="str">
        <f t="shared" si="7"/>
        <v/>
      </c>
      <c r="I53" s="324"/>
      <c r="J53" s="325"/>
      <c r="K53" s="326"/>
      <c r="L53" s="327"/>
      <c r="M53" s="121"/>
      <c r="N53" s="121"/>
      <c r="O53" s="328"/>
      <c r="P53" s="329"/>
      <c r="Q53" s="329"/>
      <c r="R53" s="329"/>
      <c r="S53" s="330"/>
      <c r="T53" s="330"/>
      <c r="U53" s="331">
        <f t="shared" si="8"/>
        <v>0</v>
      </c>
      <c r="V53" s="335"/>
      <c r="W53" s="327"/>
      <c r="X53" s="327"/>
      <c r="Y53" s="327"/>
      <c r="Z53" s="327"/>
      <c r="AA53" s="369"/>
    </row>
    <row r="54" spans="1:27" s="307" customFormat="1" ht="20.25" customHeight="1">
      <c r="A54" s="320"/>
      <c r="B54" s="334"/>
      <c r="C54" s="364">
        <f t="shared" si="4"/>
        <v>0</v>
      </c>
      <c r="D54" s="364" t="str">
        <f t="shared" si="5"/>
        <v/>
      </c>
      <c r="E54" s="326"/>
      <c r="F54" s="364" t="str">
        <f t="shared" si="6"/>
        <v/>
      </c>
      <c r="G54" s="322"/>
      <c r="H54" s="323" t="str">
        <f t="shared" si="7"/>
        <v/>
      </c>
      <c r="I54" s="324"/>
      <c r="J54" s="325"/>
      <c r="K54" s="326"/>
      <c r="L54" s="327"/>
      <c r="M54" s="121"/>
      <c r="N54" s="121"/>
      <c r="O54" s="328"/>
      <c r="P54" s="329"/>
      <c r="Q54" s="329"/>
      <c r="R54" s="329"/>
      <c r="S54" s="330"/>
      <c r="T54" s="330"/>
      <c r="U54" s="331">
        <f t="shared" si="8"/>
        <v>0</v>
      </c>
      <c r="V54" s="335"/>
      <c r="W54" s="327"/>
      <c r="X54" s="327"/>
      <c r="Y54" s="327"/>
      <c r="Z54" s="327"/>
      <c r="AA54" s="369"/>
    </row>
    <row r="55" spans="1:27" s="307" customFormat="1" ht="20.25" customHeight="1">
      <c r="A55" s="320"/>
      <c r="B55" s="334"/>
      <c r="C55" s="364">
        <f t="shared" si="4"/>
        <v>0</v>
      </c>
      <c r="D55" s="364" t="str">
        <f t="shared" si="5"/>
        <v/>
      </c>
      <c r="E55" s="326"/>
      <c r="F55" s="364" t="str">
        <f t="shared" si="6"/>
        <v/>
      </c>
      <c r="G55" s="322"/>
      <c r="H55" s="323" t="str">
        <f t="shared" si="7"/>
        <v/>
      </c>
      <c r="I55" s="324"/>
      <c r="J55" s="325"/>
      <c r="K55" s="326"/>
      <c r="L55" s="327"/>
      <c r="M55" s="121"/>
      <c r="N55" s="121"/>
      <c r="O55" s="328"/>
      <c r="P55" s="329"/>
      <c r="Q55" s="329"/>
      <c r="R55" s="329"/>
      <c r="S55" s="330"/>
      <c r="T55" s="330"/>
      <c r="U55" s="331">
        <f t="shared" si="8"/>
        <v>0</v>
      </c>
      <c r="V55" s="335"/>
      <c r="W55" s="327"/>
      <c r="X55" s="327"/>
      <c r="Y55" s="327"/>
      <c r="Z55" s="327"/>
      <c r="AA55" s="369"/>
    </row>
    <row r="56" spans="1:27" s="307" customFormat="1" ht="20.25" customHeight="1">
      <c r="A56" s="320"/>
      <c r="B56" s="334"/>
      <c r="C56" s="364">
        <f t="shared" si="4"/>
        <v>0</v>
      </c>
      <c r="D56" s="364" t="str">
        <f t="shared" si="5"/>
        <v/>
      </c>
      <c r="E56" s="326"/>
      <c r="F56" s="364" t="str">
        <f t="shared" si="6"/>
        <v/>
      </c>
      <c r="G56" s="322"/>
      <c r="H56" s="323" t="str">
        <f t="shared" si="7"/>
        <v/>
      </c>
      <c r="I56" s="324"/>
      <c r="J56" s="325"/>
      <c r="K56" s="326"/>
      <c r="L56" s="327"/>
      <c r="M56" s="121"/>
      <c r="N56" s="121"/>
      <c r="O56" s="328"/>
      <c r="P56" s="329"/>
      <c r="Q56" s="329"/>
      <c r="R56" s="329"/>
      <c r="S56" s="330"/>
      <c r="T56" s="330"/>
      <c r="U56" s="331">
        <f t="shared" si="8"/>
        <v>0</v>
      </c>
      <c r="V56" s="335"/>
      <c r="W56" s="327"/>
      <c r="X56" s="327"/>
      <c r="Y56" s="327"/>
      <c r="Z56" s="327"/>
      <c r="AA56" s="369"/>
    </row>
    <row r="57" spans="1:27" s="307" customFormat="1" ht="20.25" customHeight="1">
      <c r="A57" s="320"/>
      <c r="B57" s="334"/>
      <c r="C57" s="364">
        <f t="shared" si="4"/>
        <v>0</v>
      </c>
      <c r="D57" s="364" t="str">
        <f t="shared" si="5"/>
        <v/>
      </c>
      <c r="E57" s="326"/>
      <c r="F57" s="364" t="str">
        <f t="shared" si="6"/>
        <v/>
      </c>
      <c r="G57" s="322"/>
      <c r="H57" s="323" t="str">
        <f t="shared" si="7"/>
        <v/>
      </c>
      <c r="I57" s="324"/>
      <c r="J57" s="325"/>
      <c r="K57" s="326"/>
      <c r="L57" s="327"/>
      <c r="M57" s="121"/>
      <c r="N57" s="121"/>
      <c r="O57" s="328"/>
      <c r="P57" s="329"/>
      <c r="Q57" s="329"/>
      <c r="R57" s="329"/>
      <c r="S57" s="330"/>
      <c r="T57" s="330"/>
      <c r="U57" s="331">
        <f t="shared" si="8"/>
        <v>0</v>
      </c>
      <c r="V57" s="335"/>
      <c r="W57" s="327"/>
      <c r="X57" s="327"/>
      <c r="Y57" s="327"/>
      <c r="Z57" s="327"/>
      <c r="AA57" s="369"/>
    </row>
    <row r="58" spans="1:27" s="307" customFormat="1" ht="20.25" customHeight="1">
      <c r="A58" s="320"/>
      <c r="B58" s="334"/>
      <c r="C58" s="364">
        <f t="shared" si="4"/>
        <v>0</v>
      </c>
      <c r="D58" s="364" t="str">
        <f t="shared" si="5"/>
        <v/>
      </c>
      <c r="E58" s="326"/>
      <c r="F58" s="364" t="str">
        <f t="shared" si="6"/>
        <v/>
      </c>
      <c r="G58" s="322"/>
      <c r="H58" s="323" t="str">
        <f t="shared" si="7"/>
        <v/>
      </c>
      <c r="I58" s="324"/>
      <c r="J58" s="325"/>
      <c r="K58" s="326"/>
      <c r="L58" s="327"/>
      <c r="M58" s="121"/>
      <c r="N58" s="121"/>
      <c r="O58" s="328"/>
      <c r="P58" s="329"/>
      <c r="Q58" s="329"/>
      <c r="R58" s="329"/>
      <c r="S58" s="330"/>
      <c r="T58" s="330"/>
      <c r="U58" s="331">
        <f t="shared" si="8"/>
        <v>0</v>
      </c>
      <c r="V58" s="335"/>
      <c r="W58" s="327"/>
      <c r="X58" s="327"/>
      <c r="Y58" s="327"/>
      <c r="Z58" s="327"/>
      <c r="AA58" s="369"/>
    </row>
    <row r="59" spans="1:27" s="307" customFormat="1" ht="20.25" customHeight="1">
      <c r="A59" s="320"/>
      <c r="B59" s="334"/>
      <c r="C59" s="364">
        <f t="shared" si="4"/>
        <v>0</v>
      </c>
      <c r="D59" s="364" t="str">
        <f t="shared" si="5"/>
        <v/>
      </c>
      <c r="E59" s="326"/>
      <c r="F59" s="364" t="str">
        <f t="shared" si="6"/>
        <v/>
      </c>
      <c r="G59" s="322"/>
      <c r="H59" s="323" t="str">
        <f t="shared" si="7"/>
        <v/>
      </c>
      <c r="I59" s="324"/>
      <c r="J59" s="325"/>
      <c r="K59" s="326"/>
      <c r="L59" s="327"/>
      <c r="M59" s="121"/>
      <c r="N59" s="121"/>
      <c r="O59" s="328"/>
      <c r="P59" s="329"/>
      <c r="Q59" s="329"/>
      <c r="R59" s="329"/>
      <c r="S59" s="330"/>
      <c r="T59" s="330"/>
      <c r="U59" s="331">
        <f t="shared" si="8"/>
        <v>0</v>
      </c>
      <c r="V59" s="335"/>
      <c r="W59" s="327"/>
      <c r="X59" s="327"/>
      <c r="Y59" s="327"/>
      <c r="Z59" s="327"/>
      <c r="AA59" s="369"/>
    </row>
    <row r="60" spans="1:27" s="307" customFormat="1" ht="20.25" customHeight="1">
      <c r="A60" s="320"/>
      <c r="B60" s="334"/>
      <c r="C60" s="364">
        <f t="shared" si="4"/>
        <v>0</v>
      </c>
      <c r="D60" s="364" t="str">
        <f t="shared" si="5"/>
        <v/>
      </c>
      <c r="E60" s="326"/>
      <c r="F60" s="364" t="str">
        <f t="shared" si="6"/>
        <v/>
      </c>
      <c r="G60" s="322"/>
      <c r="H60" s="323" t="str">
        <f t="shared" si="7"/>
        <v/>
      </c>
      <c r="I60" s="324"/>
      <c r="J60" s="325"/>
      <c r="K60" s="326"/>
      <c r="L60" s="327"/>
      <c r="M60" s="121"/>
      <c r="N60" s="121"/>
      <c r="O60" s="328"/>
      <c r="P60" s="329"/>
      <c r="Q60" s="329"/>
      <c r="R60" s="329"/>
      <c r="S60" s="330"/>
      <c r="T60" s="330"/>
      <c r="U60" s="331">
        <f t="shared" si="8"/>
        <v>0</v>
      </c>
      <c r="V60" s="335"/>
      <c r="W60" s="327"/>
      <c r="X60" s="327"/>
      <c r="Y60" s="327"/>
      <c r="Z60" s="327"/>
      <c r="AA60" s="369"/>
    </row>
    <row r="61" spans="1:27" s="307" customFormat="1" ht="20.25" customHeight="1">
      <c r="A61" s="320"/>
      <c r="B61" s="334"/>
      <c r="C61" s="364">
        <f t="shared" si="4"/>
        <v>0</v>
      </c>
      <c r="D61" s="364" t="str">
        <f t="shared" si="5"/>
        <v/>
      </c>
      <c r="E61" s="326"/>
      <c r="F61" s="364" t="str">
        <f t="shared" si="6"/>
        <v/>
      </c>
      <c r="G61" s="322"/>
      <c r="H61" s="323" t="str">
        <f t="shared" si="7"/>
        <v/>
      </c>
      <c r="I61" s="324"/>
      <c r="J61" s="325"/>
      <c r="K61" s="326"/>
      <c r="L61" s="327"/>
      <c r="M61" s="121"/>
      <c r="N61" s="121"/>
      <c r="O61" s="328"/>
      <c r="P61" s="329"/>
      <c r="Q61" s="329"/>
      <c r="R61" s="329"/>
      <c r="S61" s="330"/>
      <c r="T61" s="330"/>
      <c r="U61" s="331">
        <f t="shared" si="8"/>
        <v>0</v>
      </c>
      <c r="V61" s="335"/>
      <c r="W61" s="327"/>
      <c r="X61" s="327"/>
      <c r="Y61" s="327"/>
      <c r="Z61" s="327"/>
      <c r="AA61" s="369"/>
    </row>
    <row r="62" spans="1:27" s="307" customFormat="1" ht="20.25" customHeight="1">
      <c r="A62" s="320"/>
      <c r="B62" s="334"/>
      <c r="C62" s="364">
        <f t="shared" si="4"/>
        <v>0</v>
      </c>
      <c r="D62" s="364" t="str">
        <f t="shared" si="5"/>
        <v/>
      </c>
      <c r="E62" s="326"/>
      <c r="F62" s="364" t="str">
        <f t="shared" si="6"/>
        <v/>
      </c>
      <c r="G62" s="322"/>
      <c r="H62" s="323" t="str">
        <f t="shared" si="7"/>
        <v/>
      </c>
      <c r="I62" s="324"/>
      <c r="J62" s="325"/>
      <c r="K62" s="326"/>
      <c r="L62" s="327"/>
      <c r="M62" s="121"/>
      <c r="N62" s="121"/>
      <c r="O62" s="328"/>
      <c r="P62" s="329"/>
      <c r="Q62" s="329"/>
      <c r="R62" s="329"/>
      <c r="S62" s="330"/>
      <c r="T62" s="330"/>
      <c r="U62" s="331">
        <f t="shared" si="8"/>
        <v>0</v>
      </c>
      <c r="V62" s="335"/>
      <c r="W62" s="327"/>
      <c r="X62" s="327"/>
      <c r="Y62" s="327"/>
      <c r="Z62" s="327"/>
      <c r="AA62" s="369"/>
    </row>
    <row r="63" spans="1:27" s="307" customFormat="1" ht="20.25" customHeight="1">
      <c r="A63" s="320"/>
      <c r="B63" s="334"/>
      <c r="C63" s="364">
        <f t="shared" si="4"/>
        <v>0</v>
      </c>
      <c r="D63" s="364" t="str">
        <f t="shared" si="5"/>
        <v/>
      </c>
      <c r="E63" s="326"/>
      <c r="F63" s="364" t="str">
        <f t="shared" si="6"/>
        <v/>
      </c>
      <c r="G63" s="322"/>
      <c r="H63" s="323" t="str">
        <f t="shared" si="7"/>
        <v/>
      </c>
      <c r="I63" s="324"/>
      <c r="J63" s="325"/>
      <c r="K63" s="326"/>
      <c r="L63" s="327"/>
      <c r="M63" s="121"/>
      <c r="N63" s="121"/>
      <c r="O63" s="328"/>
      <c r="P63" s="329"/>
      <c r="Q63" s="329"/>
      <c r="R63" s="329"/>
      <c r="S63" s="330"/>
      <c r="T63" s="330"/>
      <c r="U63" s="331">
        <f t="shared" si="8"/>
        <v>0</v>
      </c>
      <c r="V63" s="335"/>
      <c r="W63" s="327"/>
      <c r="X63" s="327"/>
      <c r="Y63" s="327"/>
      <c r="Z63" s="327"/>
      <c r="AA63" s="369"/>
    </row>
    <row r="64" spans="1:27" s="307" customFormat="1" ht="20.25" customHeight="1">
      <c r="A64" s="320"/>
      <c r="B64" s="334"/>
      <c r="C64" s="364">
        <f t="shared" si="4"/>
        <v>0</v>
      </c>
      <c r="D64" s="364" t="str">
        <f t="shared" si="5"/>
        <v/>
      </c>
      <c r="E64" s="326"/>
      <c r="F64" s="364" t="str">
        <f t="shared" si="6"/>
        <v/>
      </c>
      <c r="G64" s="322"/>
      <c r="H64" s="323" t="str">
        <f t="shared" si="7"/>
        <v/>
      </c>
      <c r="I64" s="324"/>
      <c r="J64" s="325"/>
      <c r="K64" s="326"/>
      <c r="L64" s="327"/>
      <c r="M64" s="121"/>
      <c r="N64" s="121"/>
      <c r="O64" s="328"/>
      <c r="P64" s="329"/>
      <c r="Q64" s="329"/>
      <c r="R64" s="329"/>
      <c r="S64" s="330"/>
      <c r="T64" s="330"/>
      <c r="U64" s="331">
        <f t="shared" si="8"/>
        <v>0</v>
      </c>
      <c r="V64" s="335"/>
      <c r="W64" s="327"/>
      <c r="X64" s="327"/>
      <c r="Y64" s="327"/>
      <c r="Z64" s="327"/>
      <c r="AA64" s="369"/>
    </row>
    <row r="65" spans="1:27" s="307" customFormat="1" ht="20.25" customHeight="1">
      <c r="A65" s="320"/>
      <c r="B65" s="334"/>
      <c r="C65" s="364">
        <f t="shared" si="4"/>
        <v>0</v>
      </c>
      <c r="D65" s="364" t="str">
        <f t="shared" si="5"/>
        <v/>
      </c>
      <c r="E65" s="326"/>
      <c r="F65" s="364" t="str">
        <f t="shared" si="6"/>
        <v/>
      </c>
      <c r="G65" s="322"/>
      <c r="H65" s="323" t="str">
        <f t="shared" si="7"/>
        <v/>
      </c>
      <c r="I65" s="324"/>
      <c r="J65" s="325"/>
      <c r="K65" s="326"/>
      <c r="L65" s="327"/>
      <c r="M65" s="121"/>
      <c r="N65" s="121"/>
      <c r="O65" s="328"/>
      <c r="P65" s="329"/>
      <c r="Q65" s="329"/>
      <c r="R65" s="329"/>
      <c r="S65" s="330"/>
      <c r="T65" s="330"/>
      <c r="U65" s="331">
        <f t="shared" si="8"/>
        <v>0</v>
      </c>
      <c r="V65" s="335"/>
      <c r="W65" s="327"/>
      <c r="X65" s="327"/>
      <c r="Y65" s="327"/>
      <c r="Z65" s="327"/>
      <c r="AA65" s="369"/>
    </row>
    <row r="66" spans="1:27" s="307" customFormat="1" ht="20.25" customHeight="1">
      <c r="A66" s="320"/>
      <c r="B66" s="334"/>
      <c r="C66" s="364">
        <f t="shared" si="4"/>
        <v>0</v>
      </c>
      <c r="D66" s="364" t="str">
        <f t="shared" si="5"/>
        <v/>
      </c>
      <c r="E66" s="326"/>
      <c r="F66" s="364" t="str">
        <f t="shared" si="6"/>
        <v/>
      </c>
      <c r="G66" s="322"/>
      <c r="H66" s="323" t="str">
        <f t="shared" si="7"/>
        <v/>
      </c>
      <c r="I66" s="324"/>
      <c r="J66" s="325"/>
      <c r="K66" s="326"/>
      <c r="L66" s="327"/>
      <c r="M66" s="121"/>
      <c r="N66" s="121"/>
      <c r="O66" s="328"/>
      <c r="P66" s="329"/>
      <c r="Q66" s="329"/>
      <c r="R66" s="329"/>
      <c r="S66" s="330"/>
      <c r="T66" s="330"/>
      <c r="U66" s="331">
        <f t="shared" si="8"/>
        <v>0</v>
      </c>
      <c r="V66" s="335"/>
      <c r="W66" s="327"/>
      <c r="X66" s="327"/>
      <c r="Y66" s="327"/>
      <c r="Z66" s="327"/>
      <c r="AA66" s="369"/>
    </row>
    <row r="67" spans="1:27" s="307" customFormat="1" ht="20.25" customHeight="1">
      <c r="A67" s="320"/>
      <c r="B67" s="334"/>
      <c r="C67" s="364">
        <f t="shared" si="4"/>
        <v>0</v>
      </c>
      <c r="D67" s="364" t="str">
        <f t="shared" si="5"/>
        <v/>
      </c>
      <c r="E67" s="326"/>
      <c r="F67" s="364" t="str">
        <f t="shared" ref="F67:F130" si="9">IF(E67="","",WEEKNUM(E67,2))</f>
        <v/>
      </c>
      <c r="G67" s="322"/>
      <c r="H67" s="323" t="str">
        <f t="shared" ref="H67:H98" si="10">IF(B67= "", "",B67-$A$1)</f>
        <v/>
      </c>
      <c r="I67" s="324"/>
      <c r="J67" s="325"/>
      <c r="K67" s="326"/>
      <c r="L67" s="327"/>
      <c r="M67" s="121"/>
      <c r="N67" s="121"/>
      <c r="O67" s="328"/>
      <c r="P67" s="329"/>
      <c r="Q67" s="329"/>
      <c r="R67" s="329"/>
      <c r="S67" s="330"/>
      <c r="T67" s="330"/>
      <c r="U67" s="331">
        <f t="shared" ref="U67:U98" si="11">SUM(O67:T67)</f>
        <v>0</v>
      </c>
      <c r="V67" s="335"/>
      <c r="W67" s="327"/>
      <c r="X67" s="327"/>
      <c r="Y67" s="327"/>
      <c r="Z67" s="327"/>
      <c r="AA67" s="369"/>
    </row>
    <row r="68" spans="1:27" s="307" customFormat="1" ht="20.25" customHeight="1">
      <c r="A68" s="320"/>
      <c r="B68" s="334"/>
      <c r="C68" s="364">
        <f t="shared" si="4"/>
        <v>0</v>
      </c>
      <c r="D68" s="364" t="str">
        <f t="shared" ref="D68:D131" si="12">IF(B68="","",WEEKNUM(B68,2))</f>
        <v/>
      </c>
      <c r="E68" s="326"/>
      <c r="F68" s="364" t="str">
        <f t="shared" si="9"/>
        <v/>
      </c>
      <c r="G68" s="322"/>
      <c r="H68" s="323" t="str">
        <f t="shared" si="10"/>
        <v/>
      </c>
      <c r="I68" s="324"/>
      <c r="J68" s="325"/>
      <c r="K68" s="326"/>
      <c r="L68" s="327"/>
      <c r="M68" s="121"/>
      <c r="N68" s="121"/>
      <c r="O68" s="328"/>
      <c r="P68" s="329"/>
      <c r="Q68" s="329"/>
      <c r="R68" s="329"/>
      <c r="S68" s="330"/>
      <c r="T68" s="330"/>
      <c r="U68" s="331">
        <f t="shared" si="11"/>
        <v>0</v>
      </c>
      <c r="V68" s="335"/>
      <c r="W68" s="327"/>
      <c r="X68" s="327"/>
      <c r="Y68" s="327"/>
      <c r="Z68" s="327"/>
      <c r="AA68" s="369"/>
    </row>
    <row r="69" spans="1:27" s="307" customFormat="1" ht="20.25" customHeight="1">
      <c r="A69" s="320"/>
      <c r="B69" s="334"/>
      <c r="C69" s="364">
        <f t="shared" si="4"/>
        <v>0</v>
      </c>
      <c r="D69" s="364" t="str">
        <f t="shared" si="12"/>
        <v/>
      </c>
      <c r="E69" s="326"/>
      <c r="F69" s="364" t="str">
        <f t="shared" si="9"/>
        <v/>
      </c>
      <c r="G69" s="322"/>
      <c r="H69" s="323" t="str">
        <f t="shared" si="10"/>
        <v/>
      </c>
      <c r="I69" s="324"/>
      <c r="J69" s="325"/>
      <c r="K69" s="326"/>
      <c r="L69" s="327"/>
      <c r="M69" s="121"/>
      <c r="N69" s="121"/>
      <c r="O69" s="328"/>
      <c r="P69" s="329"/>
      <c r="Q69" s="329"/>
      <c r="R69" s="329"/>
      <c r="S69" s="330"/>
      <c r="T69" s="330"/>
      <c r="U69" s="331">
        <f t="shared" si="11"/>
        <v>0</v>
      </c>
      <c r="V69" s="335"/>
      <c r="W69" s="327"/>
      <c r="X69" s="327"/>
      <c r="Y69" s="327"/>
      <c r="Z69" s="327"/>
      <c r="AA69" s="369"/>
    </row>
    <row r="70" spans="1:27" s="307" customFormat="1" ht="20.25" customHeight="1">
      <c r="A70" s="320"/>
      <c r="B70" s="334"/>
      <c r="C70" s="364">
        <f t="shared" ref="C70:C133" si="13">A70</f>
        <v>0</v>
      </c>
      <c r="D70" s="364" t="str">
        <f t="shared" si="12"/>
        <v/>
      </c>
      <c r="E70" s="326"/>
      <c r="F70" s="364" t="str">
        <f t="shared" si="9"/>
        <v/>
      </c>
      <c r="G70" s="322"/>
      <c r="H70" s="323" t="str">
        <f t="shared" si="10"/>
        <v/>
      </c>
      <c r="I70" s="324"/>
      <c r="J70" s="325"/>
      <c r="K70" s="326"/>
      <c r="L70" s="327"/>
      <c r="M70" s="121"/>
      <c r="N70" s="121"/>
      <c r="O70" s="328"/>
      <c r="P70" s="329"/>
      <c r="Q70" s="329"/>
      <c r="R70" s="329"/>
      <c r="S70" s="330"/>
      <c r="T70" s="330"/>
      <c r="U70" s="331">
        <f t="shared" si="11"/>
        <v>0</v>
      </c>
      <c r="V70" s="335"/>
      <c r="W70" s="327"/>
      <c r="X70" s="327"/>
      <c r="Y70" s="327"/>
      <c r="Z70" s="327"/>
      <c r="AA70" s="369"/>
    </row>
    <row r="71" spans="1:27" s="307" customFormat="1" ht="20.25" customHeight="1">
      <c r="A71" s="320"/>
      <c r="B71" s="334"/>
      <c r="C71" s="364">
        <f t="shared" si="13"/>
        <v>0</v>
      </c>
      <c r="D71" s="364" t="str">
        <f t="shared" si="12"/>
        <v/>
      </c>
      <c r="E71" s="326"/>
      <c r="F71" s="364" t="str">
        <f t="shared" si="9"/>
        <v/>
      </c>
      <c r="G71" s="322"/>
      <c r="H71" s="323" t="str">
        <f t="shared" si="10"/>
        <v/>
      </c>
      <c r="I71" s="324"/>
      <c r="J71" s="325"/>
      <c r="K71" s="326"/>
      <c r="L71" s="327"/>
      <c r="M71" s="121"/>
      <c r="N71" s="121"/>
      <c r="O71" s="328"/>
      <c r="P71" s="329"/>
      <c r="Q71" s="329"/>
      <c r="R71" s="329"/>
      <c r="S71" s="330"/>
      <c r="T71" s="330"/>
      <c r="U71" s="331">
        <f t="shared" si="11"/>
        <v>0</v>
      </c>
      <c r="V71" s="335"/>
      <c r="W71" s="327"/>
      <c r="X71" s="327"/>
      <c r="Y71" s="327"/>
      <c r="Z71" s="327"/>
      <c r="AA71" s="369"/>
    </row>
    <row r="72" spans="1:27" s="307" customFormat="1" ht="20.25" customHeight="1">
      <c r="A72" s="320"/>
      <c r="B72" s="334"/>
      <c r="C72" s="364">
        <f t="shared" si="13"/>
        <v>0</v>
      </c>
      <c r="D72" s="364" t="str">
        <f t="shared" si="12"/>
        <v/>
      </c>
      <c r="E72" s="326"/>
      <c r="F72" s="364" t="str">
        <f t="shared" si="9"/>
        <v/>
      </c>
      <c r="G72" s="322"/>
      <c r="H72" s="323" t="str">
        <f t="shared" si="10"/>
        <v/>
      </c>
      <c r="I72" s="324"/>
      <c r="J72" s="325"/>
      <c r="K72" s="326"/>
      <c r="L72" s="327"/>
      <c r="M72" s="121"/>
      <c r="N72" s="121"/>
      <c r="O72" s="328"/>
      <c r="P72" s="329"/>
      <c r="Q72" s="329"/>
      <c r="R72" s="329"/>
      <c r="S72" s="330"/>
      <c r="T72" s="330"/>
      <c r="U72" s="331">
        <f t="shared" si="11"/>
        <v>0</v>
      </c>
      <c r="V72" s="335"/>
      <c r="W72" s="327"/>
      <c r="X72" s="327"/>
      <c r="Y72" s="327"/>
      <c r="Z72" s="327"/>
      <c r="AA72" s="369"/>
    </row>
    <row r="73" spans="1:27" s="307" customFormat="1" ht="20.25" customHeight="1">
      <c r="A73" s="320"/>
      <c r="B73" s="334"/>
      <c r="C73" s="364">
        <f t="shared" si="13"/>
        <v>0</v>
      </c>
      <c r="D73" s="364" t="str">
        <f t="shared" si="12"/>
        <v/>
      </c>
      <c r="E73" s="326"/>
      <c r="F73" s="364" t="str">
        <f t="shared" si="9"/>
        <v/>
      </c>
      <c r="G73" s="322"/>
      <c r="H73" s="323" t="str">
        <f t="shared" si="10"/>
        <v/>
      </c>
      <c r="I73" s="324"/>
      <c r="J73" s="325"/>
      <c r="K73" s="326"/>
      <c r="L73" s="327"/>
      <c r="M73" s="121"/>
      <c r="N73" s="121"/>
      <c r="O73" s="328"/>
      <c r="P73" s="329"/>
      <c r="Q73" s="329"/>
      <c r="R73" s="329"/>
      <c r="S73" s="330"/>
      <c r="T73" s="330"/>
      <c r="U73" s="331">
        <f t="shared" si="11"/>
        <v>0</v>
      </c>
      <c r="V73" s="335"/>
      <c r="W73" s="327"/>
      <c r="X73" s="327"/>
      <c r="Y73" s="327"/>
      <c r="Z73" s="327"/>
      <c r="AA73" s="369"/>
    </row>
    <row r="74" spans="1:27" s="307" customFormat="1" ht="20.25" customHeight="1">
      <c r="A74" s="320"/>
      <c r="B74" s="334"/>
      <c r="C74" s="364">
        <f t="shared" si="13"/>
        <v>0</v>
      </c>
      <c r="D74" s="364" t="str">
        <f t="shared" si="12"/>
        <v/>
      </c>
      <c r="E74" s="326"/>
      <c r="F74" s="364" t="str">
        <f t="shared" si="9"/>
        <v/>
      </c>
      <c r="G74" s="322"/>
      <c r="H74" s="323" t="str">
        <f t="shared" si="10"/>
        <v/>
      </c>
      <c r="I74" s="324"/>
      <c r="J74" s="325"/>
      <c r="K74" s="326"/>
      <c r="L74" s="327"/>
      <c r="M74" s="121"/>
      <c r="N74" s="121"/>
      <c r="O74" s="328"/>
      <c r="P74" s="329"/>
      <c r="Q74" s="329"/>
      <c r="R74" s="329"/>
      <c r="S74" s="330"/>
      <c r="T74" s="330"/>
      <c r="U74" s="331">
        <f t="shared" si="11"/>
        <v>0</v>
      </c>
      <c r="V74" s="335"/>
      <c r="W74" s="327"/>
      <c r="X74" s="327"/>
      <c r="Y74" s="327"/>
      <c r="Z74" s="327"/>
      <c r="AA74" s="369"/>
    </row>
    <row r="75" spans="1:27" s="307" customFormat="1" ht="20.25" customHeight="1">
      <c r="A75" s="320"/>
      <c r="B75" s="334"/>
      <c r="C75" s="364">
        <f t="shared" si="13"/>
        <v>0</v>
      </c>
      <c r="D75" s="364" t="str">
        <f t="shared" si="12"/>
        <v/>
      </c>
      <c r="E75" s="326"/>
      <c r="F75" s="364" t="str">
        <f t="shared" si="9"/>
        <v/>
      </c>
      <c r="G75" s="322"/>
      <c r="H75" s="323" t="str">
        <f t="shared" si="10"/>
        <v/>
      </c>
      <c r="I75" s="324"/>
      <c r="J75" s="325"/>
      <c r="K75" s="326"/>
      <c r="L75" s="327"/>
      <c r="M75" s="121"/>
      <c r="N75" s="121"/>
      <c r="O75" s="328"/>
      <c r="P75" s="329"/>
      <c r="Q75" s="329"/>
      <c r="R75" s="329"/>
      <c r="S75" s="330"/>
      <c r="T75" s="330"/>
      <c r="U75" s="331">
        <f t="shared" si="11"/>
        <v>0</v>
      </c>
      <c r="V75" s="335"/>
      <c r="W75" s="327"/>
      <c r="X75" s="327"/>
      <c r="Y75" s="327"/>
      <c r="Z75" s="327"/>
      <c r="AA75" s="369"/>
    </row>
    <row r="76" spans="1:27" s="307" customFormat="1" ht="20.25" customHeight="1">
      <c r="A76" s="320"/>
      <c r="B76" s="334"/>
      <c r="C76" s="364">
        <f t="shared" si="13"/>
        <v>0</v>
      </c>
      <c r="D76" s="364" t="str">
        <f t="shared" si="12"/>
        <v/>
      </c>
      <c r="E76" s="326"/>
      <c r="F76" s="364" t="str">
        <f t="shared" si="9"/>
        <v/>
      </c>
      <c r="G76" s="322"/>
      <c r="H76" s="323" t="str">
        <f t="shared" si="10"/>
        <v/>
      </c>
      <c r="I76" s="324"/>
      <c r="J76" s="325"/>
      <c r="K76" s="326"/>
      <c r="L76" s="327"/>
      <c r="M76" s="121"/>
      <c r="N76" s="121"/>
      <c r="O76" s="328"/>
      <c r="P76" s="329"/>
      <c r="Q76" s="329"/>
      <c r="R76" s="329"/>
      <c r="S76" s="330"/>
      <c r="T76" s="330"/>
      <c r="U76" s="331">
        <f t="shared" si="11"/>
        <v>0</v>
      </c>
      <c r="V76" s="335"/>
      <c r="W76" s="327"/>
      <c r="X76" s="327"/>
      <c r="Y76" s="327"/>
      <c r="Z76" s="327"/>
      <c r="AA76" s="369"/>
    </row>
    <row r="77" spans="1:27" s="307" customFormat="1" ht="20.25" customHeight="1">
      <c r="A77" s="320"/>
      <c r="B77" s="334"/>
      <c r="C77" s="364">
        <f t="shared" si="13"/>
        <v>0</v>
      </c>
      <c r="D77" s="364" t="str">
        <f t="shared" si="12"/>
        <v/>
      </c>
      <c r="E77" s="326"/>
      <c r="F77" s="364" t="str">
        <f t="shared" si="9"/>
        <v/>
      </c>
      <c r="G77" s="322"/>
      <c r="H77" s="323" t="str">
        <f t="shared" si="10"/>
        <v/>
      </c>
      <c r="I77" s="324"/>
      <c r="J77" s="325"/>
      <c r="K77" s="326"/>
      <c r="L77" s="327"/>
      <c r="M77" s="121"/>
      <c r="N77" s="121"/>
      <c r="O77" s="328"/>
      <c r="P77" s="329"/>
      <c r="Q77" s="329"/>
      <c r="R77" s="329"/>
      <c r="S77" s="330"/>
      <c r="T77" s="330"/>
      <c r="U77" s="331">
        <f t="shared" si="11"/>
        <v>0</v>
      </c>
      <c r="V77" s="335"/>
      <c r="W77" s="327"/>
      <c r="X77" s="327"/>
      <c r="Y77" s="327"/>
      <c r="Z77" s="327"/>
      <c r="AA77" s="369"/>
    </row>
    <row r="78" spans="1:27" s="307" customFormat="1" ht="20.25" customHeight="1">
      <c r="A78" s="320"/>
      <c r="B78" s="334"/>
      <c r="C78" s="364">
        <f t="shared" si="13"/>
        <v>0</v>
      </c>
      <c r="D78" s="364" t="str">
        <f t="shared" si="12"/>
        <v/>
      </c>
      <c r="E78" s="326"/>
      <c r="F78" s="364" t="str">
        <f t="shared" si="9"/>
        <v/>
      </c>
      <c r="G78" s="322"/>
      <c r="H78" s="323" t="str">
        <f t="shared" si="10"/>
        <v/>
      </c>
      <c r="I78" s="324"/>
      <c r="J78" s="325"/>
      <c r="K78" s="326"/>
      <c r="L78" s="327"/>
      <c r="M78" s="121"/>
      <c r="N78" s="121"/>
      <c r="O78" s="328"/>
      <c r="P78" s="329"/>
      <c r="Q78" s="329"/>
      <c r="R78" s="329"/>
      <c r="S78" s="330"/>
      <c r="T78" s="330"/>
      <c r="U78" s="331">
        <f t="shared" si="11"/>
        <v>0</v>
      </c>
      <c r="V78" s="335"/>
      <c r="W78" s="327"/>
      <c r="X78" s="327"/>
      <c r="Y78" s="327"/>
      <c r="Z78" s="327"/>
      <c r="AA78" s="369"/>
    </row>
    <row r="79" spans="1:27" s="307" customFormat="1" ht="20.25" customHeight="1">
      <c r="A79" s="320"/>
      <c r="B79" s="334"/>
      <c r="C79" s="364">
        <f t="shared" si="13"/>
        <v>0</v>
      </c>
      <c r="D79" s="364" t="str">
        <f t="shared" si="12"/>
        <v/>
      </c>
      <c r="E79" s="326"/>
      <c r="F79" s="364" t="str">
        <f t="shared" si="9"/>
        <v/>
      </c>
      <c r="G79" s="322"/>
      <c r="H79" s="323" t="str">
        <f t="shared" si="10"/>
        <v/>
      </c>
      <c r="I79" s="324"/>
      <c r="J79" s="325"/>
      <c r="K79" s="326"/>
      <c r="L79" s="327"/>
      <c r="M79" s="121"/>
      <c r="N79" s="121"/>
      <c r="O79" s="328"/>
      <c r="P79" s="329"/>
      <c r="Q79" s="329"/>
      <c r="R79" s="329"/>
      <c r="S79" s="330"/>
      <c r="T79" s="330"/>
      <c r="U79" s="331">
        <f t="shared" si="11"/>
        <v>0</v>
      </c>
      <c r="V79" s="335"/>
      <c r="W79" s="327"/>
      <c r="X79" s="327"/>
      <c r="Y79" s="327"/>
      <c r="Z79" s="327"/>
      <c r="AA79" s="369"/>
    </row>
    <row r="80" spans="1:27" s="307" customFormat="1" ht="20.25" customHeight="1">
      <c r="A80" s="320"/>
      <c r="B80" s="334"/>
      <c r="C80" s="364">
        <f t="shared" si="13"/>
        <v>0</v>
      </c>
      <c r="D80" s="364" t="str">
        <f t="shared" si="12"/>
        <v/>
      </c>
      <c r="E80" s="326"/>
      <c r="F80" s="364" t="str">
        <f t="shared" si="9"/>
        <v/>
      </c>
      <c r="G80" s="322"/>
      <c r="H80" s="323" t="str">
        <f t="shared" si="10"/>
        <v/>
      </c>
      <c r="I80" s="324"/>
      <c r="J80" s="325"/>
      <c r="K80" s="326"/>
      <c r="L80" s="327"/>
      <c r="M80" s="121"/>
      <c r="N80" s="121"/>
      <c r="O80" s="328"/>
      <c r="P80" s="329"/>
      <c r="Q80" s="329"/>
      <c r="R80" s="329"/>
      <c r="S80" s="330"/>
      <c r="T80" s="330"/>
      <c r="U80" s="331">
        <f t="shared" si="11"/>
        <v>0</v>
      </c>
      <c r="V80" s="335"/>
      <c r="W80" s="327"/>
      <c r="X80" s="327"/>
      <c r="Y80" s="327"/>
      <c r="Z80" s="327"/>
      <c r="AA80" s="369"/>
    </row>
    <row r="81" spans="1:27" s="307" customFormat="1" ht="20.25" customHeight="1">
      <c r="A81" s="320"/>
      <c r="B81" s="334"/>
      <c r="C81" s="364">
        <f t="shared" si="13"/>
        <v>0</v>
      </c>
      <c r="D81" s="364" t="str">
        <f t="shared" si="12"/>
        <v/>
      </c>
      <c r="E81" s="326"/>
      <c r="F81" s="364" t="str">
        <f t="shared" si="9"/>
        <v/>
      </c>
      <c r="G81" s="322"/>
      <c r="H81" s="323" t="str">
        <f t="shared" si="10"/>
        <v/>
      </c>
      <c r="I81" s="324"/>
      <c r="J81" s="325"/>
      <c r="K81" s="326"/>
      <c r="L81" s="327"/>
      <c r="M81" s="121"/>
      <c r="N81" s="121"/>
      <c r="O81" s="328"/>
      <c r="P81" s="329"/>
      <c r="Q81" s="329"/>
      <c r="R81" s="329"/>
      <c r="S81" s="330"/>
      <c r="T81" s="330"/>
      <c r="U81" s="331">
        <f t="shared" si="11"/>
        <v>0</v>
      </c>
      <c r="V81" s="335"/>
      <c r="W81" s="327"/>
      <c r="X81" s="327"/>
      <c r="Y81" s="327"/>
      <c r="Z81" s="327"/>
      <c r="AA81" s="369"/>
    </row>
    <row r="82" spans="1:27" s="307" customFormat="1" ht="20.25" customHeight="1">
      <c r="A82" s="320"/>
      <c r="B82" s="334"/>
      <c r="C82" s="364">
        <f t="shared" si="13"/>
        <v>0</v>
      </c>
      <c r="D82" s="364" t="str">
        <f t="shared" si="12"/>
        <v/>
      </c>
      <c r="E82" s="326"/>
      <c r="F82" s="364" t="str">
        <f t="shared" si="9"/>
        <v/>
      </c>
      <c r="G82" s="322"/>
      <c r="H82" s="323" t="str">
        <f t="shared" si="10"/>
        <v/>
      </c>
      <c r="I82" s="324"/>
      <c r="J82" s="325"/>
      <c r="K82" s="326"/>
      <c r="L82" s="327"/>
      <c r="M82" s="121"/>
      <c r="N82" s="121"/>
      <c r="O82" s="328"/>
      <c r="P82" s="329"/>
      <c r="Q82" s="329"/>
      <c r="R82" s="329"/>
      <c r="S82" s="330"/>
      <c r="T82" s="330"/>
      <c r="U82" s="331">
        <f t="shared" si="11"/>
        <v>0</v>
      </c>
      <c r="V82" s="335"/>
      <c r="W82" s="327"/>
      <c r="X82" s="327"/>
      <c r="Y82" s="327"/>
      <c r="Z82" s="327"/>
      <c r="AA82" s="369"/>
    </row>
    <row r="83" spans="1:27" s="307" customFormat="1" ht="20.25" customHeight="1">
      <c r="A83" s="320"/>
      <c r="B83" s="334"/>
      <c r="C83" s="364">
        <f t="shared" si="13"/>
        <v>0</v>
      </c>
      <c r="D83" s="364" t="str">
        <f t="shared" si="12"/>
        <v/>
      </c>
      <c r="E83" s="326"/>
      <c r="F83" s="364" t="str">
        <f t="shared" si="9"/>
        <v/>
      </c>
      <c r="G83" s="322"/>
      <c r="H83" s="323" t="str">
        <f t="shared" si="10"/>
        <v/>
      </c>
      <c r="I83" s="324"/>
      <c r="J83" s="325"/>
      <c r="K83" s="326"/>
      <c r="L83" s="327"/>
      <c r="M83" s="121"/>
      <c r="N83" s="121"/>
      <c r="O83" s="328"/>
      <c r="P83" s="329"/>
      <c r="Q83" s="329"/>
      <c r="R83" s="329"/>
      <c r="S83" s="330"/>
      <c r="T83" s="330"/>
      <c r="U83" s="331">
        <f t="shared" si="11"/>
        <v>0</v>
      </c>
      <c r="V83" s="335"/>
      <c r="W83" s="327"/>
      <c r="X83" s="327"/>
      <c r="Y83" s="327"/>
      <c r="Z83" s="327"/>
      <c r="AA83" s="369"/>
    </row>
    <row r="84" spans="1:27" s="307" customFormat="1" ht="20.25" customHeight="1">
      <c r="A84" s="320"/>
      <c r="B84" s="334"/>
      <c r="C84" s="364">
        <f t="shared" si="13"/>
        <v>0</v>
      </c>
      <c r="D84" s="364" t="str">
        <f t="shared" si="12"/>
        <v/>
      </c>
      <c r="E84" s="326"/>
      <c r="F84" s="364" t="str">
        <f t="shared" si="9"/>
        <v/>
      </c>
      <c r="G84" s="322"/>
      <c r="H84" s="323" t="str">
        <f t="shared" si="10"/>
        <v/>
      </c>
      <c r="I84" s="324"/>
      <c r="J84" s="325"/>
      <c r="K84" s="326"/>
      <c r="L84" s="327"/>
      <c r="M84" s="121"/>
      <c r="N84" s="121"/>
      <c r="O84" s="328"/>
      <c r="P84" s="329"/>
      <c r="Q84" s="329"/>
      <c r="R84" s="329"/>
      <c r="S84" s="330"/>
      <c r="T84" s="330"/>
      <c r="U84" s="331">
        <f t="shared" si="11"/>
        <v>0</v>
      </c>
      <c r="V84" s="335"/>
      <c r="W84" s="327"/>
      <c r="X84" s="327"/>
      <c r="Y84" s="327"/>
      <c r="Z84" s="327"/>
      <c r="AA84" s="369"/>
    </row>
    <row r="85" spans="1:27" s="307" customFormat="1" ht="20.25" customHeight="1">
      <c r="A85" s="320"/>
      <c r="B85" s="334"/>
      <c r="C85" s="364">
        <f t="shared" si="13"/>
        <v>0</v>
      </c>
      <c r="D85" s="364" t="str">
        <f t="shared" si="12"/>
        <v/>
      </c>
      <c r="E85" s="326"/>
      <c r="F85" s="364" t="str">
        <f t="shared" si="9"/>
        <v/>
      </c>
      <c r="G85" s="322"/>
      <c r="H85" s="323" t="str">
        <f t="shared" si="10"/>
        <v/>
      </c>
      <c r="I85" s="324"/>
      <c r="J85" s="325"/>
      <c r="K85" s="326"/>
      <c r="L85" s="327"/>
      <c r="M85" s="121"/>
      <c r="N85" s="121"/>
      <c r="O85" s="328"/>
      <c r="P85" s="329"/>
      <c r="Q85" s="329"/>
      <c r="R85" s="329"/>
      <c r="S85" s="330"/>
      <c r="T85" s="330"/>
      <c r="U85" s="331">
        <f t="shared" si="11"/>
        <v>0</v>
      </c>
      <c r="V85" s="335"/>
      <c r="W85" s="327"/>
      <c r="X85" s="327"/>
      <c r="Y85" s="327"/>
      <c r="Z85" s="327"/>
      <c r="AA85" s="369"/>
    </row>
    <row r="86" spans="1:27" s="307" customFormat="1" ht="20.25" customHeight="1">
      <c r="A86" s="320"/>
      <c r="B86" s="334"/>
      <c r="C86" s="364">
        <f t="shared" si="13"/>
        <v>0</v>
      </c>
      <c r="D86" s="364" t="str">
        <f t="shared" si="12"/>
        <v/>
      </c>
      <c r="E86" s="326"/>
      <c r="F86" s="364" t="str">
        <f t="shared" si="9"/>
        <v/>
      </c>
      <c r="G86" s="322"/>
      <c r="H86" s="323" t="str">
        <f t="shared" si="10"/>
        <v/>
      </c>
      <c r="I86" s="324"/>
      <c r="J86" s="325"/>
      <c r="K86" s="326"/>
      <c r="L86" s="327"/>
      <c r="M86" s="121"/>
      <c r="N86" s="121"/>
      <c r="O86" s="328"/>
      <c r="P86" s="329"/>
      <c r="Q86" s="329"/>
      <c r="R86" s="329"/>
      <c r="S86" s="330"/>
      <c r="T86" s="330"/>
      <c r="U86" s="331">
        <f t="shared" si="11"/>
        <v>0</v>
      </c>
      <c r="V86" s="335"/>
      <c r="W86" s="327"/>
      <c r="X86" s="327"/>
      <c r="Y86" s="327"/>
      <c r="Z86" s="327"/>
      <c r="AA86" s="369"/>
    </row>
    <row r="87" spans="1:27" s="307" customFormat="1" ht="20.25" customHeight="1">
      <c r="A87" s="320"/>
      <c r="B87" s="334"/>
      <c r="C87" s="364">
        <f t="shared" si="13"/>
        <v>0</v>
      </c>
      <c r="D87" s="364" t="str">
        <f t="shared" si="12"/>
        <v/>
      </c>
      <c r="E87" s="326"/>
      <c r="F87" s="364" t="str">
        <f t="shared" si="9"/>
        <v/>
      </c>
      <c r="G87" s="322"/>
      <c r="H87" s="323" t="str">
        <f t="shared" si="10"/>
        <v/>
      </c>
      <c r="I87" s="324"/>
      <c r="J87" s="325"/>
      <c r="K87" s="326"/>
      <c r="L87" s="327"/>
      <c r="M87" s="121"/>
      <c r="N87" s="121"/>
      <c r="O87" s="328"/>
      <c r="P87" s="329"/>
      <c r="Q87" s="329"/>
      <c r="R87" s="329"/>
      <c r="S87" s="330"/>
      <c r="T87" s="330"/>
      <c r="U87" s="331">
        <f t="shared" si="11"/>
        <v>0</v>
      </c>
      <c r="V87" s="335"/>
      <c r="W87" s="327"/>
      <c r="X87" s="327"/>
      <c r="Y87" s="327"/>
      <c r="Z87" s="327"/>
      <c r="AA87" s="369"/>
    </row>
    <row r="88" spans="1:27" s="307" customFormat="1" ht="20.25" customHeight="1">
      <c r="A88" s="320"/>
      <c r="B88" s="334"/>
      <c r="C88" s="364">
        <f t="shared" si="13"/>
        <v>0</v>
      </c>
      <c r="D88" s="364" t="str">
        <f t="shared" si="12"/>
        <v/>
      </c>
      <c r="E88" s="326"/>
      <c r="F88" s="364" t="str">
        <f t="shared" si="9"/>
        <v/>
      </c>
      <c r="G88" s="322"/>
      <c r="H88" s="323" t="str">
        <f t="shared" si="10"/>
        <v/>
      </c>
      <c r="I88" s="324"/>
      <c r="J88" s="325"/>
      <c r="K88" s="326"/>
      <c r="L88" s="327"/>
      <c r="M88" s="121"/>
      <c r="N88" s="121"/>
      <c r="O88" s="328"/>
      <c r="P88" s="329"/>
      <c r="Q88" s="329"/>
      <c r="R88" s="329"/>
      <c r="S88" s="330"/>
      <c r="T88" s="330"/>
      <c r="U88" s="331">
        <f t="shared" si="11"/>
        <v>0</v>
      </c>
      <c r="V88" s="335"/>
      <c r="W88" s="327"/>
      <c r="X88" s="327"/>
      <c r="Y88" s="327"/>
      <c r="Z88" s="327"/>
      <c r="AA88" s="369"/>
    </row>
    <row r="89" spans="1:27" s="307" customFormat="1" ht="20.25" customHeight="1">
      <c r="A89" s="320"/>
      <c r="B89" s="334"/>
      <c r="C89" s="364">
        <f t="shared" si="13"/>
        <v>0</v>
      </c>
      <c r="D89" s="364" t="str">
        <f t="shared" si="12"/>
        <v/>
      </c>
      <c r="E89" s="326"/>
      <c r="F89" s="364" t="str">
        <f t="shared" si="9"/>
        <v/>
      </c>
      <c r="G89" s="322"/>
      <c r="H89" s="323" t="str">
        <f t="shared" si="10"/>
        <v/>
      </c>
      <c r="I89" s="324"/>
      <c r="J89" s="325"/>
      <c r="K89" s="326"/>
      <c r="L89" s="327"/>
      <c r="M89" s="121"/>
      <c r="N89" s="121"/>
      <c r="O89" s="328"/>
      <c r="P89" s="329"/>
      <c r="Q89" s="329"/>
      <c r="R89" s="329"/>
      <c r="S89" s="330"/>
      <c r="T89" s="330"/>
      <c r="U89" s="331">
        <f t="shared" si="11"/>
        <v>0</v>
      </c>
      <c r="V89" s="335"/>
      <c r="W89" s="327"/>
      <c r="X89" s="327"/>
      <c r="Y89" s="327"/>
      <c r="Z89" s="327"/>
      <c r="AA89" s="369"/>
    </row>
    <row r="90" spans="1:27" s="307" customFormat="1" ht="20.25" customHeight="1">
      <c r="A90" s="320"/>
      <c r="B90" s="334"/>
      <c r="C90" s="364">
        <f t="shared" si="13"/>
        <v>0</v>
      </c>
      <c r="D90" s="364" t="str">
        <f t="shared" si="12"/>
        <v/>
      </c>
      <c r="E90" s="326"/>
      <c r="F90" s="364" t="str">
        <f t="shared" si="9"/>
        <v/>
      </c>
      <c r="G90" s="322"/>
      <c r="H90" s="323" t="str">
        <f t="shared" si="10"/>
        <v/>
      </c>
      <c r="I90" s="324"/>
      <c r="J90" s="325"/>
      <c r="K90" s="326"/>
      <c r="L90" s="327"/>
      <c r="M90" s="121"/>
      <c r="N90" s="121"/>
      <c r="O90" s="328"/>
      <c r="P90" s="329"/>
      <c r="Q90" s="329"/>
      <c r="R90" s="329"/>
      <c r="S90" s="330"/>
      <c r="T90" s="330"/>
      <c r="U90" s="331">
        <f t="shared" si="11"/>
        <v>0</v>
      </c>
      <c r="V90" s="335"/>
      <c r="W90" s="327"/>
      <c r="X90" s="327"/>
      <c r="Y90" s="327"/>
      <c r="Z90" s="327"/>
      <c r="AA90" s="369"/>
    </row>
    <row r="91" spans="1:27" s="307" customFormat="1" ht="20.25" customHeight="1">
      <c r="A91" s="320"/>
      <c r="B91" s="334"/>
      <c r="C91" s="364">
        <f t="shared" si="13"/>
        <v>0</v>
      </c>
      <c r="D91" s="364" t="str">
        <f t="shared" si="12"/>
        <v/>
      </c>
      <c r="E91" s="326"/>
      <c r="F91" s="364" t="str">
        <f t="shared" si="9"/>
        <v/>
      </c>
      <c r="G91" s="322"/>
      <c r="H91" s="323" t="str">
        <f t="shared" si="10"/>
        <v/>
      </c>
      <c r="I91" s="324"/>
      <c r="J91" s="325"/>
      <c r="K91" s="326"/>
      <c r="L91" s="327"/>
      <c r="M91" s="121"/>
      <c r="N91" s="121"/>
      <c r="O91" s="328"/>
      <c r="P91" s="329"/>
      <c r="Q91" s="329"/>
      <c r="R91" s="329"/>
      <c r="S91" s="330"/>
      <c r="T91" s="330"/>
      <c r="U91" s="331">
        <f t="shared" si="11"/>
        <v>0</v>
      </c>
      <c r="V91" s="335"/>
      <c r="W91" s="327"/>
      <c r="X91" s="327"/>
      <c r="Y91" s="327"/>
      <c r="Z91" s="327"/>
      <c r="AA91" s="369"/>
    </row>
    <row r="92" spans="1:27" s="307" customFormat="1" ht="20.25" customHeight="1">
      <c r="A92" s="320"/>
      <c r="B92" s="334"/>
      <c r="C92" s="364">
        <f t="shared" si="13"/>
        <v>0</v>
      </c>
      <c r="D92" s="364" t="str">
        <f t="shared" si="12"/>
        <v/>
      </c>
      <c r="E92" s="326"/>
      <c r="F92" s="364" t="str">
        <f t="shared" si="9"/>
        <v/>
      </c>
      <c r="G92" s="322"/>
      <c r="H92" s="323" t="str">
        <f t="shared" si="10"/>
        <v/>
      </c>
      <c r="I92" s="324"/>
      <c r="J92" s="325"/>
      <c r="K92" s="326"/>
      <c r="L92" s="327"/>
      <c r="M92" s="121"/>
      <c r="N92" s="121"/>
      <c r="O92" s="328"/>
      <c r="P92" s="329"/>
      <c r="Q92" s="329"/>
      <c r="R92" s="329"/>
      <c r="S92" s="330"/>
      <c r="T92" s="330"/>
      <c r="U92" s="331">
        <f t="shared" si="11"/>
        <v>0</v>
      </c>
      <c r="V92" s="335"/>
      <c r="W92" s="327"/>
      <c r="X92" s="327"/>
      <c r="Y92" s="327"/>
      <c r="Z92" s="327"/>
      <c r="AA92" s="369"/>
    </row>
    <row r="93" spans="1:27" s="307" customFormat="1" ht="20.25" customHeight="1">
      <c r="A93" s="320"/>
      <c r="B93" s="334"/>
      <c r="C93" s="364">
        <f t="shared" si="13"/>
        <v>0</v>
      </c>
      <c r="D93" s="364" t="str">
        <f t="shared" si="12"/>
        <v/>
      </c>
      <c r="E93" s="326"/>
      <c r="F93" s="364" t="str">
        <f t="shared" si="9"/>
        <v/>
      </c>
      <c r="G93" s="322"/>
      <c r="H93" s="323" t="str">
        <f t="shared" si="10"/>
        <v/>
      </c>
      <c r="I93" s="324"/>
      <c r="J93" s="325"/>
      <c r="K93" s="326"/>
      <c r="L93" s="327"/>
      <c r="M93" s="121"/>
      <c r="N93" s="121"/>
      <c r="O93" s="328"/>
      <c r="P93" s="329"/>
      <c r="Q93" s="329"/>
      <c r="R93" s="329"/>
      <c r="S93" s="330"/>
      <c r="T93" s="330"/>
      <c r="U93" s="331">
        <f t="shared" si="11"/>
        <v>0</v>
      </c>
      <c r="V93" s="335"/>
      <c r="W93" s="327"/>
      <c r="X93" s="327"/>
      <c r="Y93" s="327"/>
      <c r="Z93" s="327"/>
      <c r="AA93" s="369"/>
    </row>
    <row r="94" spans="1:27" s="307" customFormat="1" ht="20.25" customHeight="1">
      <c r="A94" s="320"/>
      <c r="B94" s="334"/>
      <c r="C94" s="364">
        <f t="shared" si="13"/>
        <v>0</v>
      </c>
      <c r="D94" s="364" t="str">
        <f t="shared" si="12"/>
        <v/>
      </c>
      <c r="E94" s="326"/>
      <c r="F94" s="364" t="str">
        <f t="shared" si="9"/>
        <v/>
      </c>
      <c r="G94" s="322"/>
      <c r="H94" s="323" t="str">
        <f t="shared" si="10"/>
        <v/>
      </c>
      <c r="I94" s="324"/>
      <c r="J94" s="325"/>
      <c r="K94" s="326"/>
      <c r="L94" s="327"/>
      <c r="M94" s="121"/>
      <c r="N94" s="121"/>
      <c r="O94" s="328"/>
      <c r="P94" s="329"/>
      <c r="Q94" s="329"/>
      <c r="R94" s="329"/>
      <c r="S94" s="330"/>
      <c r="T94" s="330"/>
      <c r="U94" s="331">
        <f t="shared" si="11"/>
        <v>0</v>
      </c>
      <c r="V94" s="335"/>
      <c r="W94" s="327"/>
      <c r="X94" s="327"/>
      <c r="Y94" s="327"/>
      <c r="Z94" s="327"/>
      <c r="AA94" s="369"/>
    </row>
    <row r="95" spans="1:27" s="307" customFormat="1" ht="20.25" customHeight="1">
      <c r="A95" s="320"/>
      <c r="B95" s="334"/>
      <c r="C95" s="364">
        <f t="shared" si="13"/>
        <v>0</v>
      </c>
      <c r="D95" s="364" t="str">
        <f t="shared" si="12"/>
        <v/>
      </c>
      <c r="E95" s="326"/>
      <c r="F95" s="364" t="str">
        <f t="shared" si="9"/>
        <v/>
      </c>
      <c r="G95" s="322"/>
      <c r="H95" s="323" t="str">
        <f t="shared" si="10"/>
        <v/>
      </c>
      <c r="I95" s="324"/>
      <c r="J95" s="325"/>
      <c r="K95" s="326"/>
      <c r="L95" s="327"/>
      <c r="M95" s="121"/>
      <c r="N95" s="121"/>
      <c r="O95" s="328"/>
      <c r="P95" s="329"/>
      <c r="Q95" s="329"/>
      <c r="R95" s="329"/>
      <c r="S95" s="330"/>
      <c r="T95" s="330"/>
      <c r="U95" s="331">
        <f t="shared" si="11"/>
        <v>0</v>
      </c>
      <c r="V95" s="335"/>
      <c r="W95" s="327"/>
      <c r="X95" s="327"/>
      <c r="Y95" s="327"/>
      <c r="Z95" s="327"/>
      <c r="AA95" s="369"/>
    </row>
    <row r="96" spans="1:27" s="307" customFormat="1" ht="20.25" customHeight="1">
      <c r="A96" s="320"/>
      <c r="B96" s="334"/>
      <c r="C96" s="364">
        <f t="shared" si="13"/>
        <v>0</v>
      </c>
      <c r="D96" s="364" t="str">
        <f t="shared" si="12"/>
        <v/>
      </c>
      <c r="E96" s="326"/>
      <c r="F96" s="364" t="str">
        <f t="shared" si="9"/>
        <v/>
      </c>
      <c r="G96" s="322"/>
      <c r="H96" s="323" t="str">
        <f t="shared" si="10"/>
        <v/>
      </c>
      <c r="I96" s="324"/>
      <c r="J96" s="325"/>
      <c r="K96" s="326"/>
      <c r="L96" s="327"/>
      <c r="M96" s="121"/>
      <c r="N96" s="121"/>
      <c r="O96" s="328"/>
      <c r="P96" s="329"/>
      <c r="Q96" s="329"/>
      <c r="R96" s="329"/>
      <c r="S96" s="330"/>
      <c r="T96" s="330"/>
      <c r="U96" s="331">
        <f t="shared" si="11"/>
        <v>0</v>
      </c>
      <c r="V96" s="335"/>
      <c r="W96" s="327"/>
      <c r="X96" s="327"/>
      <c r="Y96" s="327"/>
      <c r="Z96" s="327"/>
      <c r="AA96" s="369"/>
    </row>
    <row r="97" spans="1:27" s="307" customFormat="1" ht="20.25" customHeight="1">
      <c r="A97" s="320"/>
      <c r="B97" s="334"/>
      <c r="C97" s="364">
        <f t="shared" si="13"/>
        <v>0</v>
      </c>
      <c r="D97" s="364" t="str">
        <f t="shared" si="12"/>
        <v/>
      </c>
      <c r="E97" s="326"/>
      <c r="F97" s="364" t="str">
        <f t="shared" si="9"/>
        <v/>
      </c>
      <c r="G97" s="322"/>
      <c r="H97" s="323" t="str">
        <f t="shared" si="10"/>
        <v/>
      </c>
      <c r="I97" s="324"/>
      <c r="J97" s="325"/>
      <c r="K97" s="326"/>
      <c r="L97" s="327"/>
      <c r="M97" s="121"/>
      <c r="N97" s="121"/>
      <c r="O97" s="328"/>
      <c r="P97" s="329"/>
      <c r="Q97" s="329"/>
      <c r="R97" s="329"/>
      <c r="S97" s="330"/>
      <c r="T97" s="330"/>
      <c r="U97" s="331">
        <f t="shared" si="11"/>
        <v>0</v>
      </c>
      <c r="V97" s="335"/>
      <c r="W97" s="327"/>
      <c r="X97" s="327"/>
      <c r="Y97" s="327"/>
      <c r="Z97" s="327"/>
      <c r="AA97" s="369"/>
    </row>
    <row r="98" spans="1:27" s="307" customFormat="1" ht="20.25" customHeight="1">
      <c r="A98" s="320"/>
      <c r="B98" s="334"/>
      <c r="C98" s="364">
        <f t="shared" si="13"/>
        <v>0</v>
      </c>
      <c r="D98" s="364" t="str">
        <f t="shared" si="12"/>
        <v/>
      </c>
      <c r="E98" s="326"/>
      <c r="F98" s="364" t="str">
        <f t="shared" si="9"/>
        <v/>
      </c>
      <c r="G98" s="322"/>
      <c r="H98" s="323" t="str">
        <f t="shared" si="10"/>
        <v/>
      </c>
      <c r="I98" s="324"/>
      <c r="J98" s="325"/>
      <c r="K98" s="326"/>
      <c r="L98" s="327"/>
      <c r="M98" s="121"/>
      <c r="N98" s="121"/>
      <c r="O98" s="328"/>
      <c r="P98" s="329"/>
      <c r="Q98" s="329"/>
      <c r="R98" s="329"/>
      <c r="S98" s="330"/>
      <c r="T98" s="330"/>
      <c r="U98" s="331">
        <f t="shared" si="11"/>
        <v>0</v>
      </c>
      <c r="V98" s="335"/>
      <c r="W98" s="327"/>
      <c r="X98" s="327"/>
      <c r="Y98" s="327"/>
      <c r="Z98" s="327"/>
      <c r="AA98" s="369"/>
    </row>
    <row r="99" spans="1:27" s="307" customFormat="1" ht="20.25" customHeight="1">
      <c r="A99" s="320"/>
      <c r="B99" s="334"/>
      <c r="C99" s="364">
        <f t="shared" si="13"/>
        <v>0</v>
      </c>
      <c r="D99" s="364" t="str">
        <f t="shared" si="12"/>
        <v/>
      </c>
      <c r="E99" s="326"/>
      <c r="F99" s="364" t="str">
        <f t="shared" si="9"/>
        <v/>
      </c>
      <c r="G99" s="322"/>
      <c r="H99" s="323" t="str">
        <f t="shared" ref="H99:H130" si="14">IF(B99= "", "",B99-$A$1)</f>
        <v/>
      </c>
      <c r="I99" s="324"/>
      <c r="J99" s="325"/>
      <c r="K99" s="326"/>
      <c r="L99" s="327"/>
      <c r="M99" s="121"/>
      <c r="N99" s="121"/>
      <c r="O99" s="328"/>
      <c r="P99" s="329"/>
      <c r="Q99" s="329"/>
      <c r="R99" s="329"/>
      <c r="S99" s="330"/>
      <c r="T99" s="330"/>
      <c r="U99" s="331">
        <f t="shared" ref="U99:U130" si="15">SUM(O99:T99)</f>
        <v>0</v>
      </c>
      <c r="V99" s="335"/>
      <c r="W99" s="327"/>
      <c r="X99" s="327"/>
      <c r="Y99" s="327"/>
      <c r="Z99" s="327"/>
      <c r="AA99" s="369"/>
    </row>
    <row r="100" spans="1:27" s="307" customFormat="1" ht="20.25" customHeight="1">
      <c r="A100" s="320"/>
      <c r="B100" s="334"/>
      <c r="C100" s="364">
        <f t="shared" si="13"/>
        <v>0</v>
      </c>
      <c r="D100" s="364" t="str">
        <f t="shared" si="12"/>
        <v/>
      </c>
      <c r="E100" s="326"/>
      <c r="F100" s="364" t="str">
        <f t="shared" si="9"/>
        <v/>
      </c>
      <c r="G100" s="322"/>
      <c r="H100" s="323" t="str">
        <f t="shared" si="14"/>
        <v/>
      </c>
      <c r="I100" s="324"/>
      <c r="J100" s="325"/>
      <c r="K100" s="326"/>
      <c r="L100" s="327"/>
      <c r="M100" s="121"/>
      <c r="N100" s="121"/>
      <c r="O100" s="328"/>
      <c r="P100" s="329"/>
      <c r="Q100" s="329"/>
      <c r="R100" s="329"/>
      <c r="S100" s="330"/>
      <c r="T100" s="330"/>
      <c r="U100" s="331">
        <f t="shared" si="15"/>
        <v>0</v>
      </c>
      <c r="V100" s="335"/>
      <c r="W100" s="327"/>
      <c r="X100" s="327"/>
      <c r="Y100" s="327"/>
      <c r="Z100" s="327"/>
      <c r="AA100" s="369"/>
    </row>
    <row r="101" spans="1:27" s="307" customFormat="1" ht="20.25" customHeight="1">
      <c r="A101" s="320"/>
      <c r="B101" s="334"/>
      <c r="C101" s="364">
        <f t="shared" si="13"/>
        <v>0</v>
      </c>
      <c r="D101" s="364" t="str">
        <f t="shared" si="12"/>
        <v/>
      </c>
      <c r="E101" s="326"/>
      <c r="F101" s="364" t="str">
        <f t="shared" si="9"/>
        <v/>
      </c>
      <c r="G101" s="322"/>
      <c r="H101" s="323" t="str">
        <f t="shared" si="14"/>
        <v/>
      </c>
      <c r="I101" s="324"/>
      <c r="J101" s="325"/>
      <c r="K101" s="326"/>
      <c r="L101" s="327"/>
      <c r="M101" s="121"/>
      <c r="N101" s="121"/>
      <c r="O101" s="328"/>
      <c r="P101" s="329"/>
      <c r="Q101" s="329"/>
      <c r="R101" s="329"/>
      <c r="S101" s="330"/>
      <c r="T101" s="330"/>
      <c r="U101" s="331">
        <f t="shared" si="15"/>
        <v>0</v>
      </c>
      <c r="V101" s="335"/>
      <c r="W101" s="327"/>
      <c r="X101" s="327"/>
      <c r="Y101" s="327"/>
      <c r="Z101" s="327"/>
      <c r="AA101" s="369"/>
    </row>
    <row r="102" spans="1:27" s="307" customFormat="1" ht="20.25" customHeight="1">
      <c r="A102" s="320"/>
      <c r="B102" s="334"/>
      <c r="C102" s="364">
        <f t="shared" si="13"/>
        <v>0</v>
      </c>
      <c r="D102" s="364" t="str">
        <f t="shared" si="12"/>
        <v/>
      </c>
      <c r="E102" s="326"/>
      <c r="F102" s="364" t="str">
        <f t="shared" si="9"/>
        <v/>
      </c>
      <c r="G102" s="322"/>
      <c r="H102" s="323" t="str">
        <f t="shared" si="14"/>
        <v/>
      </c>
      <c r="I102" s="324"/>
      <c r="J102" s="325"/>
      <c r="K102" s="326"/>
      <c r="L102" s="327"/>
      <c r="M102" s="121"/>
      <c r="N102" s="121"/>
      <c r="O102" s="328"/>
      <c r="P102" s="329"/>
      <c r="Q102" s="329"/>
      <c r="R102" s="329"/>
      <c r="S102" s="330"/>
      <c r="T102" s="330"/>
      <c r="U102" s="331">
        <f t="shared" si="15"/>
        <v>0</v>
      </c>
      <c r="V102" s="335"/>
      <c r="W102" s="327"/>
      <c r="X102" s="327"/>
      <c r="Y102" s="327"/>
      <c r="Z102" s="327"/>
      <c r="AA102" s="369"/>
    </row>
    <row r="103" spans="1:27" s="307" customFormat="1" ht="20.25" customHeight="1">
      <c r="A103" s="320"/>
      <c r="B103" s="334"/>
      <c r="C103" s="364">
        <f t="shared" si="13"/>
        <v>0</v>
      </c>
      <c r="D103" s="364" t="str">
        <f t="shared" si="12"/>
        <v/>
      </c>
      <c r="E103" s="326"/>
      <c r="F103" s="364" t="str">
        <f t="shared" si="9"/>
        <v/>
      </c>
      <c r="G103" s="322"/>
      <c r="H103" s="323" t="str">
        <f t="shared" si="14"/>
        <v/>
      </c>
      <c r="I103" s="324"/>
      <c r="J103" s="325"/>
      <c r="K103" s="326"/>
      <c r="L103" s="327"/>
      <c r="M103" s="121"/>
      <c r="N103" s="121"/>
      <c r="O103" s="328"/>
      <c r="P103" s="329"/>
      <c r="Q103" s="329"/>
      <c r="R103" s="329"/>
      <c r="S103" s="330"/>
      <c r="T103" s="330"/>
      <c r="U103" s="331">
        <f t="shared" si="15"/>
        <v>0</v>
      </c>
      <c r="V103" s="335"/>
      <c r="W103" s="327"/>
      <c r="X103" s="327"/>
      <c r="Y103" s="327"/>
      <c r="Z103" s="327"/>
      <c r="AA103" s="369"/>
    </row>
    <row r="104" spans="1:27" s="307" customFormat="1" ht="20.25" customHeight="1">
      <c r="A104" s="320"/>
      <c r="B104" s="334"/>
      <c r="C104" s="364">
        <f t="shared" si="13"/>
        <v>0</v>
      </c>
      <c r="D104" s="364" t="str">
        <f t="shared" si="12"/>
        <v/>
      </c>
      <c r="E104" s="326"/>
      <c r="F104" s="364" t="str">
        <f t="shared" si="9"/>
        <v/>
      </c>
      <c r="G104" s="322"/>
      <c r="H104" s="323" t="str">
        <f t="shared" si="14"/>
        <v/>
      </c>
      <c r="I104" s="324"/>
      <c r="J104" s="325"/>
      <c r="K104" s="326"/>
      <c r="L104" s="327"/>
      <c r="M104" s="121"/>
      <c r="N104" s="121"/>
      <c r="O104" s="328"/>
      <c r="P104" s="329"/>
      <c r="Q104" s="329"/>
      <c r="R104" s="329"/>
      <c r="S104" s="330"/>
      <c r="T104" s="330"/>
      <c r="U104" s="331">
        <f t="shared" si="15"/>
        <v>0</v>
      </c>
      <c r="V104" s="335"/>
      <c r="W104" s="327"/>
      <c r="X104" s="327"/>
      <c r="Y104" s="327"/>
      <c r="Z104" s="327"/>
      <c r="AA104" s="369"/>
    </row>
    <row r="105" spans="1:27" s="307" customFormat="1" ht="20.25" customHeight="1">
      <c r="A105" s="320"/>
      <c r="B105" s="334"/>
      <c r="C105" s="364">
        <f t="shared" si="13"/>
        <v>0</v>
      </c>
      <c r="D105" s="364" t="str">
        <f t="shared" si="12"/>
        <v/>
      </c>
      <c r="E105" s="326"/>
      <c r="F105" s="364" t="str">
        <f t="shared" si="9"/>
        <v/>
      </c>
      <c r="G105" s="322"/>
      <c r="H105" s="323" t="str">
        <f t="shared" si="14"/>
        <v/>
      </c>
      <c r="I105" s="324"/>
      <c r="J105" s="325"/>
      <c r="K105" s="326"/>
      <c r="L105" s="327"/>
      <c r="M105" s="121"/>
      <c r="N105" s="121"/>
      <c r="O105" s="328"/>
      <c r="P105" s="329"/>
      <c r="Q105" s="329"/>
      <c r="R105" s="329"/>
      <c r="S105" s="330"/>
      <c r="T105" s="330"/>
      <c r="U105" s="331">
        <f t="shared" si="15"/>
        <v>0</v>
      </c>
      <c r="V105" s="335"/>
      <c r="W105" s="327"/>
      <c r="X105" s="327"/>
      <c r="Y105" s="327"/>
      <c r="Z105" s="327"/>
      <c r="AA105" s="369"/>
    </row>
    <row r="106" spans="1:27" s="307" customFormat="1" ht="20.25" customHeight="1">
      <c r="A106" s="320"/>
      <c r="B106" s="334"/>
      <c r="C106" s="364">
        <f t="shared" si="13"/>
        <v>0</v>
      </c>
      <c r="D106" s="364" t="str">
        <f t="shared" si="12"/>
        <v/>
      </c>
      <c r="E106" s="326"/>
      <c r="F106" s="364" t="str">
        <f t="shared" si="9"/>
        <v/>
      </c>
      <c r="G106" s="322"/>
      <c r="H106" s="323" t="str">
        <f t="shared" si="14"/>
        <v/>
      </c>
      <c r="I106" s="324"/>
      <c r="J106" s="325"/>
      <c r="K106" s="326"/>
      <c r="L106" s="327"/>
      <c r="M106" s="121"/>
      <c r="N106" s="121"/>
      <c r="O106" s="328"/>
      <c r="P106" s="329"/>
      <c r="Q106" s="329"/>
      <c r="R106" s="329"/>
      <c r="S106" s="330"/>
      <c r="T106" s="330"/>
      <c r="U106" s="331">
        <f t="shared" si="15"/>
        <v>0</v>
      </c>
      <c r="V106" s="335"/>
      <c r="W106" s="327"/>
      <c r="X106" s="327"/>
      <c r="Y106" s="327"/>
      <c r="Z106" s="327"/>
      <c r="AA106" s="369"/>
    </row>
    <row r="107" spans="1:27" s="307" customFormat="1" ht="20.25" customHeight="1">
      <c r="A107" s="320"/>
      <c r="B107" s="334"/>
      <c r="C107" s="364">
        <f t="shared" si="13"/>
        <v>0</v>
      </c>
      <c r="D107" s="364" t="str">
        <f t="shared" si="12"/>
        <v/>
      </c>
      <c r="E107" s="326"/>
      <c r="F107" s="364" t="str">
        <f t="shared" si="9"/>
        <v/>
      </c>
      <c r="G107" s="322"/>
      <c r="H107" s="323" t="str">
        <f t="shared" si="14"/>
        <v/>
      </c>
      <c r="I107" s="324"/>
      <c r="J107" s="325"/>
      <c r="K107" s="326"/>
      <c r="L107" s="327"/>
      <c r="M107" s="121"/>
      <c r="N107" s="121"/>
      <c r="O107" s="328"/>
      <c r="P107" s="329"/>
      <c r="Q107" s="329"/>
      <c r="R107" s="329"/>
      <c r="S107" s="330"/>
      <c r="T107" s="330"/>
      <c r="U107" s="331">
        <f t="shared" si="15"/>
        <v>0</v>
      </c>
      <c r="V107" s="335"/>
      <c r="W107" s="327"/>
      <c r="X107" s="327"/>
      <c r="Y107" s="327"/>
      <c r="Z107" s="327"/>
      <c r="AA107" s="369"/>
    </row>
    <row r="108" spans="1:27" s="307" customFormat="1" ht="20.25" customHeight="1">
      <c r="A108" s="320"/>
      <c r="B108" s="334"/>
      <c r="C108" s="364">
        <f t="shared" si="13"/>
        <v>0</v>
      </c>
      <c r="D108" s="364" t="str">
        <f t="shared" si="12"/>
        <v/>
      </c>
      <c r="E108" s="326"/>
      <c r="F108" s="364" t="str">
        <f t="shared" si="9"/>
        <v/>
      </c>
      <c r="G108" s="322"/>
      <c r="H108" s="323" t="str">
        <f t="shared" si="14"/>
        <v/>
      </c>
      <c r="I108" s="324"/>
      <c r="J108" s="325"/>
      <c r="K108" s="326"/>
      <c r="L108" s="327"/>
      <c r="M108" s="121"/>
      <c r="N108" s="121"/>
      <c r="O108" s="328"/>
      <c r="P108" s="329"/>
      <c r="Q108" s="329"/>
      <c r="R108" s="329"/>
      <c r="S108" s="330"/>
      <c r="T108" s="330"/>
      <c r="U108" s="331">
        <f t="shared" si="15"/>
        <v>0</v>
      </c>
      <c r="V108" s="335"/>
      <c r="W108" s="327"/>
      <c r="X108" s="327"/>
      <c r="Y108" s="327"/>
      <c r="Z108" s="327"/>
      <c r="AA108" s="369"/>
    </row>
    <row r="109" spans="1:27" s="307" customFormat="1" ht="20.25" customHeight="1">
      <c r="A109" s="320"/>
      <c r="B109" s="334"/>
      <c r="C109" s="364">
        <f t="shared" si="13"/>
        <v>0</v>
      </c>
      <c r="D109" s="364" t="str">
        <f t="shared" si="12"/>
        <v/>
      </c>
      <c r="E109" s="326"/>
      <c r="F109" s="364" t="str">
        <f t="shared" si="9"/>
        <v/>
      </c>
      <c r="G109" s="322"/>
      <c r="H109" s="323" t="str">
        <f t="shared" si="14"/>
        <v/>
      </c>
      <c r="I109" s="324"/>
      <c r="J109" s="325"/>
      <c r="K109" s="326"/>
      <c r="L109" s="327"/>
      <c r="M109" s="121"/>
      <c r="N109" s="121"/>
      <c r="O109" s="328"/>
      <c r="P109" s="329"/>
      <c r="Q109" s="329"/>
      <c r="R109" s="329"/>
      <c r="S109" s="330"/>
      <c r="T109" s="330"/>
      <c r="U109" s="331">
        <f t="shared" si="15"/>
        <v>0</v>
      </c>
      <c r="V109" s="335"/>
      <c r="W109" s="327"/>
      <c r="X109" s="327"/>
      <c r="Y109" s="327"/>
      <c r="Z109" s="327"/>
      <c r="AA109" s="369"/>
    </row>
    <row r="110" spans="1:27" s="307" customFormat="1" ht="20.25" customHeight="1">
      <c r="A110" s="320"/>
      <c r="B110" s="334"/>
      <c r="C110" s="364">
        <f t="shared" si="13"/>
        <v>0</v>
      </c>
      <c r="D110" s="364" t="str">
        <f t="shared" si="12"/>
        <v/>
      </c>
      <c r="E110" s="326"/>
      <c r="F110" s="364" t="str">
        <f t="shared" si="9"/>
        <v/>
      </c>
      <c r="G110" s="322"/>
      <c r="H110" s="323" t="str">
        <f t="shared" si="14"/>
        <v/>
      </c>
      <c r="I110" s="324"/>
      <c r="J110" s="325"/>
      <c r="K110" s="326"/>
      <c r="L110" s="327"/>
      <c r="M110" s="121"/>
      <c r="N110" s="121"/>
      <c r="O110" s="328"/>
      <c r="P110" s="329"/>
      <c r="Q110" s="329"/>
      <c r="R110" s="329"/>
      <c r="S110" s="330"/>
      <c r="T110" s="330"/>
      <c r="U110" s="331">
        <f t="shared" si="15"/>
        <v>0</v>
      </c>
      <c r="V110" s="335"/>
      <c r="W110" s="327"/>
      <c r="X110" s="327"/>
      <c r="Y110" s="327"/>
      <c r="Z110" s="327"/>
      <c r="AA110" s="369"/>
    </row>
    <row r="111" spans="1:27" s="307" customFormat="1" ht="20.25" customHeight="1">
      <c r="A111" s="320"/>
      <c r="B111" s="334"/>
      <c r="C111" s="364">
        <f t="shared" si="13"/>
        <v>0</v>
      </c>
      <c r="D111" s="364" t="str">
        <f t="shared" si="12"/>
        <v/>
      </c>
      <c r="E111" s="326"/>
      <c r="F111" s="364" t="str">
        <f t="shared" si="9"/>
        <v/>
      </c>
      <c r="G111" s="322"/>
      <c r="H111" s="323" t="str">
        <f t="shared" si="14"/>
        <v/>
      </c>
      <c r="I111" s="324"/>
      <c r="J111" s="325"/>
      <c r="K111" s="326"/>
      <c r="L111" s="327"/>
      <c r="M111" s="121"/>
      <c r="N111" s="121"/>
      <c r="O111" s="328"/>
      <c r="P111" s="329"/>
      <c r="Q111" s="329"/>
      <c r="R111" s="329"/>
      <c r="S111" s="330"/>
      <c r="T111" s="330"/>
      <c r="U111" s="331">
        <f t="shared" si="15"/>
        <v>0</v>
      </c>
      <c r="V111" s="335"/>
      <c r="W111" s="327"/>
      <c r="X111" s="327"/>
      <c r="Y111" s="327"/>
      <c r="Z111" s="327"/>
      <c r="AA111" s="369"/>
    </row>
    <row r="112" spans="1:27" s="307" customFormat="1" ht="20.25" customHeight="1">
      <c r="A112" s="320"/>
      <c r="B112" s="334"/>
      <c r="C112" s="364">
        <f t="shared" si="13"/>
        <v>0</v>
      </c>
      <c r="D112" s="364" t="str">
        <f t="shared" si="12"/>
        <v/>
      </c>
      <c r="E112" s="326"/>
      <c r="F112" s="364" t="str">
        <f t="shared" si="9"/>
        <v/>
      </c>
      <c r="G112" s="322"/>
      <c r="H112" s="323" t="str">
        <f t="shared" si="14"/>
        <v/>
      </c>
      <c r="I112" s="324"/>
      <c r="J112" s="325"/>
      <c r="K112" s="326"/>
      <c r="L112" s="327"/>
      <c r="M112" s="121"/>
      <c r="N112" s="121"/>
      <c r="O112" s="328"/>
      <c r="P112" s="329"/>
      <c r="Q112" s="329"/>
      <c r="R112" s="329"/>
      <c r="S112" s="330"/>
      <c r="T112" s="330"/>
      <c r="U112" s="331">
        <f t="shared" si="15"/>
        <v>0</v>
      </c>
      <c r="V112" s="335"/>
      <c r="W112" s="327"/>
      <c r="X112" s="327"/>
      <c r="Y112" s="327"/>
      <c r="Z112" s="327"/>
      <c r="AA112" s="369"/>
    </row>
    <row r="113" spans="1:27" s="307" customFormat="1" ht="20.25" customHeight="1">
      <c r="A113" s="320"/>
      <c r="B113" s="334"/>
      <c r="C113" s="364">
        <f t="shared" si="13"/>
        <v>0</v>
      </c>
      <c r="D113" s="364" t="str">
        <f t="shared" si="12"/>
        <v/>
      </c>
      <c r="E113" s="326"/>
      <c r="F113" s="364" t="str">
        <f t="shared" si="9"/>
        <v/>
      </c>
      <c r="G113" s="322"/>
      <c r="H113" s="323" t="str">
        <f t="shared" si="14"/>
        <v/>
      </c>
      <c r="I113" s="324"/>
      <c r="J113" s="325"/>
      <c r="K113" s="326"/>
      <c r="L113" s="327"/>
      <c r="M113" s="121"/>
      <c r="N113" s="121"/>
      <c r="O113" s="328"/>
      <c r="P113" s="329"/>
      <c r="Q113" s="329"/>
      <c r="R113" s="329"/>
      <c r="S113" s="330"/>
      <c r="T113" s="330"/>
      <c r="U113" s="331">
        <f t="shared" si="15"/>
        <v>0</v>
      </c>
      <c r="V113" s="335"/>
      <c r="W113" s="327"/>
      <c r="X113" s="327"/>
      <c r="Y113" s="327"/>
      <c r="Z113" s="327"/>
      <c r="AA113" s="369"/>
    </row>
    <row r="114" spans="1:27" s="307" customFormat="1" ht="20.25" customHeight="1">
      <c r="A114" s="320"/>
      <c r="B114" s="334"/>
      <c r="C114" s="364">
        <f t="shared" si="13"/>
        <v>0</v>
      </c>
      <c r="D114" s="364" t="str">
        <f t="shared" si="12"/>
        <v/>
      </c>
      <c r="E114" s="326"/>
      <c r="F114" s="364" t="str">
        <f t="shared" si="9"/>
        <v/>
      </c>
      <c r="G114" s="322"/>
      <c r="H114" s="323" t="str">
        <f t="shared" si="14"/>
        <v/>
      </c>
      <c r="I114" s="324"/>
      <c r="J114" s="325"/>
      <c r="K114" s="326"/>
      <c r="L114" s="327"/>
      <c r="M114" s="121"/>
      <c r="N114" s="121"/>
      <c r="O114" s="328"/>
      <c r="P114" s="329"/>
      <c r="Q114" s="329"/>
      <c r="R114" s="329"/>
      <c r="S114" s="330"/>
      <c r="T114" s="330"/>
      <c r="U114" s="331">
        <f t="shared" si="15"/>
        <v>0</v>
      </c>
      <c r="V114" s="335"/>
      <c r="W114" s="327"/>
      <c r="X114" s="327"/>
      <c r="Y114" s="327"/>
      <c r="Z114" s="327"/>
      <c r="AA114" s="369"/>
    </row>
    <row r="115" spans="1:27" s="307" customFormat="1" ht="20.25" customHeight="1">
      <c r="A115" s="320"/>
      <c r="B115" s="334"/>
      <c r="C115" s="364">
        <f t="shared" si="13"/>
        <v>0</v>
      </c>
      <c r="D115" s="364" t="str">
        <f t="shared" si="12"/>
        <v/>
      </c>
      <c r="E115" s="326"/>
      <c r="F115" s="364" t="str">
        <f t="shared" si="9"/>
        <v/>
      </c>
      <c r="G115" s="322"/>
      <c r="H115" s="323" t="str">
        <f t="shared" si="14"/>
        <v/>
      </c>
      <c r="I115" s="324"/>
      <c r="J115" s="325"/>
      <c r="K115" s="326"/>
      <c r="L115" s="327"/>
      <c r="M115" s="121"/>
      <c r="N115" s="121"/>
      <c r="O115" s="328"/>
      <c r="P115" s="329"/>
      <c r="Q115" s="329"/>
      <c r="R115" s="329"/>
      <c r="S115" s="330"/>
      <c r="T115" s="330"/>
      <c r="U115" s="331">
        <f t="shared" si="15"/>
        <v>0</v>
      </c>
      <c r="V115" s="335"/>
      <c r="W115" s="327"/>
      <c r="X115" s="327"/>
      <c r="Y115" s="327"/>
      <c r="Z115" s="327"/>
      <c r="AA115" s="369"/>
    </row>
    <row r="116" spans="1:27" s="307" customFormat="1" ht="20.25" customHeight="1">
      <c r="A116" s="320"/>
      <c r="B116" s="334"/>
      <c r="C116" s="364">
        <f t="shared" si="13"/>
        <v>0</v>
      </c>
      <c r="D116" s="364" t="str">
        <f t="shared" si="12"/>
        <v/>
      </c>
      <c r="E116" s="326"/>
      <c r="F116" s="364" t="str">
        <f t="shared" si="9"/>
        <v/>
      </c>
      <c r="G116" s="322"/>
      <c r="H116" s="323" t="str">
        <f t="shared" si="14"/>
        <v/>
      </c>
      <c r="I116" s="324"/>
      <c r="J116" s="325"/>
      <c r="K116" s="326"/>
      <c r="L116" s="327"/>
      <c r="M116" s="121"/>
      <c r="N116" s="121"/>
      <c r="O116" s="328"/>
      <c r="P116" s="329"/>
      <c r="Q116" s="329"/>
      <c r="R116" s="329"/>
      <c r="S116" s="330"/>
      <c r="T116" s="330"/>
      <c r="U116" s="331">
        <f t="shared" si="15"/>
        <v>0</v>
      </c>
      <c r="V116" s="335"/>
      <c r="W116" s="327"/>
      <c r="X116" s="327"/>
      <c r="Y116" s="327"/>
      <c r="Z116" s="327"/>
      <c r="AA116" s="369"/>
    </row>
    <row r="117" spans="1:27" s="307" customFormat="1" ht="20.25" customHeight="1">
      <c r="A117" s="320"/>
      <c r="B117" s="334"/>
      <c r="C117" s="364">
        <f t="shared" si="13"/>
        <v>0</v>
      </c>
      <c r="D117" s="364" t="str">
        <f t="shared" si="12"/>
        <v/>
      </c>
      <c r="E117" s="326"/>
      <c r="F117" s="364" t="str">
        <f t="shared" si="9"/>
        <v/>
      </c>
      <c r="G117" s="322"/>
      <c r="H117" s="323" t="str">
        <f t="shared" si="14"/>
        <v/>
      </c>
      <c r="I117" s="324"/>
      <c r="J117" s="325"/>
      <c r="K117" s="326"/>
      <c r="L117" s="327"/>
      <c r="M117" s="121"/>
      <c r="N117" s="121"/>
      <c r="O117" s="328"/>
      <c r="P117" s="329"/>
      <c r="Q117" s="329"/>
      <c r="R117" s="329"/>
      <c r="S117" s="330"/>
      <c r="T117" s="330"/>
      <c r="U117" s="331">
        <f t="shared" si="15"/>
        <v>0</v>
      </c>
      <c r="V117" s="335"/>
      <c r="W117" s="327"/>
      <c r="X117" s="327"/>
      <c r="Y117" s="327"/>
      <c r="Z117" s="327"/>
      <c r="AA117" s="369"/>
    </row>
    <row r="118" spans="1:27" s="307" customFormat="1" ht="20.25" customHeight="1">
      <c r="A118" s="320"/>
      <c r="B118" s="334"/>
      <c r="C118" s="364">
        <f t="shared" si="13"/>
        <v>0</v>
      </c>
      <c r="D118" s="364" t="str">
        <f t="shared" si="12"/>
        <v/>
      </c>
      <c r="E118" s="326"/>
      <c r="F118" s="364" t="str">
        <f t="shared" si="9"/>
        <v/>
      </c>
      <c r="G118" s="322"/>
      <c r="H118" s="323" t="str">
        <f t="shared" si="14"/>
        <v/>
      </c>
      <c r="I118" s="324"/>
      <c r="J118" s="325"/>
      <c r="K118" s="326"/>
      <c r="L118" s="327"/>
      <c r="M118" s="121"/>
      <c r="N118" s="121"/>
      <c r="O118" s="328"/>
      <c r="P118" s="329"/>
      <c r="Q118" s="329"/>
      <c r="R118" s="329"/>
      <c r="S118" s="330"/>
      <c r="T118" s="330"/>
      <c r="U118" s="331">
        <f t="shared" si="15"/>
        <v>0</v>
      </c>
      <c r="V118" s="335"/>
      <c r="W118" s="327"/>
      <c r="X118" s="327"/>
      <c r="Y118" s="327"/>
      <c r="Z118" s="327"/>
      <c r="AA118" s="369"/>
    </row>
    <row r="119" spans="1:27" s="307" customFormat="1" ht="20.25" customHeight="1">
      <c r="A119" s="320"/>
      <c r="B119" s="334"/>
      <c r="C119" s="364">
        <f t="shared" si="13"/>
        <v>0</v>
      </c>
      <c r="D119" s="364" t="str">
        <f t="shared" si="12"/>
        <v/>
      </c>
      <c r="E119" s="326"/>
      <c r="F119" s="364" t="str">
        <f t="shared" si="9"/>
        <v/>
      </c>
      <c r="G119" s="322"/>
      <c r="H119" s="323" t="str">
        <f t="shared" si="14"/>
        <v/>
      </c>
      <c r="I119" s="324"/>
      <c r="J119" s="325"/>
      <c r="K119" s="326"/>
      <c r="L119" s="327"/>
      <c r="M119" s="121"/>
      <c r="N119" s="121"/>
      <c r="O119" s="328"/>
      <c r="P119" s="329"/>
      <c r="Q119" s="329"/>
      <c r="R119" s="329"/>
      <c r="S119" s="330"/>
      <c r="T119" s="330"/>
      <c r="U119" s="331">
        <f t="shared" si="15"/>
        <v>0</v>
      </c>
      <c r="V119" s="335"/>
      <c r="W119" s="327"/>
      <c r="X119" s="327"/>
      <c r="Y119" s="327"/>
      <c r="Z119" s="327"/>
      <c r="AA119" s="369"/>
    </row>
    <row r="120" spans="1:27" s="307" customFormat="1" ht="20.25" customHeight="1">
      <c r="A120" s="320"/>
      <c r="B120" s="334"/>
      <c r="C120" s="364">
        <f t="shared" si="13"/>
        <v>0</v>
      </c>
      <c r="D120" s="364" t="str">
        <f t="shared" si="12"/>
        <v/>
      </c>
      <c r="E120" s="326"/>
      <c r="F120" s="364" t="str">
        <f t="shared" si="9"/>
        <v/>
      </c>
      <c r="G120" s="322"/>
      <c r="H120" s="323" t="str">
        <f t="shared" si="14"/>
        <v/>
      </c>
      <c r="I120" s="324"/>
      <c r="J120" s="325"/>
      <c r="K120" s="326"/>
      <c r="L120" s="327"/>
      <c r="M120" s="121"/>
      <c r="N120" s="121"/>
      <c r="O120" s="328"/>
      <c r="P120" s="329"/>
      <c r="Q120" s="329"/>
      <c r="R120" s="329"/>
      <c r="S120" s="330"/>
      <c r="T120" s="330"/>
      <c r="U120" s="331">
        <f t="shared" si="15"/>
        <v>0</v>
      </c>
      <c r="V120" s="335"/>
      <c r="W120" s="327"/>
      <c r="X120" s="327"/>
      <c r="Y120" s="327"/>
      <c r="Z120" s="327"/>
      <c r="AA120" s="369"/>
    </row>
    <row r="121" spans="1:27" s="307" customFormat="1" ht="20.25" customHeight="1">
      <c r="A121" s="320"/>
      <c r="B121" s="334"/>
      <c r="C121" s="364">
        <f t="shared" si="13"/>
        <v>0</v>
      </c>
      <c r="D121" s="364" t="str">
        <f t="shared" si="12"/>
        <v/>
      </c>
      <c r="E121" s="326"/>
      <c r="F121" s="364" t="str">
        <f t="shared" si="9"/>
        <v/>
      </c>
      <c r="G121" s="322"/>
      <c r="H121" s="323" t="str">
        <f t="shared" si="14"/>
        <v/>
      </c>
      <c r="I121" s="324"/>
      <c r="J121" s="325"/>
      <c r="K121" s="326"/>
      <c r="L121" s="327"/>
      <c r="M121" s="121"/>
      <c r="N121" s="121"/>
      <c r="O121" s="328"/>
      <c r="P121" s="329"/>
      <c r="Q121" s="329"/>
      <c r="R121" s="329"/>
      <c r="S121" s="330"/>
      <c r="T121" s="330"/>
      <c r="U121" s="331">
        <f t="shared" si="15"/>
        <v>0</v>
      </c>
      <c r="V121" s="335"/>
      <c r="W121" s="327"/>
      <c r="X121" s="327"/>
      <c r="Y121" s="327"/>
      <c r="Z121" s="327"/>
      <c r="AA121" s="369"/>
    </row>
    <row r="122" spans="1:27" s="307" customFormat="1" ht="20.25" customHeight="1">
      <c r="A122" s="320"/>
      <c r="B122" s="334"/>
      <c r="C122" s="364">
        <f t="shared" si="13"/>
        <v>0</v>
      </c>
      <c r="D122" s="364" t="str">
        <f t="shared" si="12"/>
        <v/>
      </c>
      <c r="E122" s="326"/>
      <c r="F122" s="364" t="str">
        <f t="shared" si="9"/>
        <v/>
      </c>
      <c r="G122" s="322"/>
      <c r="H122" s="323" t="str">
        <f t="shared" si="14"/>
        <v/>
      </c>
      <c r="I122" s="324"/>
      <c r="J122" s="325"/>
      <c r="K122" s="326"/>
      <c r="L122" s="327"/>
      <c r="M122" s="121"/>
      <c r="N122" s="121"/>
      <c r="O122" s="328"/>
      <c r="P122" s="329"/>
      <c r="Q122" s="329"/>
      <c r="R122" s="329"/>
      <c r="S122" s="330"/>
      <c r="T122" s="330"/>
      <c r="U122" s="331">
        <f t="shared" si="15"/>
        <v>0</v>
      </c>
      <c r="V122" s="335"/>
      <c r="W122" s="327"/>
      <c r="X122" s="327"/>
      <c r="Y122" s="327"/>
      <c r="Z122" s="327"/>
      <c r="AA122" s="369"/>
    </row>
    <row r="123" spans="1:27" s="307" customFormat="1" ht="20.25" customHeight="1">
      <c r="A123" s="320"/>
      <c r="B123" s="334"/>
      <c r="C123" s="364">
        <f t="shared" si="13"/>
        <v>0</v>
      </c>
      <c r="D123" s="364" t="str">
        <f t="shared" si="12"/>
        <v/>
      </c>
      <c r="E123" s="326"/>
      <c r="F123" s="364" t="str">
        <f t="shared" si="9"/>
        <v/>
      </c>
      <c r="G123" s="322"/>
      <c r="H123" s="323" t="str">
        <f t="shared" si="14"/>
        <v/>
      </c>
      <c r="I123" s="324"/>
      <c r="J123" s="325"/>
      <c r="K123" s="326"/>
      <c r="L123" s="327"/>
      <c r="M123" s="121"/>
      <c r="N123" s="121"/>
      <c r="O123" s="328"/>
      <c r="P123" s="329"/>
      <c r="Q123" s="329"/>
      <c r="R123" s="329"/>
      <c r="S123" s="330"/>
      <c r="T123" s="330"/>
      <c r="U123" s="331">
        <f t="shared" si="15"/>
        <v>0</v>
      </c>
      <c r="V123" s="335"/>
      <c r="W123" s="327"/>
      <c r="X123" s="327"/>
      <c r="Y123" s="327"/>
      <c r="Z123" s="327"/>
      <c r="AA123" s="369"/>
    </row>
    <row r="124" spans="1:27" s="307" customFormat="1" ht="20.25" customHeight="1">
      <c r="A124" s="320"/>
      <c r="B124" s="334"/>
      <c r="C124" s="364">
        <f t="shared" si="13"/>
        <v>0</v>
      </c>
      <c r="D124" s="364" t="str">
        <f t="shared" si="12"/>
        <v/>
      </c>
      <c r="E124" s="326"/>
      <c r="F124" s="364" t="str">
        <f t="shared" si="9"/>
        <v/>
      </c>
      <c r="G124" s="322"/>
      <c r="H124" s="323" t="str">
        <f t="shared" si="14"/>
        <v/>
      </c>
      <c r="I124" s="324"/>
      <c r="J124" s="325"/>
      <c r="K124" s="326"/>
      <c r="L124" s="327"/>
      <c r="M124" s="121"/>
      <c r="N124" s="121"/>
      <c r="O124" s="328"/>
      <c r="P124" s="329"/>
      <c r="Q124" s="329"/>
      <c r="R124" s="329"/>
      <c r="S124" s="330"/>
      <c r="T124" s="330"/>
      <c r="U124" s="331">
        <f t="shared" si="15"/>
        <v>0</v>
      </c>
      <c r="V124" s="335"/>
      <c r="W124" s="327"/>
      <c r="X124" s="327"/>
      <c r="Y124" s="327"/>
      <c r="Z124" s="327"/>
      <c r="AA124" s="369"/>
    </row>
    <row r="125" spans="1:27" s="307" customFormat="1" ht="20.25" customHeight="1">
      <c r="A125" s="320"/>
      <c r="B125" s="334"/>
      <c r="C125" s="364">
        <f t="shared" si="13"/>
        <v>0</v>
      </c>
      <c r="D125" s="364" t="str">
        <f t="shared" si="12"/>
        <v/>
      </c>
      <c r="E125" s="326"/>
      <c r="F125" s="364" t="str">
        <f t="shared" si="9"/>
        <v/>
      </c>
      <c r="G125" s="322"/>
      <c r="H125" s="323" t="str">
        <f t="shared" si="14"/>
        <v/>
      </c>
      <c r="I125" s="324"/>
      <c r="J125" s="325"/>
      <c r="K125" s="326"/>
      <c r="L125" s="327"/>
      <c r="M125" s="121"/>
      <c r="N125" s="121"/>
      <c r="O125" s="328"/>
      <c r="P125" s="329"/>
      <c r="Q125" s="329"/>
      <c r="R125" s="329"/>
      <c r="S125" s="330"/>
      <c r="T125" s="330"/>
      <c r="U125" s="331">
        <f t="shared" si="15"/>
        <v>0</v>
      </c>
      <c r="V125" s="335"/>
      <c r="W125" s="327"/>
      <c r="X125" s="327"/>
      <c r="Y125" s="327"/>
      <c r="Z125" s="327"/>
      <c r="AA125" s="369"/>
    </row>
    <row r="126" spans="1:27" s="307" customFormat="1" ht="20.25" customHeight="1">
      <c r="A126" s="320"/>
      <c r="B126" s="334"/>
      <c r="C126" s="364">
        <f t="shared" si="13"/>
        <v>0</v>
      </c>
      <c r="D126" s="364" t="str">
        <f t="shared" si="12"/>
        <v/>
      </c>
      <c r="E126" s="326"/>
      <c r="F126" s="364" t="str">
        <f t="shared" si="9"/>
        <v/>
      </c>
      <c r="G126" s="322"/>
      <c r="H126" s="323" t="str">
        <f t="shared" si="14"/>
        <v/>
      </c>
      <c r="I126" s="324"/>
      <c r="J126" s="325"/>
      <c r="K126" s="326"/>
      <c r="L126" s="327"/>
      <c r="M126" s="121"/>
      <c r="N126" s="121"/>
      <c r="O126" s="328"/>
      <c r="P126" s="329"/>
      <c r="Q126" s="329"/>
      <c r="R126" s="329"/>
      <c r="S126" s="330"/>
      <c r="T126" s="330"/>
      <c r="U126" s="331">
        <f t="shared" si="15"/>
        <v>0</v>
      </c>
      <c r="V126" s="335"/>
      <c r="W126" s="327"/>
      <c r="X126" s="327"/>
      <c r="Y126" s="327"/>
      <c r="Z126" s="327"/>
      <c r="AA126" s="369"/>
    </row>
    <row r="127" spans="1:27" s="307" customFormat="1" ht="20.25" customHeight="1">
      <c r="A127" s="320"/>
      <c r="B127" s="334"/>
      <c r="C127" s="364">
        <f t="shared" si="13"/>
        <v>0</v>
      </c>
      <c r="D127" s="364" t="str">
        <f t="shared" si="12"/>
        <v/>
      </c>
      <c r="E127" s="326"/>
      <c r="F127" s="364" t="str">
        <f t="shared" si="9"/>
        <v/>
      </c>
      <c r="G127" s="322"/>
      <c r="H127" s="323" t="str">
        <f t="shared" si="14"/>
        <v/>
      </c>
      <c r="I127" s="324"/>
      <c r="J127" s="325"/>
      <c r="K127" s="326"/>
      <c r="L127" s="327"/>
      <c r="M127" s="121"/>
      <c r="N127" s="121"/>
      <c r="O127" s="328"/>
      <c r="P127" s="329"/>
      <c r="Q127" s="329"/>
      <c r="R127" s="329"/>
      <c r="S127" s="330"/>
      <c r="T127" s="330"/>
      <c r="U127" s="331">
        <f t="shared" si="15"/>
        <v>0</v>
      </c>
      <c r="V127" s="335"/>
      <c r="W127" s="327"/>
      <c r="X127" s="327"/>
      <c r="Y127" s="327"/>
      <c r="Z127" s="327"/>
      <c r="AA127" s="369"/>
    </row>
    <row r="128" spans="1:27" s="307" customFormat="1" ht="20.25" customHeight="1">
      <c r="A128" s="320"/>
      <c r="B128" s="334"/>
      <c r="C128" s="364">
        <f t="shared" si="13"/>
        <v>0</v>
      </c>
      <c r="D128" s="364" t="str">
        <f t="shared" si="12"/>
        <v/>
      </c>
      <c r="E128" s="326"/>
      <c r="F128" s="364" t="str">
        <f t="shared" si="9"/>
        <v/>
      </c>
      <c r="G128" s="322"/>
      <c r="H128" s="323" t="str">
        <f t="shared" si="14"/>
        <v/>
      </c>
      <c r="I128" s="324"/>
      <c r="J128" s="325"/>
      <c r="K128" s="326"/>
      <c r="L128" s="327"/>
      <c r="M128" s="121"/>
      <c r="N128" s="121"/>
      <c r="O128" s="328"/>
      <c r="P128" s="329"/>
      <c r="Q128" s="329"/>
      <c r="R128" s="329"/>
      <c r="S128" s="330"/>
      <c r="T128" s="330"/>
      <c r="U128" s="331">
        <f t="shared" si="15"/>
        <v>0</v>
      </c>
      <c r="V128" s="335"/>
      <c r="W128" s="327"/>
      <c r="X128" s="327"/>
      <c r="Y128" s="327"/>
      <c r="Z128" s="327"/>
      <c r="AA128" s="369"/>
    </row>
    <row r="129" spans="1:27" s="307" customFormat="1" ht="20.25" customHeight="1">
      <c r="A129" s="320"/>
      <c r="B129" s="334"/>
      <c r="C129" s="364">
        <f t="shared" si="13"/>
        <v>0</v>
      </c>
      <c r="D129" s="364" t="str">
        <f t="shared" si="12"/>
        <v/>
      </c>
      <c r="E129" s="326"/>
      <c r="F129" s="364" t="str">
        <f t="shared" si="9"/>
        <v/>
      </c>
      <c r="G129" s="322"/>
      <c r="H129" s="323" t="str">
        <f t="shared" si="14"/>
        <v/>
      </c>
      <c r="I129" s="324"/>
      <c r="J129" s="325"/>
      <c r="K129" s="326"/>
      <c r="L129" s="327"/>
      <c r="M129" s="121"/>
      <c r="N129" s="121"/>
      <c r="O129" s="328"/>
      <c r="P129" s="329"/>
      <c r="Q129" s="329"/>
      <c r="R129" s="329"/>
      <c r="S129" s="330"/>
      <c r="T129" s="330"/>
      <c r="U129" s="331">
        <f t="shared" si="15"/>
        <v>0</v>
      </c>
      <c r="V129" s="335"/>
      <c r="W129" s="327"/>
      <c r="X129" s="327"/>
      <c r="Y129" s="327"/>
      <c r="Z129" s="327"/>
      <c r="AA129" s="369"/>
    </row>
    <row r="130" spans="1:27" s="307" customFormat="1" ht="20.25" customHeight="1">
      <c r="A130" s="320"/>
      <c r="B130" s="334"/>
      <c r="C130" s="364">
        <f t="shared" si="13"/>
        <v>0</v>
      </c>
      <c r="D130" s="364" t="str">
        <f t="shared" si="12"/>
        <v/>
      </c>
      <c r="E130" s="326"/>
      <c r="F130" s="364" t="str">
        <f t="shared" si="9"/>
        <v/>
      </c>
      <c r="G130" s="322"/>
      <c r="H130" s="323" t="str">
        <f t="shared" si="14"/>
        <v/>
      </c>
      <c r="I130" s="324"/>
      <c r="J130" s="325"/>
      <c r="K130" s="326"/>
      <c r="L130" s="327"/>
      <c r="M130" s="121"/>
      <c r="N130" s="121"/>
      <c r="O130" s="328"/>
      <c r="P130" s="329"/>
      <c r="Q130" s="329"/>
      <c r="R130" s="329"/>
      <c r="S130" s="330"/>
      <c r="T130" s="330"/>
      <c r="U130" s="331">
        <f t="shared" si="15"/>
        <v>0</v>
      </c>
      <c r="V130" s="335"/>
      <c r="W130" s="327"/>
      <c r="X130" s="327"/>
      <c r="Y130" s="327"/>
      <c r="Z130" s="327"/>
      <c r="AA130" s="369"/>
    </row>
    <row r="131" spans="1:27" s="307" customFormat="1" ht="20.25" customHeight="1">
      <c r="A131" s="320"/>
      <c r="B131" s="334"/>
      <c r="C131" s="364">
        <f t="shared" si="13"/>
        <v>0</v>
      </c>
      <c r="D131" s="364" t="str">
        <f t="shared" si="12"/>
        <v/>
      </c>
      <c r="E131" s="326"/>
      <c r="F131" s="364" t="str">
        <f t="shared" ref="F131:F194" si="16">IF(E131="","",WEEKNUM(E131,2))</f>
        <v/>
      </c>
      <c r="G131" s="322"/>
      <c r="H131" s="323" t="str">
        <f t="shared" ref="H131:H162" si="17">IF(B131= "", "",B131-$A$1)</f>
        <v/>
      </c>
      <c r="I131" s="324"/>
      <c r="J131" s="325"/>
      <c r="K131" s="326"/>
      <c r="L131" s="327"/>
      <c r="M131" s="121"/>
      <c r="N131" s="121"/>
      <c r="O131" s="328"/>
      <c r="P131" s="329"/>
      <c r="Q131" s="329"/>
      <c r="R131" s="329"/>
      <c r="S131" s="330"/>
      <c r="T131" s="330"/>
      <c r="U131" s="331">
        <f t="shared" ref="U131:U162" si="18">SUM(O131:T131)</f>
        <v>0</v>
      </c>
      <c r="V131" s="335"/>
      <c r="W131" s="327"/>
      <c r="X131" s="327"/>
      <c r="Y131" s="327"/>
      <c r="Z131" s="327"/>
      <c r="AA131" s="369"/>
    </row>
    <row r="132" spans="1:27" s="307" customFormat="1" ht="20.25" customHeight="1">
      <c r="A132" s="320"/>
      <c r="B132" s="334"/>
      <c r="C132" s="364">
        <f t="shared" si="13"/>
        <v>0</v>
      </c>
      <c r="D132" s="364" t="str">
        <f t="shared" ref="D132:D195" si="19">IF(B132="","",WEEKNUM(B132,2))</f>
        <v/>
      </c>
      <c r="E132" s="326"/>
      <c r="F132" s="364" t="str">
        <f t="shared" si="16"/>
        <v/>
      </c>
      <c r="G132" s="322"/>
      <c r="H132" s="323" t="str">
        <f t="shared" si="17"/>
        <v/>
      </c>
      <c r="I132" s="324"/>
      <c r="J132" s="325"/>
      <c r="K132" s="326"/>
      <c r="L132" s="327"/>
      <c r="M132" s="121"/>
      <c r="N132" s="121"/>
      <c r="O132" s="328"/>
      <c r="P132" s="329"/>
      <c r="Q132" s="329"/>
      <c r="R132" s="329"/>
      <c r="S132" s="330"/>
      <c r="T132" s="330"/>
      <c r="U132" s="331">
        <f t="shared" si="18"/>
        <v>0</v>
      </c>
      <c r="V132" s="335"/>
      <c r="W132" s="327"/>
      <c r="X132" s="327"/>
      <c r="Y132" s="327"/>
      <c r="Z132" s="327"/>
      <c r="AA132" s="369"/>
    </row>
    <row r="133" spans="1:27" s="307" customFormat="1" ht="20.25" customHeight="1">
      <c r="A133" s="320"/>
      <c r="B133" s="334"/>
      <c r="C133" s="364">
        <f t="shared" si="13"/>
        <v>0</v>
      </c>
      <c r="D133" s="364" t="str">
        <f t="shared" si="19"/>
        <v/>
      </c>
      <c r="E133" s="326"/>
      <c r="F133" s="364" t="str">
        <f t="shared" si="16"/>
        <v/>
      </c>
      <c r="G133" s="322"/>
      <c r="H133" s="323" t="str">
        <f t="shared" si="17"/>
        <v/>
      </c>
      <c r="I133" s="324"/>
      <c r="J133" s="325"/>
      <c r="K133" s="326"/>
      <c r="L133" s="327"/>
      <c r="M133" s="121"/>
      <c r="N133" s="121"/>
      <c r="O133" s="328"/>
      <c r="P133" s="329"/>
      <c r="Q133" s="329"/>
      <c r="R133" s="329"/>
      <c r="S133" s="330"/>
      <c r="T133" s="330"/>
      <c r="U133" s="331">
        <f t="shared" si="18"/>
        <v>0</v>
      </c>
      <c r="V133" s="335"/>
      <c r="W133" s="327"/>
      <c r="X133" s="327"/>
      <c r="Y133" s="327"/>
      <c r="Z133" s="327"/>
      <c r="AA133" s="369"/>
    </row>
    <row r="134" spans="1:27" s="307" customFormat="1" ht="20.25" customHeight="1">
      <c r="A134" s="320"/>
      <c r="B134" s="334"/>
      <c r="C134" s="364">
        <f t="shared" ref="C134:C195" si="20">A134</f>
        <v>0</v>
      </c>
      <c r="D134" s="364" t="str">
        <f t="shared" si="19"/>
        <v/>
      </c>
      <c r="E134" s="326"/>
      <c r="F134" s="364" t="str">
        <f t="shared" si="16"/>
        <v/>
      </c>
      <c r="G134" s="322"/>
      <c r="H134" s="323" t="str">
        <f t="shared" si="17"/>
        <v/>
      </c>
      <c r="I134" s="324"/>
      <c r="J134" s="325"/>
      <c r="K134" s="326"/>
      <c r="L134" s="327"/>
      <c r="M134" s="121"/>
      <c r="N134" s="121"/>
      <c r="O134" s="328"/>
      <c r="P134" s="329"/>
      <c r="Q134" s="329"/>
      <c r="R134" s="329"/>
      <c r="S134" s="330"/>
      <c r="T134" s="330"/>
      <c r="U134" s="331">
        <f t="shared" si="18"/>
        <v>0</v>
      </c>
      <c r="V134" s="335"/>
      <c r="W134" s="327"/>
      <c r="X134" s="327"/>
      <c r="Y134" s="327"/>
      <c r="Z134" s="327"/>
      <c r="AA134" s="369"/>
    </row>
    <row r="135" spans="1:27" s="307" customFormat="1" ht="20.25" customHeight="1">
      <c r="A135" s="320"/>
      <c r="B135" s="334"/>
      <c r="C135" s="364">
        <f t="shared" si="20"/>
        <v>0</v>
      </c>
      <c r="D135" s="364" t="str">
        <f t="shared" si="19"/>
        <v/>
      </c>
      <c r="E135" s="326"/>
      <c r="F135" s="364" t="str">
        <f t="shared" si="16"/>
        <v/>
      </c>
      <c r="G135" s="322"/>
      <c r="H135" s="323" t="str">
        <f t="shared" si="17"/>
        <v/>
      </c>
      <c r="I135" s="324"/>
      <c r="J135" s="325"/>
      <c r="K135" s="326"/>
      <c r="L135" s="327"/>
      <c r="M135" s="121"/>
      <c r="N135" s="121"/>
      <c r="O135" s="328"/>
      <c r="P135" s="329"/>
      <c r="Q135" s="329"/>
      <c r="R135" s="329"/>
      <c r="S135" s="330"/>
      <c r="T135" s="330"/>
      <c r="U135" s="331">
        <f t="shared" si="18"/>
        <v>0</v>
      </c>
      <c r="V135" s="335"/>
      <c r="W135" s="327"/>
      <c r="X135" s="327"/>
      <c r="Y135" s="327"/>
      <c r="Z135" s="327"/>
      <c r="AA135" s="369"/>
    </row>
    <row r="136" spans="1:27" s="307" customFormat="1" ht="20.25" customHeight="1">
      <c r="A136" s="320"/>
      <c r="B136" s="334"/>
      <c r="C136" s="364">
        <f t="shared" si="20"/>
        <v>0</v>
      </c>
      <c r="D136" s="364" t="str">
        <f t="shared" si="19"/>
        <v/>
      </c>
      <c r="E136" s="326"/>
      <c r="F136" s="364" t="str">
        <f t="shared" si="16"/>
        <v/>
      </c>
      <c r="G136" s="322"/>
      <c r="H136" s="323" t="str">
        <f t="shared" si="17"/>
        <v/>
      </c>
      <c r="I136" s="324"/>
      <c r="J136" s="325"/>
      <c r="K136" s="326"/>
      <c r="L136" s="327"/>
      <c r="M136" s="121"/>
      <c r="N136" s="121"/>
      <c r="O136" s="328"/>
      <c r="P136" s="329"/>
      <c r="Q136" s="329"/>
      <c r="R136" s="329"/>
      <c r="S136" s="330"/>
      <c r="T136" s="330"/>
      <c r="U136" s="331">
        <f t="shared" si="18"/>
        <v>0</v>
      </c>
      <c r="V136" s="335"/>
      <c r="W136" s="327"/>
      <c r="X136" s="327"/>
      <c r="Y136" s="327"/>
      <c r="Z136" s="327"/>
      <c r="AA136" s="369"/>
    </row>
    <row r="137" spans="1:27" s="307" customFormat="1" ht="20.25" customHeight="1">
      <c r="A137" s="320"/>
      <c r="B137" s="334"/>
      <c r="C137" s="364">
        <f t="shared" si="20"/>
        <v>0</v>
      </c>
      <c r="D137" s="364" t="str">
        <f t="shared" si="19"/>
        <v/>
      </c>
      <c r="E137" s="326"/>
      <c r="F137" s="364" t="str">
        <f t="shared" si="16"/>
        <v/>
      </c>
      <c r="G137" s="322"/>
      <c r="H137" s="323" t="str">
        <f t="shared" si="17"/>
        <v/>
      </c>
      <c r="I137" s="324"/>
      <c r="J137" s="325"/>
      <c r="K137" s="326"/>
      <c r="L137" s="327"/>
      <c r="M137" s="121"/>
      <c r="N137" s="121"/>
      <c r="O137" s="328"/>
      <c r="P137" s="329"/>
      <c r="Q137" s="329"/>
      <c r="R137" s="329"/>
      <c r="S137" s="330"/>
      <c r="T137" s="330"/>
      <c r="U137" s="331">
        <f t="shared" si="18"/>
        <v>0</v>
      </c>
      <c r="V137" s="335"/>
      <c r="W137" s="327"/>
      <c r="X137" s="327"/>
      <c r="Y137" s="327"/>
      <c r="Z137" s="327"/>
      <c r="AA137" s="369"/>
    </row>
    <row r="138" spans="1:27" s="307" customFormat="1" ht="20.25" customHeight="1">
      <c r="A138" s="320"/>
      <c r="B138" s="334"/>
      <c r="C138" s="364">
        <f t="shared" si="20"/>
        <v>0</v>
      </c>
      <c r="D138" s="364" t="str">
        <f t="shared" si="19"/>
        <v/>
      </c>
      <c r="E138" s="326"/>
      <c r="F138" s="364" t="str">
        <f t="shared" si="16"/>
        <v/>
      </c>
      <c r="G138" s="322"/>
      <c r="H138" s="323" t="str">
        <f t="shared" si="17"/>
        <v/>
      </c>
      <c r="I138" s="324"/>
      <c r="J138" s="325"/>
      <c r="K138" s="326"/>
      <c r="L138" s="327"/>
      <c r="M138" s="121"/>
      <c r="N138" s="121"/>
      <c r="O138" s="328"/>
      <c r="P138" s="329"/>
      <c r="Q138" s="329"/>
      <c r="R138" s="329"/>
      <c r="S138" s="330"/>
      <c r="T138" s="330"/>
      <c r="U138" s="331">
        <f t="shared" si="18"/>
        <v>0</v>
      </c>
      <c r="V138" s="335"/>
      <c r="W138" s="327"/>
      <c r="X138" s="327"/>
      <c r="Y138" s="327"/>
      <c r="Z138" s="327"/>
      <c r="AA138" s="369"/>
    </row>
    <row r="139" spans="1:27" s="307" customFormat="1" ht="20.25" customHeight="1">
      <c r="A139" s="320"/>
      <c r="B139" s="334"/>
      <c r="C139" s="364">
        <f t="shared" si="20"/>
        <v>0</v>
      </c>
      <c r="D139" s="364" t="str">
        <f t="shared" si="19"/>
        <v/>
      </c>
      <c r="E139" s="326"/>
      <c r="F139" s="364" t="str">
        <f t="shared" si="16"/>
        <v/>
      </c>
      <c r="G139" s="322"/>
      <c r="H139" s="323" t="str">
        <f t="shared" si="17"/>
        <v/>
      </c>
      <c r="I139" s="324"/>
      <c r="J139" s="325"/>
      <c r="K139" s="326"/>
      <c r="L139" s="327"/>
      <c r="M139" s="121"/>
      <c r="N139" s="121"/>
      <c r="O139" s="328"/>
      <c r="P139" s="329"/>
      <c r="Q139" s="329"/>
      <c r="R139" s="329"/>
      <c r="S139" s="330"/>
      <c r="T139" s="330"/>
      <c r="U139" s="331">
        <f t="shared" si="18"/>
        <v>0</v>
      </c>
      <c r="V139" s="335"/>
      <c r="W139" s="327"/>
      <c r="X139" s="327"/>
      <c r="Y139" s="327"/>
      <c r="Z139" s="327"/>
      <c r="AA139" s="369"/>
    </row>
    <row r="140" spans="1:27" s="307" customFormat="1" ht="20.25" customHeight="1">
      <c r="A140" s="320"/>
      <c r="B140" s="334"/>
      <c r="C140" s="364">
        <f t="shared" si="20"/>
        <v>0</v>
      </c>
      <c r="D140" s="364" t="str">
        <f t="shared" si="19"/>
        <v/>
      </c>
      <c r="E140" s="326"/>
      <c r="F140" s="364" t="str">
        <f t="shared" si="16"/>
        <v/>
      </c>
      <c r="G140" s="322"/>
      <c r="H140" s="323" t="str">
        <f t="shared" si="17"/>
        <v/>
      </c>
      <c r="I140" s="324"/>
      <c r="J140" s="325"/>
      <c r="K140" s="326"/>
      <c r="L140" s="327"/>
      <c r="M140" s="121"/>
      <c r="N140" s="121"/>
      <c r="O140" s="328"/>
      <c r="P140" s="329"/>
      <c r="Q140" s="329"/>
      <c r="R140" s="329"/>
      <c r="S140" s="330"/>
      <c r="T140" s="330"/>
      <c r="U140" s="331">
        <f t="shared" si="18"/>
        <v>0</v>
      </c>
      <c r="V140" s="335"/>
      <c r="W140" s="327"/>
      <c r="X140" s="327"/>
      <c r="Y140" s="327"/>
      <c r="Z140" s="327"/>
      <c r="AA140" s="369"/>
    </row>
    <row r="141" spans="1:27" s="307" customFormat="1" ht="20.25" customHeight="1">
      <c r="A141" s="320"/>
      <c r="B141" s="334"/>
      <c r="C141" s="364">
        <f t="shared" si="20"/>
        <v>0</v>
      </c>
      <c r="D141" s="364" t="str">
        <f t="shared" si="19"/>
        <v/>
      </c>
      <c r="E141" s="326"/>
      <c r="F141" s="364" t="str">
        <f t="shared" si="16"/>
        <v/>
      </c>
      <c r="G141" s="322"/>
      <c r="H141" s="323" t="str">
        <f t="shared" si="17"/>
        <v/>
      </c>
      <c r="I141" s="324"/>
      <c r="J141" s="325"/>
      <c r="K141" s="326"/>
      <c r="L141" s="327"/>
      <c r="M141" s="121"/>
      <c r="N141" s="121"/>
      <c r="O141" s="328"/>
      <c r="P141" s="329"/>
      <c r="Q141" s="329"/>
      <c r="R141" s="329"/>
      <c r="S141" s="330"/>
      <c r="T141" s="330"/>
      <c r="U141" s="331">
        <f t="shared" si="18"/>
        <v>0</v>
      </c>
      <c r="V141" s="335"/>
      <c r="W141" s="327"/>
      <c r="X141" s="327"/>
      <c r="Y141" s="327"/>
      <c r="Z141" s="327"/>
      <c r="AA141" s="369"/>
    </row>
    <row r="142" spans="1:27" s="307" customFormat="1" ht="20.25" customHeight="1">
      <c r="A142" s="320"/>
      <c r="B142" s="334"/>
      <c r="C142" s="364">
        <f t="shared" si="20"/>
        <v>0</v>
      </c>
      <c r="D142" s="364" t="str">
        <f t="shared" si="19"/>
        <v/>
      </c>
      <c r="E142" s="326"/>
      <c r="F142" s="364" t="str">
        <f t="shared" si="16"/>
        <v/>
      </c>
      <c r="G142" s="322"/>
      <c r="H142" s="323" t="str">
        <f t="shared" si="17"/>
        <v/>
      </c>
      <c r="I142" s="324"/>
      <c r="J142" s="325"/>
      <c r="K142" s="326"/>
      <c r="L142" s="327"/>
      <c r="M142" s="121"/>
      <c r="N142" s="121"/>
      <c r="O142" s="328"/>
      <c r="P142" s="329"/>
      <c r="Q142" s="329"/>
      <c r="R142" s="329"/>
      <c r="S142" s="330"/>
      <c r="T142" s="330"/>
      <c r="U142" s="331">
        <f t="shared" si="18"/>
        <v>0</v>
      </c>
      <c r="V142" s="335"/>
      <c r="W142" s="327"/>
      <c r="X142" s="327"/>
      <c r="Y142" s="327"/>
      <c r="Z142" s="327"/>
      <c r="AA142" s="369"/>
    </row>
    <row r="143" spans="1:27" s="307" customFormat="1" ht="20.25" customHeight="1">
      <c r="A143" s="320"/>
      <c r="B143" s="334"/>
      <c r="C143" s="364">
        <f t="shared" si="20"/>
        <v>0</v>
      </c>
      <c r="D143" s="364" t="str">
        <f t="shared" si="19"/>
        <v/>
      </c>
      <c r="E143" s="326"/>
      <c r="F143" s="364" t="str">
        <f t="shared" si="16"/>
        <v/>
      </c>
      <c r="G143" s="322"/>
      <c r="H143" s="323" t="str">
        <f t="shared" si="17"/>
        <v/>
      </c>
      <c r="I143" s="324"/>
      <c r="J143" s="325"/>
      <c r="K143" s="326"/>
      <c r="L143" s="327"/>
      <c r="M143" s="121"/>
      <c r="N143" s="121"/>
      <c r="O143" s="328"/>
      <c r="P143" s="329"/>
      <c r="Q143" s="329"/>
      <c r="R143" s="329"/>
      <c r="S143" s="330"/>
      <c r="T143" s="330"/>
      <c r="U143" s="331">
        <f t="shared" si="18"/>
        <v>0</v>
      </c>
      <c r="V143" s="335"/>
      <c r="W143" s="327"/>
      <c r="X143" s="327"/>
      <c r="Y143" s="327"/>
      <c r="Z143" s="327"/>
      <c r="AA143" s="369"/>
    </row>
    <row r="144" spans="1:27" s="307" customFormat="1" ht="20.25" customHeight="1">
      <c r="A144" s="320"/>
      <c r="B144" s="334"/>
      <c r="C144" s="364">
        <f t="shared" si="20"/>
        <v>0</v>
      </c>
      <c r="D144" s="364" t="str">
        <f t="shared" si="19"/>
        <v/>
      </c>
      <c r="E144" s="326"/>
      <c r="F144" s="364" t="str">
        <f t="shared" si="16"/>
        <v/>
      </c>
      <c r="G144" s="322"/>
      <c r="H144" s="323" t="str">
        <f t="shared" si="17"/>
        <v/>
      </c>
      <c r="I144" s="324"/>
      <c r="J144" s="325"/>
      <c r="K144" s="326"/>
      <c r="L144" s="327"/>
      <c r="M144" s="121"/>
      <c r="N144" s="121"/>
      <c r="O144" s="328"/>
      <c r="P144" s="329"/>
      <c r="Q144" s="329"/>
      <c r="R144" s="329"/>
      <c r="S144" s="330"/>
      <c r="T144" s="330"/>
      <c r="U144" s="331">
        <f t="shared" si="18"/>
        <v>0</v>
      </c>
      <c r="V144" s="335"/>
      <c r="W144" s="327"/>
      <c r="X144" s="327"/>
      <c r="Y144" s="327"/>
      <c r="Z144" s="327"/>
      <c r="AA144" s="369"/>
    </row>
    <row r="145" spans="1:27" s="307" customFormat="1" ht="20.25" customHeight="1">
      <c r="A145" s="320"/>
      <c r="B145" s="334"/>
      <c r="C145" s="364">
        <f t="shared" si="20"/>
        <v>0</v>
      </c>
      <c r="D145" s="364" t="str">
        <f t="shared" si="19"/>
        <v/>
      </c>
      <c r="E145" s="326"/>
      <c r="F145" s="364" t="str">
        <f t="shared" si="16"/>
        <v/>
      </c>
      <c r="G145" s="322"/>
      <c r="H145" s="323" t="str">
        <f t="shared" si="17"/>
        <v/>
      </c>
      <c r="I145" s="324"/>
      <c r="J145" s="325"/>
      <c r="K145" s="326"/>
      <c r="L145" s="327"/>
      <c r="M145" s="121"/>
      <c r="N145" s="121"/>
      <c r="O145" s="328"/>
      <c r="P145" s="329"/>
      <c r="Q145" s="329"/>
      <c r="R145" s="329"/>
      <c r="S145" s="330"/>
      <c r="T145" s="330"/>
      <c r="U145" s="331">
        <f t="shared" si="18"/>
        <v>0</v>
      </c>
      <c r="V145" s="335"/>
      <c r="W145" s="327"/>
      <c r="X145" s="327"/>
      <c r="Y145" s="327"/>
      <c r="Z145" s="327"/>
      <c r="AA145" s="369"/>
    </row>
    <row r="146" spans="1:27" s="307" customFormat="1" ht="20.25" customHeight="1">
      <c r="A146" s="320"/>
      <c r="B146" s="334"/>
      <c r="C146" s="364">
        <f t="shared" si="20"/>
        <v>0</v>
      </c>
      <c r="D146" s="364" t="str">
        <f t="shared" si="19"/>
        <v/>
      </c>
      <c r="E146" s="326"/>
      <c r="F146" s="364" t="str">
        <f t="shared" si="16"/>
        <v/>
      </c>
      <c r="G146" s="322"/>
      <c r="H146" s="323" t="str">
        <f t="shared" si="17"/>
        <v/>
      </c>
      <c r="I146" s="324"/>
      <c r="J146" s="325"/>
      <c r="K146" s="326"/>
      <c r="L146" s="327"/>
      <c r="M146" s="121"/>
      <c r="N146" s="121"/>
      <c r="O146" s="328"/>
      <c r="P146" s="329"/>
      <c r="Q146" s="329"/>
      <c r="R146" s="329"/>
      <c r="S146" s="330"/>
      <c r="T146" s="330"/>
      <c r="U146" s="331">
        <f t="shared" si="18"/>
        <v>0</v>
      </c>
      <c r="V146" s="335"/>
      <c r="W146" s="327"/>
      <c r="X146" s="327"/>
      <c r="Y146" s="327"/>
      <c r="Z146" s="327"/>
      <c r="AA146" s="369"/>
    </row>
    <row r="147" spans="1:27" s="307" customFormat="1" ht="20.25" customHeight="1">
      <c r="A147" s="320"/>
      <c r="B147" s="334"/>
      <c r="C147" s="364">
        <f t="shared" si="20"/>
        <v>0</v>
      </c>
      <c r="D147" s="364" t="str">
        <f t="shared" si="19"/>
        <v/>
      </c>
      <c r="E147" s="326"/>
      <c r="F147" s="364" t="str">
        <f t="shared" si="16"/>
        <v/>
      </c>
      <c r="G147" s="322"/>
      <c r="H147" s="323" t="str">
        <f t="shared" si="17"/>
        <v/>
      </c>
      <c r="I147" s="324"/>
      <c r="J147" s="325"/>
      <c r="K147" s="326"/>
      <c r="L147" s="327"/>
      <c r="M147" s="121"/>
      <c r="N147" s="121"/>
      <c r="O147" s="328"/>
      <c r="P147" s="329"/>
      <c r="Q147" s="329"/>
      <c r="R147" s="329"/>
      <c r="S147" s="330"/>
      <c r="T147" s="330"/>
      <c r="U147" s="331">
        <f t="shared" si="18"/>
        <v>0</v>
      </c>
      <c r="V147" s="335"/>
      <c r="W147" s="327"/>
      <c r="X147" s="327"/>
      <c r="Y147" s="327"/>
      <c r="Z147" s="327"/>
      <c r="AA147" s="369"/>
    </row>
    <row r="148" spans="1:27" s="307" customFormat="1" ht="20.25" customHeight="1">
      <c r="A148" s="320"/>
      <c r="B148" s="334"/>
      <c r="C148" s="364">
        <f t="shared" si="20"/>
        <v>0</v>
      </c>
      <c r="D148" s="364" t="str">
        <f t="shared" si="19"/>
        <v/>
      </c>
      <c r="E148" s="326"/>
      <c r="F148" s="364" t="str">
        <f t="shared" si="16"/>
        <v/>
      </c>
      <c r="G148" s="322"/>
      <c r="H148" s="323" t="str">
        <f t="shared" si="17"/>
        <v/>
      </c>
      <c r="I148" s="324"/>
      <c r="J148" s="325"/>
      <c r="K148" s="326"/>
      <c r="L148" s="327"/>
      <c r="M148" s="121"/>
      <c r="N148" s="121"/>
      <c r="O148" s="328"/>
      <c r="P148" s="329"/>
      <c r="Q148" s="329"/>
      <c r="R148" s="329"/>
      <c r="S148" s="330"/>
      <c r="T148" s="330"/>
      <c r="U148" s="331">
        <f t="shared" si="18"/>
        <v>0</v>
      </c>
      <c r="V148" s="335"/>
      <c r="W148" s="327"/>
      <c r="X148" s="327"/>
      <c r="Y148" s="327"/>
      <c r="Z148" s="327"/>
      <c r="AA148" s="369"/>
    </row>
    <row r="149" spans="1:27" s="307" customFormat="1" ht="20.25" customHeight="1">
      <c r="A149" s="320"/>
      <c r="B149" s="334"/>
      <c r="C149" s="364">
        <f t="shared" si="20"/>
        <v>0</v>
      </c>
      <c r="D149" s="364" t="str">
        <f t="shared" si="19"/>
        <v/>
      </c>
      <c r="E149" s="326"/>
      <c r="F149" s="364" t="str">
        <f t="shared" si="16"/>
        <v/>
      </c>
      <c r="G149" s="322"/>
      <c r="H149" s="323" t="str">
        <f t="shared" si="17"/>
        <v/>
      </c>
      <c r="I149" s="324"/>
      <c r="J149" s="325"/>
      <c r="K149" s="326"/>
      <c r="L149" s="327"/>
      <c r="M149" s="121"/>
      <c r="N149" s="121"/>
      <c r="O149" s="328"/>
      <c r="P149" s="329"/>
      <c r="Q149" s="329"/>
      <c r="R149" s="329"/>
      <c r="S149" s="330"/>
      <c r="T149" s="330"/>
      <c r="U149" s="331">
        <f t="shared" si="18"/>
        <v>0</v>
      </c>
      <c r="V149" s="335"/>
      <c r="W149" s="327"/>
      <c r="X149" s="327"/>
      <c r="Y149" s="327"/>
      <c r="Z149" s="327"/>
      <c r="AA149" s="369"/>
    </row>
    <row r="150" spans="1:27" s="307" customFormat="1" ht="20.25" customHeight="1">
      <c r="A150" s="320"/>
      <c r="B150" s="334"/>
      <c r="C150" s="364">
        <f t="shared" si="20"/>
        <v>0</v>
      </c>
      <c r="D150" s="364" t="str">
        <f t="shared" si="19"/>
        <v/>
      </c>
      <c r="E150" s="326"/>
      <c r="F150" s="364" t="str">
        <f t="shared" si="16"/>
        <v/>
      </c>
      <c r="G150" s="322"/>
      <c r="H150" s="323" t="str">
        <f t="shared" si="17"/>
        <v/>
      </c>
      <c r="I150" s="324"/>
      <c r="J150" s="325"/>
      <c r="K150" s="326"/>
      <c r="L150" s="327"/>
      <c r="M150" s="121"/>
      <c r="N150" s="121"/>
      <c r="O150" s="328"/>
      <c r="P150" s="329"/>
      <c r="Q150" s="329"/>
      <c r="R150" s="329"/>
      <c r="S150" s="330"/>
      <c r="T150" s="330"/>
      <c r="U150" s="331">
        <f t="shared" si="18"/>
        <v>0</v>
      </c>
      <c r="V150" s="335"/>
      <c r="W150" s="327"/>
      <c r="X150" s="327"/>
      <c r="Y150" s="327"/>
      <c r="Z150" s="327"/>
      <c r="AA150" s="369"/>
    </row>
    <row r="151" spans="1:27" s="307" customFormat="1" ht="20.25" customHeight="1">
      <c r="A151" s="320"/>
      <c r="B151" s="334"/>
      <c r="C151" s="364">
        <f t="shared" si="20"/>
        <v>0</v>
      </c>
      <c r="D151" s="364" t="str">
        <f t="shared" si="19"/>
        <v/>
      </c>
      <c r="E151" s="326"/>
      <c r="F151" s="364" t="str">
        <f t="shared" si="16"/>
        <v/>
      </c>
      <c r="G151" s="322"/>
      <c r="H151" s="323" t="str">
        <f t="shared" si="17"/>
        <v/>
      </c>
      <c r="I151" s="324"/>
      <c r="J151" s="325"/>
      <c r="K151" s="326"/>
      <c r="L151" s="327"/>
      <c r="M151" s="121"/>
      <c r="N151" s="121"/>
      <c r="O151" s="328"/>
      <c r="P151" s="329"/>
      <c r="Q151" s="329"/>
      <c r="R151" s="329"/>
      <c r="S151" s="330"/>
      <c r="T151" s="330"/>
      <c r="U151" s="331">
        <f t="shared" si="18"/>
        <v>0</v>
      </c>
      <c r="V151" s="335"/>
      <c r="W151" s="327"/>
      <c r="X151" s="327"/>
      <c r="Y151" s="327"/>
      <c r="Z151" s="327"/>
      <c r="AA151" s="369"/>
    </row>
    <row r="152" spans="1:27" s="307" customFormat="1" ht="20.25" customHeight="1">
      <c r="A152" s="320"/>
      <c r="B152" s="334"/>
      <c r="C152" s="364">
        <f t="shared" si="20"/>
        <v>0</v>
      </c>
      <c r="D152" s="364" t="str">
        <f t="shared" si="19"/>
        <v/>
      </c>
      <c r="E152" s="326"/>
      <c r="F152" s="364" t="str">
        <f t="shared" si="16"/>
        <v/>
      </c>
      <c r="G152" s="322"/>
      <c r="H152" s="323" t="str">
        <f t="shared" si="17"/>
        <v/>
      </c>
      <c r="I152" s="324"/>
      <c r="J152" s="325"/>
      <c r="K152" s="326"/>
      <c r="L152" s="327"/>
      <c r="M152" s="121"/>
      <c r="N152" s="121"/>
      <c r="O152" s="328"/>
      <c r="P152" s="329"/>
      <c r="Q152" s="329"/>
      <c r="R152" s="329"/>
      <c r="S152" s="330"/>
      <c r="T152" s="330"/>
      <c r="U152" s="331">
        <f t="shared" si="18"/>
        <v>0</v>
      </c>
      <c r="V152" s="335"/>
      <c r="W152" s="327"/>
      <c r="X152" s="327"/>
      <c r="Y152" s="327"/>
      <c r="Z152" s="327"/>
      <c r="AA152" s="369"/>
    </row>
    <row r="153" spans="1:27" s="307" customFormat="1" ht="20.25" customHeight="1">
      <c r="A153" s="320"/>
      <c r="B153" s="334"/>
      <c r="C153" s="364">
        <f t="shared" si="20"/>
        <v>0</v>
      </c>
      <c r="D153" s="364" t="str">
        <f t="shared" si="19"/>
        <v/>
      </c>
      <c r="E153" s="326"/>
      <c r="F153" s="364" t="str">
        <f t="shared" si="16"/>
        <v/>
      </c>
      <c r="G153" s="322"/>
      <c r="H153" s="323" t="str">
        <f t="shared" si="17"/>
        <v/>
      </c>
      <c r="I153" s="324"/>
      <c r="J153" s="325"/>
      <c r="K153" s="326"/>
      <c r="L153" s="327"/>
      <c r="M153" s="121"/>
      <c r="N153" s="121"/>
      <c r="O153" s="328"/>
      <c r="P153" s="329"/>
      <c r="Q153" s="329"/>
      <c r="R153" s="329"/>
      <c r="S153" s="330"/>
      <c r="T153" s="330"/>
      <c r="U153" s="331">
        <f t="shared" si="18"/>
        <v>0</v>
      </c>
      <c r="V153" s="335"/>
      <c r="W153" s="327"/>
      <c r="X153" s="327"/>
      <c r="Y153" s="327"/>
      <c r="Z153" s="327"/>
      <c r="AA153" s="369"/>
    </row>
    <row r="154" spans="1:27" s="307" customFormat="1" ht="20.25" customHeight="1">
      <c r="A154" s="320"/>
      <c r="B154" s="334"/>
      <c r="C154" s="364">
        <f t="shared" si="20"/>
        <v>0</v>
      </c>
      <c r="D154" s="364" t="str">
        <f t="shared" si="19"/>
        <v/>
      </c>
      <c r="E154" s="326"/>
      <c r="F154" s="364" t="str">
        <f t="shared" si="16"/>
        <v/>
      </c>
      <c r="G154" s="322"/>
      <c r="H154" s="323" t="str">
        <f t="shared" si="17"/>
        <v/>
      </c>
      <c r="I154" s="324"/>
      <c r="J154" s="325"/>
      <c r="K154" s="326"/>
      <c r="L154" s="327"/>
      <c r="M154" s="121"/>
      <c r="N154" s="121"/>
      <c r="O154" s="328"/>
      <c r="P154" s="329"/>
      <c r="Q154" s="329"/>
      <c r="R154" s="329"/>
      <c r="S154" s="330"/>
      <c r="T154" s="330"/>
      <c r="U154" s="331">
        <f t="shared" si="18"/>
        <v>0</v>
      </c>
      <c r="V154" s="335"/>
      <c r="W154" s="327"/>
      <c r="X154" s="327"/>
      <c r="Y154" s="327"/>
      <c r="Z154" s="327"/>
      <c r="AA154" s="369"/>
    </row>
    <row r="155" spans="1:27" s="307" customFormat="1" ht="20.25" customHeight="1">
      <c r="A155" s="320"/>
      <c r="B155" s="334"/>
      <c r="C155" s="364">
        <f t="shared" si="20"/>
        <v>0</v>
      </c>
      <c r="D155" s="364" t="str">
        <f t="shared" si="19"/>
        <v/>
      </c>
      <c r="E155" s="326"/>
      <c r="F155" s="364" t="str">
        <f t="shared" si="16"/>
        <v/>
      </c>
      <c r="G155" s="322"/>
      <c r="H155" s="323" t="str">
        <f t="shared" si="17"/>
        <v/>
      </c>
      <c r="I155" s="324"/>
      <c r="J155" s="325"/>
      <c r="K155" s="326"/>
      <c r="L155" s="327"/>
      <c r="M155" s="121"/>
      <c r="N155" s="121"/>
      <c r="O155" s="328"/>
      <c r="P155" s="329"/>
      <c r="Q155" s="329"/>
      <c r="R155" s="329"/>
      <c r="S155" s="330"/>
      <c r="T155" s="330"/>
      <c r="U155" s="331">
        <f t="shared" si="18"/>
        <v>0</v>
      </c>
      <c r="V155" s="335"/>
      <c r="W155" s="327"/>
      <c r="X155" s="327"/>
      <c r="Y155" s="327"/>
      <c r="Z155" s="327"/>
      <c r="AA155" s="369"/>
    </row>
    <row r="156" spans="1:27" s="307" customFormat="1" ht="20.25" customHeight="1">
      <c r="A156" s="320"/>
      <c r="B156" s="334"/>
      <c r="C156" s="364">
        <f t="shared" si="20"/>
        <v>0</v>
      </c>
      <c r="D156" s="364" t="str">
        <f t="shared" si="19"/>
        <v/>
      </c>
      <c r="E156" s="326"/>
      <c r="F156" s="364" t="str">
        <f t="shared" si="16"/>
        <v/>
      </c>
      <c r="G156" s="322"/>
      <c r="H156" s="323" t="str">
        <f t="shared" si="17"/>
        <v/>
      </c>
      <c r="I156" s="324"/>
      <c r="J156" s="325"/>
      <c r="K156" s="326"/>
      <c r="L156" s="327"/>
      <c r="M156" s="121"/>
      <c r="N156" s="121"/>
      <c r="O156" s="328"/>
      <c r="P156" s="329"/>
      <c r="Q156" s="329"/>
      <c r="R156" s="329"/>
      <c r="S156" s="330"/>
      <c r="T156" s="330"/>
      <c r="U156" s="331">
        <f t="shared" si="18"/>
        <v>0</v>
      </c>
      <c r="V156" s="335"/>
      <c r="W156" s="327"/>
      <c r="X156" s="327"/>
      <c r="Y156" s="327"/>
      <c r="Z156" s="327"/>
      <c r="AA156" s="369"/>
    </row>
    <row r="157" spans="1:27" s="307" customFormat="1" ht="20.25" customHeight="1">
      <c r="A157" s="320"/>
      <c r="B157" s="334"/>
      <c r="C157" s="364">
        <f t="shared" si="20"/>
        <v>0</v>
      </c>
      <c r="D157" s="364" t="str">
        <f t="shared" si="19"/>
        <v/>
      </c>
      <c r="E157" s="326"/>
      <c r="F157" s="364" t="str">
        <f t="shared" si="16"/>
        <v/>
      </c>
      <c r="G157" s="322"/>
      <c r="H157" s="323" t="str">
        <f t="shared" si="17"/>
        <v/>
      </c>
      <c r="I157" s="324"/>
      <c r="J157" s="325"/>
      <c r="K157" s="326"/>
      <c r="L157" s="327"/>
      <c r="M157" s="121"/>
      <c r="N157" s="121"/>
      <c r="O157" s="328"/>
      <c r="P157" s="329"/>
      <c r="Q157" s="329"/>
      <c r="R157" s="329"/>
      <c r="S157" s="330"/>
      <c r="T157" s="330"/>
      <c r="U157" s="331">
        <f t="shared" si="18"/>
        <v>0</v>
      </c>
      <c r="V157" s="335"/>
      <c r="W157" s="327"/>
      <c r="X157" s="327"/>
      <c r="Y157" s="327"/>
      <c r="Z157" s="327"/>
      <c r="AA157" s="369"/>
    </row>
    <row r="158" spans="1:27" s="307" customFormat="1" ht="20.25" customHeight="1">
      <c r="A158" s="320"/>
      <c r="B158" s="334"/>
      <c r="C158" s="364">
        <f t="shared" si="20"/>
        <v>0</v>
      </c>
      <c r="D158" s="364" t="str">
        <f t="shared" si="19"/>
        <v/>
      </c>
      <c r="E158" s="326"/>
      <c r="F158" s="364" t="str">
        <f t="shared" si="16"/>
        <v/>
      </c>
      <c r="G158" s="322"/>
      <c r="H158" s="323" t="str">
        <f t="shared" si="17"/>
        <v/>
      </c>
      <c r="I158" s="324"/>
      <c r="J158" s="325"/>
      <c r="K158" s="326"/>
      <c r="L158" s="327"/>
      <c r="M158" s="121"/>
      <c r="N158" s="121"/>
      <c r="O158" s="328"/>
      <c r="P158" s="329"/>
      <c r="Q158" s="329"/>
      <c r="R158" s="329"/>
      <c r="S158" s="330"/>
      <c r="T158" s="330"/>
      <c r="U158" s="331">
        <f t="shared" si="18"/>
        <v>0</v>
      </c>
      <c r="V158" s="335"/>
      <c r="W158" s="327"/>
      <c r="X158" s="327"/>
      <c r="Y158" s="327"/>
      <c r="Z158" s="327"/>
      <c r="AA158" s="369"/>
    </row>
    <row r="159" spans="1:27" s="307" customFormat="1" ht="20.25" customHeight="1">
      <c r="A159" s="320"/>
      <c r="B159" s="334"/>
      <c r="C159" s="364">
        <f t="shared" si="20"/>
        <v>0</v>
      </c>
      <c r="D159" s="364" t="str">
        <f t="shared" si="19"/>
        <v/>
      </c>
      <c r="E159" s="326"/>
      <c r="F159" s="364" t="str">
        <f t="shared" si="16"/>
        <v/>
      </c>
      <c r="G159" s="322"/>
      <c r="H159" s="323" t="str">
        <f t="shared" si="17"/>
        <v/>
      </c>
      <c r="I159" s="324"/>
      <c r="J159" s="325"/>
      <c r="K159" s="326"/>
      <c r="L159" s="327"/>
      <c r="M159" s="121"/>
      <c r="N159" s="121"/>
      <c r="O159" s="328"/>
      <c r="P159" s="329"/>
      <c r="Q159" s="329"/>
      <c r="R159" s="329"/>
      <c r="S159" s="330"/>
      <c r="T159" s="330"/>
      <c r="U159" s="331">
        <f t="shared" si="18"/>
        <v>0</v>
      </c>
      <c r="V159" s="335"/>
      <c r="W159" s="327"/>
      <c r="X159" s="327"/>
      <c r="Y159" s="327"/>
      <c r="Z159" s="327"/>
      <c r="AA159" s="369"/>
    </row>
    <row r="160" spans="1:27" s="307" customFormat="1" ht="20.25" customHeight="1">
      <c r="A160" s="320"/>
      <c r="B160" s="334"/>
      <c r="C160" s="364">
        <f t="shared" si="20"/>
        <v>0</v>
      </c>
      <c r="D160" s="364" t="str">
        <f t="shared" si="19"/>
        <v/>
      </c>
      <c r="E160" s="326"/>
      <c r="F160" s="364" t="str">
        <f t="shared" si="16"/>
        <v/>
      </c>
      <c r="G160" s="322"/>
      <c r="H160" s="323" t="str">
        <f t="shared" si="17"/>
        <v/>
      </c>
      <c r="I160" s="324"/>
      <c r="J160" s="325"/>
      <c r="K160" s="326"/>
      <c r="L160" s="327"/>
      <c r="M160" s="121"/>
      <c r="N160" s="121"/>
      <c r="O160" s="328"/>
      <c r="P160" s="329"/>
      <c r="Q160" s="329"/>
      <c r="R160" s="329"/>
      <c r="S160" s="330"/>
      <c r="T160" s="330"/>
      <c r="U160" s="331">
        <f t="shared" si="18"/>
        <v>0</v>
      </c>
      <c r="V160" s="335"/>
      <c r="W160" s="327"/>
      <c r="X160" s="327"/>
      <c r="Y160" s="327"/>
      <c r="Z160" s="327"/>
      <c r="AA160" s="369"/>
    </row>
    <row r="161" spans="1:27" s="307" customFormat="1" ht="20.25" customHeight="1">
      <c r="A161" s="320"/>
      <c r="B161" s="334"/>
      <c r="C161" s="364">
        <f t="shared" si="20"/>
        <v>0</v>
      </c>
      <c r="D161" s="364" t="str">
        <f t="shared" si="19"/>
        <v/>
      </c>
      <c r="E161" s="326"/>
      <c r="F161" s="364" t="str">
        <f t="shared" si="16"/>
        <v/>
      </c>
      <c r="G161" s="322"/>
      <c r="H161" s="323" t="str">
        <f t="shared" si="17"/>
        <v/>
      </c>
      <c r="I161" s="324"/>
      <c r="J161" s="325"/>
      <c r="K161" s="326"/>
      <c r="L161" s="327"/>
      <c r="M161" s="121"/>
      <c r="N161" s="121"/>
      <c r="O161" s="328"/>
      <c r="P161" s="329"/>
      <c r="Q161" s="329"/>
      <c r="R161" s="329"/>
      <c r="S161" s="330"/>
      <c r="T161" s="330"/>
      <c r="U161" s="331">
        <f t="shared" si="18"/>
        <v>0</v>
      </c>
      <c r="V161" s="335"/>
      <c r="W161" s="327"/>
      <c r="X161" s="327"/>
      <c r="Y161" s="327"/>
      <c r="Z161" s="327"/>
      <c r="AA161" s="369"/>
    </row>
    <row r="162" spans="1:27" s="307" customFormat="1" ht="20.25" customHeight="1">
      <c r="A162" s="320"/>
      <c r="B162" s="334"/>
      <c r="C162" s="364">
        <f t="shared" si="20"/>
        <v>0</v>
      </c>
      <c r="D162" s="364" t="str">
        <f t="shared" si="19"/>
        <v/>
      </c>
      <c r="E162" s="326"/>
      <c r="F162" s="364" t="str">
        <f t="shared" si="16"/>
        <v/>
      </c>
      <c r="G162" s="322"/>
      <c r="H162" s="323" t="str">
        <f t="shared" si="17"/>
        <v/>
      </c>
      <c r="I162" s="324"/>
      <c r="J162" s="325"/>
      <c r="K162" s="326"/>
      <c r="L162" s="327"/>
      <c r="M162" s="121"/>
      <c r="N162" s="121"/>
      <c r="O162" s="328"/>
      <c r="P162" s="329"/>
      <c r="Q162" s="329"/>
      <c r="R162" s="329"/>
      <c r="S162" s="330"/>
      <c r="T162" s="330"/>
      <c r="U162" s="331">
        <f t="shared" si="18"/>
        <v>0</v>
      </c>
      <c r="V162" s="335"/>
      <c r="W162" s="327"/>
      <c r="X162" s="327"/>
      <c r="Y162" s="327"/>
      <c r="Z162" s="327"/>
      <c r="AA162" s="369"/>
    </row>
    <row r="163" spans="1:27" s="307" customFormat="1" ht="20.25" customHeight="1">
      <c r="A163" s="320"/>
      <c r="B163" s="334"/>
      <c r="C163" s="364">
        <f t="shared" si="20"/>
        <v>0</v>
      </c>
      <c r="D163" s="364" t="str">
        <f t="shared" si="19"/>
        <v/>
      </c>
      <c r="E163" s="326"/>
      <c r="F163" s="364" t="str">
        <f t="shared" si="16"/>
        <v/>
      </c>
      <c r="G163" s="322"/>
      <c r="H163" s="323" t="str">
        <f t="shared" ref="H163:H199" si="21">IF(B163= "", "",B163-$A$1)</f>
        <v/>
      </c>
      <c r="I163" s="324"/>
      <c r="J163" s="325"/>
      <c r="K163" s="326"/>
      <c r="L163" s="327"/>
      <c r="M163" s="121"/>
      <c r="N163" s="121"/>
      <c r="O163" s="328"/>
      <c r="P163" s="329"/>
      <c r="Q163" s="329"/>
      <c r="R163" s="329"/>
      <c r="S163" s="330"/>
      <c r="T163" s="330"/>
      <c r="U163" s="331">
        <f t="shared" ref="U163:U194" si="22">SUM(O163:T163)</f>
        <v>0</v>
      </c>
      <c r="V163" s="335"/>
      <c r="W163" s="327"/>
      <c r="X163" s="327"/>
      <c r="Y163" s="327"/>
      <c r="Z163" s="327"/>
      <c r="AA163" s="369"/>
    </row>
    <row r="164" spans="1:27" s="307" customFormat="1" ht="20.25" customHeight="1">
      <c r="A164" s="320"/>
      <c r="B164" s="334"/>
      <c r="C164" s="364">
        <f t="shared" si="20"/>
        <v>0</v>
      </c>
      <c r="D164" s="364" t="str">
        <f t="shared" si="19"/>
        <v/>
      </c>
      <c r="E164" s="326"/>
      <c r="F164" s="364" t="str">
        <f t="shared" si="16"/>
        <v/>
      </c>
      <c r="G164" s="322"/>
      <c r="H164" s="323" t="str">
        <f t="shared" si="21"/>
        <v/>
      </c>
      <c r="I164" s="324"/>
      <c r="J164" s="325"/>
      <c r="K164" s="326"/>
      <c r="L164" s="327"/>
      <c r="M164" s="121"/>
      <c r="N164" s="121"/>
      <c r="O164" s="328"/>
      <c r="P164" s="329"/>
      <c r="Q164" s="329"/>
      <c r="R164" s="329"/>
      <c r="S164" s="330"/>
      <c r="T164" s="330"/>
      <c r="U164" s="331">
        <f t="shared" si="22"/>
        <v>0</v>
      </c>
      <c r="V164" s="335"/>
      <c r="W164" s="327"/>
      <c r="X164" s="327"/>
      <c r="Y164" s="327"/>
      <c r="Z164" s="327"/>
      <c r="AA164" s="369"/>
    </row>
    <row r="165" spans="1:27" s="307" customFormat="1" ht="20.25" customHeight="1">
      <c r="A165" s="320"/>
      <c r="B165" s="334"/>
      <c r="C165" s="364">
        <f t="shared" si="20"/>
        <v>0</v>
      </c>
      <c r="D165" s="364" t="str">
        <f t="shared" si="19"/>
        <v/>
      </c>
      <c r="E165" s="326"/>
      <c r="F165" s="364" t="str">
        <f t="shared" si="16"/>
        <v/>
      </c>
      <c r="G165" s="322"/>
      <c r="H165" s="323" t="str">
        <f t="shared" si="21"/>
        <v/>
      </c>
      <c r="I165" s="324"/>
      <c r="J165" s="325"/>
      <c r="K165" s="326"/>
      <c r="L165" s="327"/>
      <c r="M165" s="121"/>
      <c r="N165" s="121"/>
      <c r="O165" s="328"/>
      <c r="P165" s="329"/>
      <c r="Q165" s="329"/>
      <c r="R165" s="329"/>
      <c r="S165" s="330"/>
      <c r="T165" s="330"/>
      <c r="U165" s="331">
        <f t="shared" si="22"/>
        <v>0</v>
      </c>
      <c r="V165" s="335"/>
      <c r="W165" s="327"/>
      <c r="X165" s="327"/>
      <c r="Y165" s="327"/>
      <c r="Z165" s="327"/>
      <c r="AA165" s="369"/>
    </row>
    <row r="166" spans="1:27" s="307" customFormat="1" ht="20.25" customHeight="1">
      <c r="A166" s="320"/>
      <c r="B166" s="334"/>
      <c r="C166" s="364">
        <f t="shared" si="20"/>
        <v>0</v>
      </c>
      <c r="D166" s="364" t="str">
        <f t="shared" si="19"/>
        <v/>
      </c>
      <c r="E166" s="326"/>
      <c r="F166" s="364" t="str">
        <f t="shared" si="16"/>
        <v/>
      </c>
      <c r="G166" s="322"/>
      <c r="H166" s="323" t="str">
        <f t="shared" si="21"/>
        <v/>
      </c>
      <c r="I166" s="324"/>
      <c r="J166" s="325"/>
      <c r="K166" s="326"/>
      <c r="L166" s="327"/>
      <c r="M166" s="121"/>
      <c r="N166" s="121"/>
      <c r="O166" s="328"/>
      <c r="P166" s="329"/>
      <c r="Q166" s="329"/>
      <c r="R166" s="329"/>
      <c r="S166" s="330"/>
      <c r="T166" s="330"/>
      <c r="U166" s="331">
        <f t="shared" si="22"/>
        <v>0</v>
      </c>
      <c r="V166" s="335"/>
      <c r="W166" s="327"/>
      <c r="X166" s="327"/>
      <c r="Y166" s="327"/>
      <c r="Z166" s="327"/>
      <c r="AA166" s="369"/>
    </row>
    <row r="167" spans="1:27" s="307" customFormat="1" ht="20.25" customHeight="1">
      <c r="A167" s="320"/>
      <c r="B167" s="334"/>
      <c r="C167" s="364">
        <f t="shared" si="20"/>
        <v>0</v>
      </c>
      <c r="D167" s="364" t="str">
        <f t="shared" si="19"/>
        <v/>
      </c>
      <c r="E167" s="326"/>
      <c r="F167" s="364" t="str">
        <f t="shared" si="16"/>
        <v/>
      </c>
      <c r="G167" s="322"/>
      <c r="H167" s="323" t="str">
        <f t="shared" si="21"/>
        <v/>
      </c>
      <c r="I167" s="324"/>
      <c r="J167" s="325"/>
      <c r="K167" s="326"/>
      <c r="L167" s="327"/>
      <c r="M167" s="121"/>
      <c r="N167" s="121"/>
      <c r="O167" s="328"/>
      <c r="P167" s="329"/>
      <c r="Q167" s="329"/>
      <c r="R167" s="329"/>
      <c r="S167" s="330"/>
      <c r="T167" s="330"/>
      <c r="U167" s="331">
        <f t="shared" si="22"/>
        <v>0</v>
      </c>
      <c r="V167" s="335"/>
      <c r="W167" s="327"/>
      <c r="X167" s="327"/>
      <c r="Y167" s="327"/>
      <c r="Z167" s="327"/>
      <c r="AA167" s="369"/>
    </row>
    <row r="168" spans="1:27" s="307" customFormat="1" ht="20.25" customHeight="1">
      <c r="A168" s="320"/>
      <c r="B168" s="334"/>
      <c r="C168" s="364">
        <f t="shared" si="20"/>
        <v>0</v>
      </c>
      <c r="D168" s="364" t="str">
        <f t="shared" si="19"/>
        <v/>
      </c>
      <c r="E168" s="326"/>
      <c r="F168" s="364" t="str">
        <f t="shared" si="16"/>
        <v/>
      </c>
      <c r="G168" s="322"/>
      <c r="H168" s="323" t="str">
        <f t="shared" si="21"/>
        <v/>
      </c>
      <c r="I168" s="324"/>
      <c r="J168" s="325"/>
      <c r="K168" s="326"/>
      <c r="L168" s="327"/>
      <c r="M168" s="121"/>
      <c r="N168" s="121"/>
      <c r="O168" s="328"/>
      <c r="P168" s="329"/>
      <c r="Q168" s="329"/>
      <c r="R168" s="329"/>
      <c r="S168" s="330"/>
      <c r="T168" s="330"/>
      <c r="U168" s="331">
        <f t="shared" si="22"/>
        <v>0</v>
      </c>
      <c r="V168" s="335"/>
      <c r="W168" s="327"/>
      <c r="X168" s="327"/>
      <c r="Y168" s="327"/>
      <c r="Z168" s="327"/>
      <c r="AA168" s="369"/>
    </row>
    <row r="169" spans="1:27" s="307" customFormat="1" ht="20.25" customHeight="1">
      <c r="A169" s="320"/>
      <c r="B169" s="334"/>
      <c r="C169" s="364">
        <f t="shared" si="20"/>
        <v>0</v>
      </c>
      <c r="D169" s="364" t="str">
        <f t="shared" si="19"/>
        <v/>
      </c>
      <c r="E169" s="326"/>
      <c r="F169" s="364" t="str">
        <f t="shared" si="16"/>
        <v/>
      </c>
      <c r="G169" s="322"/>
      <c r="H169" s="323" t="str">
        <f t="shared" si="21"/>
        <v/>
      </c>
      <c r="I169" s="324"/>
      <c r="J169" s="325"/>
      <c r="K169" s="326"/>
      <c r="L169" s="327"/>
      <c r="M169" s="121"/>
      <c r="N169" s="121"/>
      <c r="O169" s="328"/>
      <c r="P169" s="329"/>
      <c r="Q169" s="329"/>
      <c r="R169" s="329"/>
      <c r="S169" s="330"/>
      <c r="T169" s="330"/>
      <c r="U169" s="331">
        <f t="shared" si="22"/>
        <v>0</v>
      </c>
      <c r="V169" s="335"/>
      <c r="W169" s="327"/>
      <c r="X169" s="327"/>
      <c r="Y169" s="327"/>
      <c r="Z169" s="327"/>
      <c r="AA169" s="369"/>
    </row>
    <row r="170" spans="1:27" s="307" customFormat="1" ht="20.25" customHeight="1">
      <c r="A170" s="320"/>
      <c r="B170" s="334"/>
      <c r="C170" s="364">
        <f t="shared" si="20"/>
        <v>0</v>
      </c>
      <c r="D170" s="364" t="str">
        <f t="shared" si="19"/>
        <v/>
      </c>
      <c r="E170" s="326"/>
      <c r="F170" s="364" t="str">
        <f t="shared" si="16"/>
        <v/>
      </c>
      <c r="G170" s="322"/>
      <c r="H170" s="323" t="str">
        <f t="shared" si="21"/>
        <v/>
      </c>
      <c r="I170" s="324"/>
      <c r="J170" s="325"/>
      <c r="K170" s="326"/>
      <c r="L170" s="327"/>
      <c r="M170" s="121"/>
      <c r="N170" s="121"/>
      <c r="O170" s="328"/>
      <c r="P170" s="329"/>
      <c r="Q170" s="329"/>
      <c r="R170" s="329"/>
      <c r="S170" s="330"/>
      <c r="T170" s="330"/>
      <c r="U170" s="331">
        <f t="shared" si="22"/>
        <v>0</v>
      </c>
      <c r="V170" s="335"/>
      <c r="W170" s="327"/>
      <c r="X170" s="327"/>
      <c r="Y170" s="327"/>
      <c r="Z170" s="327"/>
      <c r="AA170" s="369"/>
    </row>
    <row r="171" spans="1:27" s="307" customFormat="1" ht="20.25" customHeight="1">
      <c r="A171" s="320"/>
      <c r="B171" s="334"/>
      <c r="C171" s="364">
        <f t="shared" si="20"/>
        <v>0</v>
      </c>
      <c r="D171" s="364" t="str">
        <f t="shared" si="19"/>
        <v/>
      </c>
      <c r="E171" s="326"/>
      <c r="F171" s="364" t="str">
        <f t="shared" si="16"/>
        <v/>
      </c>
      <c r="G171" s="322"/>
      <c r="H171" s="323" t="str">
        <f t="shared" si="21"/>
        <v/>
      </c>
      <c r="I171" s="324"/>
      <c r="J171" s="325"/>
      <c r="K171" s="326"/>
      <c r="L171" s="327"/>
      <c r="M171" s="121"/>
      <c r="N171" s="121"/>
      <c r="O171" s="328"/>
      <c r="P171" s="329"/>
      <c r="Q171" s="329"/>
      <c r="R171" s="329"/>
      <c r="S171" s="330"/>
      <c r="T171" s="330"/>
      <c r="U171" s="331">
        <f t="shared" si="22"/>
        <v>0</v>
      </c>
      <c r="V171" s="335"/>
      <c r="W171" s="327"/>
      <c r="X171" s="327"/>
      <c r="Y171" s="327"/>
      <c r="Z171" s="327"/>
      <c r="AA171" s="369"/>
    </row>
    <row r="172" spans="1:27" s="307" customFormat="1" ht="20.25" customHeight="1">
      <c r="A172" s="320"/>
      <c r="B172" s="334"/>
      <c r="C172" s="364">
        <f t="shared" si="20"/>
        <v>0</v>
      </c>
      <c r="D172" s="364" t="str">
        <f t="shared" si="19"/>
        <v/>
      </c>
      <c r="E172" s="326"/>
      <c r="F172" s="364" t="str">
        <f t="shared" si="16"/>
        <v/>
      </c>
      <c r="G172" s="322"/>
      <c r="H172" s="323" t="str">
        <f t="shared" si="21"/>
        <v/>
      </c>
      <c r="I172" s="324"/>
      <c r="J172" s="325"/>
      <c r="K172" s="326"/>
      <c r="L172" s="327"/>
      <c r="M172" s="121"/>
      <c r="N172" s="121"/>
      <c r="O172" s="328"/>
      <c r="P172" s="329"/>
      <c r="Q172" s="329"/>
      <c r="R172" s="329"/>
      <c r="S172" s="330"/>
      <c r="T172" s="330"/>
      <c r="U172" s="331">
        <f t="shared" si="22"/>
        <v>0</v>
      </c>
      <c r="V172" s="335"/>
      <c r="W172" s="327"/>
      <c r="X172" s="327"/>
      <c r="Y172" s="327"/>
      <c r="Z172" s="327"/>
      <c r="AA172" s="369"/>
    </row>
    <row r="173" spans="1:27" s="307" customFormat="1" ht="20.25" customHeight="1">
      <c r="A173" s="320"/>
      <c r="B173" s="334"/>
      <c r="C173" s="364">
        <f t="shared" si="20"/>
        <v>0</v>
      </c>
      <c r="D173" s="364" t="str">
        <f t="shared" si="19"/>
        <v/>
      </c>
      <c r="E173" s="326"/>
      <c r="F173" s="364" t="str">
        <f t="shared" si="16"/>
        <v/>
      </c>
      <c r="G173" s="322"/>
      <c r="H173" s="323" t="str">
        <f t="shared" si="21"/>
        <v/>
      </c>
      <c r="I173" s="324"/>
      <c r="J173" s="325"/>
      <c r="K173" s="326"/>
      <c r="L173" s="327"/>
      <c r="M173" s="121"/>
      <c r="N173" s="121"/>
      <c r="O173" s="328"/>
      <c r="P173" s="329"/>
      <c r="Q173" s="329"/>
      <c r="R173" s="329"/>
      <c r="S173" s="330"/>
      <c r="T173" s="330"/>
      <c r="U173" s="331">
        <f t="shared" si="22"/>
        <v>0</v>
      </c>
      <c r="V173" s="335"/>
      <c r="W173" s="327"/>
      <c r="X173" s="327"/>
      <c r="Y173" s="327"/>
      <c r="Z173" s="327"/>
      <c r="AA173" s="369"/>
    </row>
    <row r="174" spans="1:27" s="307" customFormat="1" ht="20.25" customHeight="1">
      <c r="A174" s="320"/>
      <c r="B174" s="334"/>
      <c r="C174" s="364">
        <f t="shared" si="20"/>
        <v>0</v>
      </c>
      <c r="D174" s="364" t="str">
        <f t="shared" si="19"/>
        <v/>
      </c>
      <c r="E174" s="326"/>
      <c r="F174" s="364" t="str">
        <f t="shared" si="16"/>
        <v/>
      </c>
      <c r="G174" s="322"/>
      <c r="H174" s="323" t="str">
        <f t="shared" si="21"/>
        <v/>
      </c>
      <c r="I174" s="324"/>
      <c r="J174" s="325"/>
      <c r="K174" s="326"/>
      <c r="L174" s="327"/>
      <c r="M174" s="121"/>
      <c r="N174" s="121"/>
      <c r="O174" s="328"/>
      <c r="P174" s="329"/>
      <c r="Q174" s="329"/>
      <c r="R174" s="329"/>
      <c r="S174" s="330"/>
      <c r="T174" s="330"/>
      <c r="U174" s="331">
        <f t="shared" si="22"/>
        <v>0</v>
      </c>
      <c r="V174" s="335"/>
      <c r="W174" s="327"/>
      <c r="X174" s="327"/>
      <c r="Y174" s="327"/>
      <c r="Z174" s="327"/>
      <c r="AA174" s="369"/>
    </row>
    <row r="175" spans="1:27" s="307" customFormat="1" ht="20.25" customHeight="1">
      <c r="A175" s="320"/>
      <c r="B175" s="334"/>
      <c r="C175" s="364">
        <f t="shared" si="20"/>
        <v>0</v>
      </c>
      <c r="D175" s="364" t="str">
        <f t="shared" si="19"/>
        <v/>
      </c>
      <c r="E175" s="326"/>
      <c r="F175" s="364" t="str">
        <f t="shared" si="16"/>
        <v/>
      </c>
      <c r="G175" s="322"/>
      <c r="H175" s="323" t="str">
        <f t="shared" si="21"/>
        <v/>
      </c>
      <c r="I175" s="324"/>
      <c r="J175" s="325"/>
      <c r="K175" s="326"/>
      <c r="L175" s="327"/>
      <c r="M175" s="121"/>
      <c r="N175" s="121"/>
      <c r="O175" s="328"/>
      <c r="P175" s="329"/>
      <c r="Q175" s="329"/>
      <c r="R175" s="329"/>
      <c r="S175" s="330"/>
      <c r="T175" s="330"/>
      <c r="U175" s="331">
        <f t="shared" si="22"/>
        <v>0</v>
      </c>
      <c r="V175" s="335"/>
      <c r="W175" s="327"/>
      <c r="X175" s="327"/>
      <c r="Y175" s="327"/>
      <c r="Z175" s="327"/>
      <c r="AA175" s="369"/>
    </row>
    <row r="176" spans="1:27" s="307" customFormat="1" ht="20.25" customHeight="1">
      <c r="A176" s="320"/>
      <c r="B176" s="334"/>
      <c r="C176" s="364">
        <f t="shared" si="20"/>
        <v>0</v>
      </c>
      <c r="D176" s="364" t="str">
        <f t="shared" si="19"/>
        <v/>
      </c>
      <c r="E176" s="326"/>
      <c r="F176" s="364" t="str">
        <f t="shared" si="16"/>
        <v/>
      </c>
      <c r="G176" s="322"/>
      <c r="H176" s="323" t="str">
        <f t="shared" si="21"/>
        <v/>
      </c>
      <c r="I176" s="324"/>
      <c r="J176" s="325"/>
      <c r="K176" s="326"/>
      <c r="L176" s="327"/>
      <c r="M176" s="121"/>
      <c r="N176" s="121"/>
      <c r="O176" s="328"/>
      <c r="P176" s="329"/>
      <c r="Q176" s="329"/>
      <c r="R176" s="329"/>
      <c r="S176" s="330"/>
      <c r="T176" s="330"/>
      <c r="U176" s="331">
        <f t="shared" si="22"/>
        <v>0</v>
      </c>
      <c r="V176" s="335"/>
      <c r="W176" s="327"/>
      <c r="X176" s="327"/>
      <c r="Y176" s="327"/>
      <c r="Z176" s="327"/>
      <c r="AA176" s="369"/>
    </row>
    <row r="177" spans="1:27" s="307" customFormat="1" ht="20.25" customHeight="1">
      <c r="A177" s="320"/>
      <c r="B177" s="334"/>
      <c r="C177" s="364">
        <f t="shared" si="20"/>
        <v>0</v>
      </c>
      <c r="D177" s="364" t="str">
        <f t="shared" si="19"/>
        <v/>
      </c>
      <c r="E177" s="326"/>
      <c r="F177" s="364" t="str">
        <f t="shared" si="16"/>
        <v/>
      </c>
      <c r="G177" s="322"/>
      <c r="H177" s="323" t="str">
        <f t="shared" si="21"/>
        <v/>
      </c>
      <c r="I177" s="324"/>
      <c r="J177" s="325"/>
      <c r="K177" s="326"/>
      <c r="L177" s="327"/>
      <c r="M177" s="121"/>
      <c r="N177" s="121"/>
      <c r="O177" s="328"/>
      <c r="P177" s="329"/>
      <c r="Q177" s="329"/>
      <c r="R177" s="329"/>
      <c r="S177" s="330"/>
      <c r="T177" s="330"/>
      <c r="U177" s="331">
        <f t="shared" si="22"/>
        <v>0</v>
      </c>
      <c r="V177" s="335"/>
      <c r="W177" s="327"/>
      <c r="X177" s="327"/>
      <c r="Y177" s="327"/>
      <c r="Z177" s="327"/>
      <c r="AA177" s="369"/>
    </row>
    <row r="178" spans="1:27" s="307" customFormat="1" ht="20.25" customHeight="1">
      <c r="A178" s="320"/>
      <c r="B178" s="334"/>
      <c r="C178" s="364">
        <f t="shared" si="20"/>
        <v>0</v>
      </c>
      <c r="D178" s="364" t="str">
        <f t="shared" si="19"/>
        <v/>
      </c>
      <c r="E178" s="326"/>
      <c r="F178" s="364" t="str">
        <f t="shared" si="16"/>
        <v/>
      </c>
      <c r="G178" s="322"/>
      <c r="H178" s="323" t="str">
        <f t="shared" si="21"/>
        <v/>
      </c>
      <c r="I178" s="324"/>
      <c r="J178" s="325"/>
      <c r="K178" s="326"/>
      <c r="L178" s="327"/>
      <c r="M178" s="121"/>
      <c r="N178" s="121"/>
      <c r="O178" s="328"/>
      <c r="P178" s="329"/>
      <c r="Q178" s="329"/>
      <c r="R178" s="329"/>
      <c r="S178" s="330"/>
      <c r="T178" s="330"/>
      <c r="U178" s="331">
        <f t="shared" si="22"/>
        <v>0</v>
      </c>
      <c r="V178" s="335"/>
      <c r="W178" s="327"/>
      <c r="X178" s="327"/>
      <c r="Y178" s="327"/>
      <c r="Z178" s="327"/>
      <c r="AA178" s="369"/>
    </row>
    <row r="179" spans="1:27" s="307" customFormat="1" ht="20.25" customHeight="1">
      <c r="A179" s="320"/>
      <c r="B179" s="334"/>
      <c r="C179" s="364">
        <f t="shared" si="20"/>
        <v>0</v>
      </c>
      <c r="D179" s="364" t="str">
        <f t="shared" si="19"/>
        <v/>
      </c>
      <c r="E179" s="326"/>
      <c r="F179" s="364" t="str">
        <f t="shared" si="16"/>
        <v/>
      </c>
      <c r="G179" s="322"/>
      <c r="H179" s="323" t="str">
        <f t="shared" si="21"/>
        <v/>
      </c>
      <c r="I179" s="324"/>
      <c r="J179" s="325"/>
      <c r="K179" s="326"/>
      <c r="L179" s="327"/>
      <c r="M179" s="121"/>
      <c r="N179" s="121"/>
      <c r="O179" s="328"/>
      <c r="P179" s="329"/>
      <c r="Q179" s="329"/>
      <c r="R179" s="329"/>
      <c r="S179" s="330"/>
      <c r="T179" s="330"/>
      <c r="U179" s="331">
        <f t="shared" si="22"/>
        <v>0</v>
      </c>
      <c r="V179" s="335"/>
      <c r="W179" s="327"/>
      <c r="X179" s="327"/>
      <c r="Y179" s="327"/>
      <c r="Z179" s="327"/>
      <c r="AA179" s="369"/>
    </row>
    <row r="180" spans="1:27" s="307" customFormat="1" ht="20.25" customHeight="1">
      <c r="A180" s="320"/>
      <c r="B180" s="334"/>
      <c r="C180" s="364">
        <f t="shared" si="20"/>
        <v>0</v>
      </c>
      <c r="D180" s="364" t="str">
        <f t="shared" si="19"/>
        <v/>
      </c>
      <c r="E180" s="326"/>
      <c r="F180" s="364" t="str">
        <f t="shared" si="16"/>
        <v/>
      </c>
      <c r="G180" s="322"/>
      <c r="H180" s="323" t="str">
        <f t="shared" si="21"/>
        <v/>
      </c>
      <c r="I180" s="324"/>
      <c r="J180" s="325"/>
      <c r="K180" s="326"/>
      <c r="L180" s="327"/>
      <c r="M180" s="121"/>
      <c r="N180" s="121"/>
      <c r="O180" s="328"/>
      <c r="P180" s="329"/>
      <c r="Q180" s="329"/>
      <c r="R180" s="329"/>
      <c r="S180" s="330"/>
      <c r="T180" s="330"/>
      <c r="U180" s="331">
        <f t="shared" si="22"/>
        <v>0</v>
      </c>
      <c r="V180" s="335"/>
      <c r="W180" s="327"/>
      <c r="X180" s="327"/>
      <c r="Y180" s="327"/>
      <c r="Z180" s="327"/>
      <c r="AA180" s="369"/>
    </row>
    <row r="181" spans="1:27" s="307" customFormat="1" ht="20.25" customHeight="1">
      <c r="A181" s="320"/>
      <c r="B181" s="334"/>
      <c r="C181" s="364">
        <f t="shared" si="20"/>
        <v>0</v>
      </c>
      <c r="D181" s="364" t="str">
        <f t="shared" si="19"/>
        <v/>
      </c>
      <c r="E181" s="326"/>
      <c r="F181" s="364" t="str">
        <f t="shared" si="16"/>
        <v/>
      </c>
      <c r="G181" s="322"/>
      <c r="H181" s="323" t="str">
        <f t="shared" si="21"/>
        <v/>
      </c>
      <c r="I181" s="324"/>
      <c r="J181" s="325"/>
      <c r="K181" s="326"/>
      <c r="L181" s="327"/>
      <c r="M181" s="121"/>
      <c r="N181" s="121"/>
      <c r="O181" s="328"/>
      <c r="P181" s="329"/>
      <c r="Q181" s="329"/>
      <c r="R181" s="329"/>
      <c r="S181" s="330"/>
      <c r="T181" s="330"/>
      <c r="U181" s="331">
        <f t="shared" si="22"/>
        <v>0</v>
      </c>
      <c r="V181" s="335"/>
      <c r="W181" s="327"/>
      <c r="X181" s="327"/>
      <c r="Y181" s="327"/>
      <c r="Z181" s="327"/>
      <c r="AA181" s="369"/>
    </row>
    <row r="182" spans="1:27" s="307" customFormat="1" ht="20.25" customHeight="1">
      <c r="A182" s="320"/>
      <c r="B182" s="334"/>
      <c r="C182" s="364">
        <f t="shared" si="20"/>
        <v>0</v>
      </c>
      <c r="D182" s="364" t="str">
        <f t="shared" si="19"/>
        <v/>
      </c>
      <c r="E182" s="326"/>
      <c r="F182" s="364" t="str">
        <f t="shared" si="16"/>
        <v/>
      </c>
      <c r="G182" s="322"/>
      <c r="H182" s="323" t="str">
        <f t="shared" si="21"/>
        <v/>
      </c>
      <c r="I182" s="324"/>
      <c r="J182" s="325"/>
      <c r="K182" s="326"/>
      <c r="L182" s="327"/>
      <c r="M182" s="121"/>
      <c r="N182" s="121"/>
      <c r="O182" s="328"/>
      <c r="P182" s="329"/>
      <c r="Q182" s="329"/>
      <c r="R182" s="329"/>
      <c r="S182" s="330"/>
      <c r="T182" s="330"/>
      <c r="U182" s="331">
        <f t="shared" si="22"/>
        <v>0</v>
      </c>
      <c r="V182" s="335"/>
      <c r="W182" s="327"/>
      <c r="X182" s="327"/>
      <c r="Y182" s="327"/>
      <c r="Z182" s="327"/>
      <c r="AA182" s="369"/>
    </row>
    <row r="183" spans="1:27" s="307" customFormat="1" ht="20.25" customHeight="1">
      <c r="A183" s="320"/>
      <c r="B183" s="334"/>
      <c r="C183" s="364">
        <f t="shared" si="20"/>
        <v>0</v>
      </c>
      <c r="D183" s="364" t="str">
        <f t="shared" si="19"/>
        <v/>
      </c>
      <c r="E183" s="326"/>
      <c r="F183" s="364" t="str">
        <f t="shared" si="16"/>
        <v/>
      </c>
      <c r="G183" s="322"/>
      <c r="H183" s="323" t="str">
        <f t="shared" si="21"/>
        <v/>
      </c>
      <c r="I183" s="324"/>
      <c r="J183" s="325"/>
      <c r="K183" s="326"/>
      <c r="L183" s="327"/>
      <c r="M183" s="121"/>
      <c r="N183" s="121"/>
      <c r="O183" s="328"/>
      <c r="P183" s="329"/>
      <c r="Q183" s="329"/>
      <c r="R183" s="376"/>
      <c r="S183" s="377"/>
      <c r="T183" s="377"/>
      <c r="U183" s="331">
        <f t="shared" si="22"/>
        <v>0</v>
      </c>
      <c r="V183" s="335"/>
      <c r="W183" s="333"/>
      <c r="X183" s="327"/>
      <c r="Y183" s="327"/>
      <c r="Z183" s="327"/>
      <c r="AA183" s="369"/>
    </row>
    <row r="184" spans="1:27" s="307" customFormat="1" ht="20.25" customHeight="1">
      <c r="A184" s="320"/>
      <c r="B184" s="334"/>
      <c r="C184" s="364">
        <f t="shared" si="20"/>
        <v>0</v>
      </c>
      <c r="D184" s="364" t="str">
        <f t="shared" si="19"/>
        <v/>
      </c>
      <c r="E184" s="326"/>
      <c r="F184" s="364" t="str">
        <f t="shared" si="16"/>
        <v/>
      </c>
      <c r="G184" s="322"/>
      <c r="H184" s="323" t="str">
        <f t="shared" si="21"/>
        <v/>
      </c>
      <c r="I184" s="324"/>
      <c r="J184" s="325"/>
      <c r="K184" s="326"/>
      <c r="L184" s="327"/>
      <c r="M184" s="121"/>
      <c r="N184" s="121"/>
      <c r="O184" s="328"/>
      <c r="P184" s="329"/>
      <c r="Q184" s="329"/>
      <c r="R184" s="329"/>
      <c r="S184" s="330"/>
      <c r="T184" s="330"/>
      <c r="U184" s="331">
        <f t="shared" si="22"/>
        <v>0</v>
      </c>
      <c r="V184" s="335"/>
      <c r="W184" s="327"/>
      <c r="X184" s="327"/>
      <c r="Y184" s="327"/>
      <c r="Z184" s="327"/>
      <c r="AA184" s="369"/>
    </row>
    <row r="185" spans="1:27" s="307" customFormat="1" ht="20.25" customHeight="1">
      <c r="A185" s="320"/>
      <c r="B185" s="334"/>
      <c r="C185" s="364">
        <f t="shared" si="20"/>
        <v>0</v>
      </c>
      <c r="D185" s="364" t="str">
        <f t="shared" si="19"/>
        <v/>
      </c>
      <c r="E185" s="326"/>
      <c r="F185" s="364" t="str">
        <f t="shared" si="16"/>
        <v/>
      </c>
      <c r="G185" s="322"/>
      <c r="H185" s="323" t="str">
        <f t="shared" si="21"/>
        <v/>
      </c>
      <c r="I185" s="324"/>
      <c r="J185" s="325"/>
      <c r="K185" s="326"/>
      <c r="L185" s="327"/>
      <c r="M185" s="121"/>
      <c r="N185" s="121"/>
      <c r="O185" s="328"/>
      <c r="P185" s="329"/>
      <c r="Q185" s="329"/>
      <c r="R185" s="329"/>
      <c r="S185" s="330"/>
      <c r="T185" s="330"/>
      <c r="U185" s="331">
        <f t="shared" si="22"/>
        <v>0</v>
      </c>
      <c r="V185" s="335"/>
      <c r="W185" s="327"/>
      <c r="X185" s="327"/>
      <c r="Y185" s="327"/>
      <c r="Z185" s="327"/>
      <c r="AA185" s="369"/>
    </row>
    <row r="186" spans="1:27" s="307" customFormat="1" ht="20.25" customHeight="1">
      <c r="A186" s="320"/>
      <c r="B186" s="334"/>
      <c r="C186" s="364">
        <f t="shared" si="20"/>
        <v>0</v>
      </c>
      <c r="D186" s="364" t="str">
        <f t="shared" si="19"/>
        <v/>
      </c>
      <c r="E186" s="326"/>
      <c r="F186" s="364" t="str">
        <f t="shared" si="16"/>
        <v/>
      </c>
      <c r="G186" s="322"/>
      <c r="H186" s="323" t="str">
        <f t="shared" si="21"/>
        <v/>
      </c>
      <c r="I186" s="324"/>
      <c r="J186" s="325"/>
      <c r="K186" s="326"/>
      <c r="L186" s="327"/>
      <c r="M186" s="121"/>
      <c r="N186" s="121"/>
      <c r="O186" s="328"/>
      <c r="P186" s="329"/>
      <c r="Q186" s="329"/>
      <c r="R186" s="329"/>
      <c r="S186" s="330"/>
      <c r="T186" s="330"/>
      <c r="U186" s="331">
        <f t="shared" si="22"/>
        <v>0</v>
      </c>
      <c r="V186" s="335"/>
      <c r="W186" s="327"/>
      <c r="X186" s="327"/>
      <c r="Y186" s="327"/>
      <c r="Z186" s="327"/>
      <c r="AA186" s="369"/>
    </row>
    <row r="187" spans="1:27" s="307" customFormat="1" ht="20.25" customHeight="1">
      <c r="A187" s="320"/>
      <c r="B187" s="334"/>
      <c r="C187" s="364">
        <f t="shared" si="20"/>
        <v>0</v>
      </c>
      <c r="D187" s="364" t="str">
        <f t="shared" si="19"/>
        <v/>
      </c>
      <c r="E187" s="326"/>
      <c r="F187" s="364" t="str">
        <f t="shared" si="16"/>
        <v/>
      </c>
      <c r="G187" s="322"/>
      <c r="H187" s="323" t="str">
        <f t="shared" si="21"/>
        <v/>
      </c>
      <c r="I187" s="324"/>
      <c r="J187" s="325"/>
      <c r="K187" s="326"/>
      <c r="L187" s="327"/>
      <c r="M187" s="121"/>
      <c r="N187" s="121"/>
      <c r="O187" s="328"/>
      <c r="P187" s="329"/>
      <c r="Q187" s="329"/>
      <c r="R187" s="329"/>
      <c r="S187" s="330"/>
      <c r="T187" s="330"/>
      <c r="U187" s="331">
        <f t="shared" si="22"/>
        <v>0</v>
      </c>
      <c r="V187" s="335"/>
      <c r="W187" s="327"/>
      <c r="X187" s="327"/>
      <c r="Y187" s="327"/>
      <c r="Z187" s="327"/>
      <c r="AA187" s="369"/>
    </row>
    <row r="188" spans="1:27" s="307" customFormat="1" ht="20.25" customHeight="1">
      <c r="A188" s="320"/>
      <c r="B188" s="334"/>
      <c r="C188" s="364">
        <f t="shared" si="20"/>
        <v>0</v>
      </c>
      <c r="D188" s="364" t="str">
        <f t="shared" si="19"/>
        <v/>
      </c>
      <c r="E188" s="326"/>
      <c r="F188" s="364" t="str">
        <f t="shared" si="16"/>
        <v/>
      </c>
      <c r="G188" s="322"/>
      <c r="H188" s="323" t="str">
        <f t="shared" si="21"/>
        <v/>
      </c>
      <c r="I188" s="324"/>
      <c r="J188" s="325"/>
      <c r="K188" s="326"/>
      <c r="L188" s="327"/>
      <c r="M188" s="121"/>
      <c r="N188" s="121"/>
      <c r="O188" s="328"/>
      <c r="P188" s="329"/>
      <c r="Q188" s="329"/>
      <c r="R188" s="329"/>
      <c r="S188" s="330"/>
      <c r="T188" s="330"/>
      <c r="U188" s="331">
        <f t="shared" si="22"/>
        <v>0</v>
      </c>
      <c r="V188" s="335"/>
      <c r="W188" s="327"/>
      <c r="X188" s="327"/>
      <c r="Y188" s="327"/>
      <c r="Z188" s="327"/>
      <c r="AA188" s="369"/>
    </row>
    <row r="189" spans="1:27" s="307" customFormat="1" ht="20.25" customHeight="1">
      <c r="A189" s="320"/>
      <c r="B189" s="334"/>
      <c r="C189" s="364">
        <f t="shared" si="20"/>
        <v>0</v>
      </c>
      <c r="D189" s="364" t="str">
        <f t="shared" si="19"/>
        <v/>
      </c>
      <c r="E189" s="326"/>
      <c r="F189" s="364" t="str">
        <f t="shared" si="16"/>
        <v/>
      </c>
      <c r="G189" s="322"/>
      <c r="H189" s="323" t="str">
        <f t="shared" si="21"/>
        <v/>
      </c>
      <c r="I189" s="324"/>
      <c r="J189" s="325"/>
      <c r="K189" s="326"/>
      <c r="L189" s="327"/>
      <c r="M189" s="121"/>
      <c r="N189" s="121"/>
      <c r="O189" s="328"/>
      <c r="P189" s="329"/>
      <c r="Q189" s="329"/>
      <c r="R189" s="329"/>
      <c r="S189" s="330"/>
      <c r="T189" s="330"/>
      <c r="U189" s="331">
        <f t="shared" si="22"/>
        <v>0</v>
      </c>
      <c r="V189" s="335"/>
      <c r="W189" s="327"/>
      <c r="X189" s="327"/>
      <c r="Y189" s="327"/>
      <c r="Z189" s="327"/>
      <c r="AA189" s="369"/>
    </row>
    <row r="190" spans="1:27" s="307" customFormat="1" ht="20.25" customHeight="1">
      <c r="A190" s="320"/>
      <c r="B190" s="334"/>
      <c r="C190" s="364">
        <f t="shared" si="20"/>
        <v>0</v>
      </c>
      <c r="D190" s="364" t="str">
        <f t="shared" si="19"/>
        <v/>
      </c>
      <c r="E190" s="326"/>
      <c r="F190" s="364" t="str">
        <f t="shared" si="16"/>
        <v/>
      </c>
      <c r="G190" s="322"/>
      <c r="H190" s="323" t="str">
        <f t="shared" si="21"/>
        <v/>
      </c>
      <c r="I190" s="324"/>
      <c r="J190" s="325"/>
      <c r="K190" s="326"/>
      <c r="L190" s="327"/>
      <c r="M190" s="121"/>
      <c r="N190" s="121"/>
      <c r="O190" s="328"/>
      <c r="P190" s="329"/>
      <c r="Q190" s="329"/>
      <c r="R190" s="329"/>
      <c r="S190" s="330"/>
      <c r="T190" s="330"/>
      <c r="U190" s="331">
        <f t="shared" si="22"/>
        <v>0</v>
      </c>
      <c r="V190" s="335"/>
      <c r="W190" s="327"/>
      <c r="X190" s="327"/>
      <c r="Y190" s="327"/>
      <c r="Z190" s="327"/>
      <c r="AA190" s="369"/>
    </row>
    <row r="191" spans="1:27" s="307" customFormat="1" ht="20.25" customHeight="1">
      <c r="A191" s="320"/>
      <c r="B191" s="334"/>
      <c r="C191" s="364">
        <f t="shared" si="20"/>
        <v>0</v>
      </c>
      <c r="D191" s="364" t="str">
        <f t="shared" si="19"/>
        <v/>
      </c>
      <c r="E191" s="326"/>
      <c r="F191" s="364" t="str">
        <f t="shared" si="16"/>
        <v/>
      </c>
      <c r="G191" s="322"/>
      <c r="H191" s="323" t="str">
        <f t="shared" si="21"/>
        <v/>
      </c>
      <c r="I191" s="324"/>
      <c r="J191" s="325"/>
      <c r="K191" s="326"/>
      <c r="L191" s="327"/>
      <c r="M191" s="121"/>
      <c r="N191" s="121"/>
      <c r="O191" s="328"/>
      <c r="P191" s="329"/>
      <c r="Q191" s="329"/>
      <c r="R191" s="329"/>
      <c r="S191" s="330"/>
      <c r="T191" s="330"/>
      <c r="U191" s="331">
        <f t="shared" si="22"/>
        <v>0</v>
      </c>
      <c r="V191" s="335"/>
      <c r="W191" s="327"/>
      <c r="X191" s="327"/>
      <c r="Y191" s="327"/>
      <c r="Z191" s="327"/>
      <c r="AA191" s="369"/>
    </row>
    <row r="192" spans="1:27" s="307" customFormat="1" ht="20.25" customHeight="1">
      <c r="A192" s="320"/>
      <c r="B192" s="334"/>
      <c r="C192" s="364">
        <f t="shared" si="20"/>
        <v>0</v>
      </c>
      <c r="D192" s="364" t="str">
        <f t="shared" si="19"/>
        <v/>
      </c>
      <c r="E192" s="326"/>
      <c r="F192" s="364" t="str">
        <f t="shared" si="16"/>
        <v/>
      </c>
      <c r="G192" s="322"/>
      <c r="H192" s="378" t="str">
        <f t="shared" si="21"/>
        <v/>
      </c>
      <c r="I192" s="324"/>
      <c r="J192" s="325"/>
      <c r="K192" s="326"/>
      <c r="L192" s="327"/>
      <c r="M192" s="121"/>
      <c r="N192" s="121"/>
      <c r="O192" s="328"/>
      <c r="P192" s="329"/>
      <c r="Q192" s="329"/>
      <c r="R192" s="329"/>
      <c r="S192" s="330"/>
      <c r="T192" s="330"/>
      <c r="U192" s="331">
        <f t="shared" si="22"/>
        <v>0</v>
      </c>
      <c r="V192" s="335"/>
      <c r="W192" s="327"/>
      <c r="X192" s="327"/>
      <c r="Y192" s="327"/>
      <c r="Z192" s="327"/>
      <c r="AA192" s="369"/>
    </row>
    <row r="193" spans="1:27" s="307" customFormat="1" ht="20.25" customHeight="1">
      <c r="A193" s="320"/>
      <c r="B193" s="334"/>
      <c r="C193" s="364">
        <f t="shared" si="20"/>
        <v>0</v>
      </c>
      <c r="D193" s="364" t="str">
        <f t="shared" si="19"/>
        <v/>
      </c>
      <c r="E193" s="326"/>
      <c r="F193" s="364" t="str">
        <f t="shared" si="16"/>
        <v/>
      </c>
      <c r="G193" s="322"/>
      <c r="H193" s="379" t="str">
        <f t="shared" si="21"/>
        <v/>
      </c>
      <c r="I193" s="324"/>
      <c r="J193" s="325"/>
      <c r="K193" s="326"/>
      <c r="L193" s="327"/>
      <c r="M193" s="121"/>
      <c r="N193" s="121"/>
      <c r="O193" s="328"/>
      <c r="P193" s="329"/>
      <c r="Q193" s="329"/>
      <c r="R193" s="329"/>
      <c r="S193" s="330"/>
      <c r="T193" s="330"/>
      <c r="U193" s="331">
        <f t="shared" si="22"/>
        <v>0</v>
      </c>
      <c r="V193" s="335"/>
      <c r="W193" s="327"/>
      <c r="X193" s="327"/>
      <c r="Y193" s="327"/>
      <c r="Z193" s="327"/>
      <c r="AA193" s="369"/>
    </row>
    <row r="194" spans="1:27" s="307" customFormat="1" ht="20.25" customHeight="1">
      <c r="A194" s="320"/>
      <c r="B194" s="334"/>
      <c r="C194" s="364">
        <f t="shared" si="20"/>
        <v>0</v>
      </c>
      <c r="D194" s="364" t="str">
        <f t="shared" si="19"/>
        <v/>
      </c>
      <c r="E194" s="326"/>
      <c r="F194" s="364" t="str">
        <f t="shared" si="16"/>
        <v/>
      </c>
      <c r="G194" s="322"/>
      <c r="H194" s="323" t="str">
        <f t="shared" si="21"/>
        <v/>
      </c>
      <c r="I194" s="324"/>
      <c r="J194" s="325"/>
      <c r="K194" s="326"/>
      <c r="L194" s="327"/>
      <c r="M194" s="121"/>
      <c r="N194" s="121"/>
      <c r="O194" s="328"/>
      <c r="P194" s="329"/>
      <c r="Q194" s="329"/>
      <c r="R194" s="329"/>
      <c r="S194" s="330"/>
      <c r="T194" s="330"/>
      <c r="U194" s="331">
        <f t="shared" si="22"/>
        <v>0</v>
      </c>
      <c r="V194" s="335"/>
      <c r="W194" s="327"/>
      <c r="X194" s="327"/>
      <c r="Y194" s="327"/>
      <c r="Z194" s="327"/>
      <c r="AA194" s="369"/>
    </row>
    <row r="195" spans="1:27" s="307" customFormat="1" ht="20.25" customHeight="1" thickBot="1">
      <c r="A195" s="380"/>
      <c r="B195" s="381"/>
      <c r="C195" s="382">
        <f t="shared" si="20"/>
        <v>0</v>
      </c>
      <c r="D195" s="382" t="str">
        <f t="shared" si="19"/>
        <v/>
      </c>
      <c r="E195" s="383"/>
      <c r="F195" s="382" t="str">
        <f t="shared" ref="F195:F199" si="23">IF(E195="","",WEEKNUM(E195,2))</f>
        <v/>
      </c>
      <c r="G195" s="384"/>
      <c r="H195" s="385" t="str">
        <f t="shared" si="21"/>
        <v/>
      </c>
      <c r="I195" s="386"/>
      <c r="J195" s="387"/>
      <c r="K195" s="383"/>
      <c r="L195" s="388"/>
      <c r="M195" s="419"/>
      <c r="N195" s="419"/>
      <c r="O195" s="390"/>
      <c r="P195" s="391"/>
      <c r="Q195" s="391"/>
      <c r="R195" s="391"/>
      <c r="S195" s="392"/>
      <c r="T195" s="392"/>
      <c r="U195" s="393">
        <f t="shared" ref="U195:U199" si="24">SUM(O195:T195)</f>
        <v>0</v>
      </c>
      <c r="V195" s="394"/>
      <c r="W195" s="388"/>
      <c r="X195" s="388"/>
      <c r="Y195" s="388"/>
      <c r="Z195" s="388"/>
      <c r="AA195" s="395"/>
    </row>
    <row r="196" spans="1:27" ht="20.25" customHeight="1" thickTop="1">
      <c r="A196" s="396"/>
      <c r="B196" s="396"/>
      <c r="C196" s="429"/>
      <c r="D196" s="396" t="str">
        <f t="shared" ref="D196:D199" si="25">IF(B196="","",WEEKNUM(B196,2))</f>
        <v/>
      </c>
      <c r="E196" s="396"/>
      <c r="F196" s="396" t="str">
        <f t="shared" si="23"/>
        <v/>
      </c>
      <c r="G196" s="396"/>
      <c r="H196" s="396" t="str">
        <f t="shared" si="21"/>
        <v/>
      </c>
      <c r="I196" s="396"/>
      <c r="J196" s="396"/>
      <c r="K196" s="396"/>
      <c r="L196" s="396"/>
      <c r="M196" s="396"/>
      <c r="N196" s="396"/>
      <c r="O196" s="396"/>
      <c r="P196" s="396"/>
      <c r="Q196" s="396"/>
      <c r="R196" s="396"/>
      <c r="S196" s="396"/>
      <c r="T196" s="396"/>
      <c r="U196" s="396">
        <f t="shared" si="24"/>
        <v>0</v>
      </c>
      <c r="V196" s="396"/>
      <c r="W196" s="396"/>
      <c r="X196" s="396"/>
      <c r="Y196" s="396"/>
      <c r="Z196" s="396"/>
      <c r="AA196" s="396"/>
    </row>
    <row r="197" spans="1:27" ht="20.25" customHeight="1">
      <c r="A197" s="396"/>
      <c r="B197" s="398"/>
      <c r="C197" s="430"/>
      <c r="D197" s="398" t="str">
        <f t="shared" si="25"/>
        <v/>
      </c>
      <c r="E197" s="396"/>
      <c r="F197" s="396" t="str">
        <f t="shared" si="23"/>
        <v/>
      </c>
      <c r="G197" s="396"/>
      <c r="H197" s="396" t="str">
        <f t="shared" si="21"/>
        <v/>
      </c>
      <c r="I197" s="396"/>
      <c r="J197" s="396"/>
      <c r="K197" s="396"/>
      <c r="L197" s="396"/>
      <c r="M197" s="396"/>
      <c r="N197" s="396"/>
      <c r="O197" s="396"/>
      <c r="P197" s="396"/>
      <c r="Q197" s="396"/>
      <c r="R197" s="396"/>
      <c r="S197" s="396"/>
      <c r="T197" s="396"/>
      <c r="U197" s="396">
        <f t="shared" si="24"/>
        <v>0</v>
      </c>
      <c r="V197" s="396"/>
      <c r="W197" s="396"/>
      <c r="X197" s="396"/>
      <c r="Y197" s="396"/>
      <c r="Z197" s="396"/>
      <c r="AA197" s="396"/>
    </row>
    <row r="198" spans="1:27" ht="20.25" customHeight="1">
      <c r="A198" s="396"/>
      <c r="B198" s="398"/>
      <c r="C198" s="430"/>
      <c r="D198" s="398" t="str">
        <f t="shared" si="25"/>
        <v/>
      </c>
      <c r="E198" s="396"/>
      <c r="F198" s="396" t="str">
        <f t="shared" si="23"/>
        <v/>
      </c>
      <c r="G198" s="396"/>
      <c r="H198" s="396" t="str">
        <f t="shared" si="21"/>
        <v/>
      </c>
      <c r="I198" s="396"/>
      <c r="J198" s="396"/>
      <c r="K198" s="396"/>
      <c r="L198" s="396"/>
      <c r="M198" s="396"/>
      <c r="N198" s="396"/>
      <c r="O198" s="396"/>
      <c r="P198" s="396"/>
      <c r="Q198" s="396"/>
      <c r="R198" s="396"/>
      <c r="S198" s="396"/>
      <c r="T198" s="396"/>
      <c r="U198" s="396">
        <f t="shared" si="24"/>
        <v>0</v>
      </c>
      <c r="V198" s="396"/>
      <c r="W198" s="396"/>
      <c r="X198" s="396"/>
      <c r="Y198" s="396"/>
      <c r="Z198" s="396"/>
      <c r="AA198" s="396"/>
    </row>
    <row r="199" spans="1:27" ht="20.25" customHeight="1">
      <c r="A199" s="396"/>
      <c r="B199" s="398"/>
      <c r="C199" s="430"/>
      <c r="D199" s="398" t="str">
        <f t="shared" si="25"/>
        <v/>
      </c>
      <c r="E199" s="396"/>
      <c r="F199" s="396" t="str">
        <f t="shared" si="23"/>
        <v/>
      </c>
      <c r="G199" s="396"/>
      <c r="H199" s="396" t="str">
        <f t="shared" si="21"/>
        <v/>
      </c>
      <c r="I199" s="396">
        <v>1</v>
      </c>
      <c r="J199" s="396">
        <v>1</v>
      </c>
      <c r="K199" s="396">
        <v>1</v>
      </c>
      <c r="L199" s="396">
        <v>1</v>
      </c>
      <c r="M199" s="396">
        <v>1</v>
      </c>
      <c r="N199" s="396">
        <v>1</v>
      </c>
      <c r="O199" s="396">
        <v>1</v>
      </c>
      <c r="P199" s="396"/>
      <c r="Q199" s="396">
        <v>1</v>
      </c>
      <c r="R199" s="396">
        <v>1</v>
      </c>
      <c r="S199" s="396">
        <v>1</v>
      </c>
      <c r="T199" s="396">
        <v>1</v>
      </c>
      <c r="U199" s="396">
        <f t="shared" si="24"/>
        <v>5</v>
      </c>
      <c r="V199" s="396">
        <v>1</v>
      </c>
      <c r="W199" s="396">
        <v>1</v>
      </c>
      <c r="X199" s="396">
        <v>1</v>
      </c>
      <c r="Y199" s="396">
        <v>1</v>
      </c>
      <c r="Z199" s="396">
        <v>1</v>
      </c>
      <c r="AA199" s="396"/>
    </row>
    <row r="200" spans="1:27" ht="20.25" customHeight="1">
      <c r="A200" s="360"/>
      <c r="H200" s="360"/>
    </row>
    <row r="201" spans="1:27">
      <c r="A201" s="360"/>
      <c r="H201" s="360"/>
    </row>
    <row r="202" spans="1:27">
      <c r="A202" s="360"/>
      <c r="H202" s="360"/>
    </row>
    <row r="203" spans="1:27" ht="15" customHeight="1">
      <c r="A203" s="360"/>
      <c r="H203" s="360"/>
    </row>
    <row r="204" spans="1:27" ht="15" customHeight="1">
      <c r="A204" s="360"/>
      <c r="H204" s="360"/>
    </row>
    <row r="205" spans="1:27" ht="15" customHeight="1">
      <c r="A205" s="360"/>
      <c r="H205" s="360"/>
    </row>
    <row r="206" spans="1:27" ht="15" customHeight="1">
      <c r="A206" s="360"/>
      <c r="H206" s="360"/>
    </row>
    <row r="207" spans="1:27" ht="15" customHeight="1">
      <c r="A207" s="360"/>
      <c r="H207" s="360"/>
    </row>
    <row r="208" spans="1:27" ht="15" customHeight="1"/>
    <row r="209" spans="1:8" ht="15" customHeight="1"/>
    <row r="210" spans="1:8" ht="15" customHeight="1"/>
    <row r="211" spans="1:8" ht="15" customHeight="1"/>
    <row r="212" spans="1:8" ht="15" customHeight="1"/>
    <row r="213" spans="1:8" ht="15" customHeight="1"/>
    <row r="214" spans="1:8" ht="15" customHeight="1"/>
    <row r="215" spans="1:8" ht="15" customHeight="1"/>
    <row r="216" spans="1:8" ht="15" customHeight="1"/>
    <row r="217" spans="1:8" ht="15" customHeight="1"/>
    <row r="218" spans="1:8" ht="15" customHeight="1"/>
    <row r="219" spans="1:8" ht="15" customHeight="1">
      <c r="A219" s="360"/>
      <c r="B219" s="360"/>
      <c r="C219" s="432"/>
      <c r="D219" s="360"/>
      <c r="H219" s="360"/>
    </row>
    <row r="220" spans="1:8" ht="15" customHeight="1">
      <c r="A220" s="360"/>
      <c r="B220" s="360"/>
      <c r="C220" s="432"/>
      <c r="D220" s="360"/>
      <c r="H220" s="360"/>
    </row>
    <row r="221" spans="1:8" ht="15" customHeight="1">
      <c r="A221" s="360"/>
      <c r="B221" s="360"/>
      <c r="C221" s="432"/>
      <c r="D221" s="360"/>
      <c r="H221" s="360"/>
    </row>
    <row r="222" spans="1:8" ht="15" customHeight="1">
      <c r="A222" s="360"/>
      <c r="B222" s="360"/>
      <c r="C222" s="432"/>
      <c r="D222" s="360"/>
      <c r="H222" s="360"/>
    </row>
    <row r="223" spans="1:8" ht="15" customHeight="1">
      <c r="A223" s="360"/>
      <c r="B223" s="360"/>
      <c r="C223" s="432"/>
      <c r="D223" s="360"/>
      <c r="H223" s="360"/>
    </row>
    <row r="224" spans="1:8" ht="15" customHeight="1">
      <c r="A224" s="360"/>
      <c r="B224" s="360"/>
      <c r="C224" s="432"/>
      <c r="D224" s="360"/>
      <c r="H224" s="360"/>
    </row>
    <row r="225" spans="1:8" ht="15" customHeight="1">
      <c r="A225" s="360"/>
      <c r="B225" s="360"/>
      <c r="C225" s="432"/>
      <c r="D225" s="360"/>
      <c r="H225" s="360"/>
    </row>
    <row r="226" spans="1:8" ht="15" customHeight="1">
      <c r="A226" s="360"/>
      <c r="B226" s="360"/>
      <c r="C226" s="432"/>
      <c r="D226" s="360"/>
      <c r="H226" s="360"/>
    </row>
    <row r="227" spans="1:8" ht="15" customHeight="1">
      <c r="A227" s="360"/>
      <c r="B227" s="360"/>
      <c r="C227" s="432"/>
      <c r="D227" s="360"/>
      <c r="H227" s="360"/>
    </row>
    <row r="228" spans="1:8" ht="15" customHeight="1">
      <c r="A228" s="360"/>
      <c r="B228" s="360"/>
      <c r="C228" s="432"/>
      <c r="D228" s="360"/>
      <c r="H228" s="360"/>
    </row>
    <row r="229" spans="1:8" ht="15" customHeight="1">
      <c r="A229" s="360"/>
      <c r="B229" s="360"/>
      <c r="C229" s="432"/>
      <c r="D229" s="360"/>
      <c r="H229" s="360"/>
    </row>
    <row r="230" spans="1:8" ht="15" customHeight="1">
      <c r="A230" s="360"/>
      <c r="B230" s="360"/>
      <c r="C230" s="432"/>
      <c r="D230" s="360"/>
      <c r="H230" s="360"/>
    </row>
    <row r="231" spans="1:8" ht="15" customHeight="1">
      <c r="A231" s="360"/>
      <c r="B231" s="360"/>
      <c r="C231" s="432"/>
      <c r="D231" s="360"/>
      <c r="H231" s="360"/>
    </row>
    <row r="232" spans="1:8" ht="15" customHeight="1">
      <c r="A232" s="360"/>
      <c r="B232" s="360"/>
      <c r="C232" s="432"/>
      <c r="D232" s="360"/>
      <c r="H232" s="360"/>
    </row>
    <row r="233" spans="1:8" ht="15" customHeight="1">
      <c r="A233" s="360"/>
      <c r="B233" s="360"/>
      <c r="C233" s="432"/>
      <c r="D233" s="360"/>
      <c r="H233" s="360"/>
    </row>
    <row r="234" spans="1:8" ht="15" customHeight="1">
      <c r="A234" s="360"/>
      <c r="B234" s="360"/>
      <c r="C234" s="432"/>
      <c r="D234" s="360"/>
      <c r="H234" s="360"/>
    </row>
    <row r="235" spans="1:8" ht="15" customHeight="1">
      <c r="A235" s="360"/>
      <c r="B235" s="360"/>
      <c r="C235" s="432"/>
      <c r="D235" s="360"/>
      <c r="H235" s="360"/>
    </row>
    <row r="236" spans="1:8" ht="15" customHeight="1">
      <c r="A236" s="360"/>
      <c r="B236" s="360"/>
      <c r="C236" s="432"/>
      <c r="D236" s="360"/>
      <c r="H236" s="360"/>
    </row>
    <row r="237" spans="1:8" ht="15" customHeight="1">
      <c r="A237" s="360"/>
      <c r="B237" s="360"/>
      <c r="C237" s="432"/>
      <c r="D237" s="360"/>
      <c r="H237" s="360"/>
    </row>
    <row r="238" spans="1:8" ht="15" customHeight="1">
      <c r="A238" s="360"/>
      <c r="B238" s="360"/>
      <c r="C238" s="432"/>
      <c r="D238" s="360"/>
      <c r="H238" s="360"/>
    </row>
    <row r="239" spans="1:8" ht="15" customHeight="1">
      <c r="A239" s="360"/>
      <c r="B239" s="360"/>
      <c r="C239" s="432"/>
      <c r="D239" s="360"/>
      <c r="H239" s="360"/>
    </row>
    <row r="240" spans="1:8" ht="15" customHeight="1">
      <c r="A240" s="360"/>
      <c r="B240" s="360"/>
      <c r="C240" s="432"/>
      <c r="D240" s="360"/>
      <c r="H240" s="360"/>
    </row>
    <row r="241" spans="1:8" ht="15" customHeight="1">
      <c r="A241" s="360"/>
      <c r="B241" s="360"/>
      <c r="C241" s="432"/>
      <c r="D241" s="360"/>
      <c r="H241" s="360"/>
    </row>
    <row r="242" spans="1:8" ht="15" customHeight="1">
      <c r="A242" s="360"/>
      <c r="B242" s="360"/>
      <c r="C242" s="432"/>
      <c r="D242" s="360"/>
      <c r="H242" s="360"/>
    </row>
    <row r="243" spans="1:8" ht="15" customHeight="1">
      <c r="A243" s="360"/>
      <c r="B243" s="360"/>
      <c r="C243" s="432"/>
      <c r="D243" s="360"/>
      <c r="H243" s="360"/>
    </row>
    <row r="244" spans="1:8" ht="15" customHeight="1">
      <c r="A244" s="360"/>
      <c r="B244" s="360"/>
      <c r="C244" s="432"/>
      <c r="D244" s="360"/>
      <c r="H244" s="360"/>
    </row>
    <row r="245" spans="1:8" ht="15" customHeight="1">
      <c r="A245" s="360"/>
      <c r="B245" s="360"/>
      <c r="C245" s="432"/>
      <c r="D245" s="360"/>
      <c r="H245" s="360"/>
    </row>
    <row r="246" spans="1:8" ht="15" customHeight="1">
      <c r="A246" s="360"/>
      <c r="B246" s="360"/>
      <c r="C246" s="432"/>
      <c r="D246" s="360"/>
      <c r="H246" s="360"/>
    </row>
    <row r="247" spans="1:8" ht="15" customHeight="1">
      <c r="A247" s="360"/>
      <c r="B247" s="360"/>
      <c r="C247" s="432"/>
      <c r="D247" s="360"/>
      <c r="H247" s="360"/>
    </row>
    <row r="248" spans="1:8" ht="15" customHeight="1">
      <c r="A248" s="360"/>
      <c r="B248" s="360"/>
      <c r="C248" s="432"/>
      <c r="D248" s="360"/>
      <c r="H248" s="360"/>
    </row>
    <row r="249" spans="1:8" ht="15" customHeight="1">
      <c r="A249" s="360"/>
      <c r="B249" s="360"/>
      <c r="C249" s="432"/>
      <c r="D249" s="360"/>
      <c r="H249" s="360"/>
    </row>
    <row r="250" spans="1:8" ht="15" customHeight="1">
      <c r="A250" s="360"/>
      <c r="B250" s="360"/>
      <c r="C250" s="432"/>
      <c r="D250" s="360"/>
      <c r="H250" s="360"/>
    </row>
    <row r="251" spans="1:8" ht="15" customHeight="1">
      <c r="A251" s="360"/>
      <c r="B251" s="360"/>
      <c r="C251" s="432"/>
      <c r="D251" s="360"/>
      <c r="H251" s="360"/>
    </row>
    <row r="252" spans="1:8" ht="15" customHeight="1">
      <c r="A252" s="360"/>
      <c r="B252" s="360"/>
      <c r="C252" s="432"/>
      <c r="D252" s="360"/>
      <c r="H252" s="360"/>
    </row>
    <row r="253" spans="1:8" ht="15" customHeight="1">
      <c r="A253" s="360"/>
      <c r="B253" s="360"/>
      <c r="C253" s="432"/>
      <c r="D253" s="360"/>
      <c r="H253" s="360"/>
    </row>
    <row r="254" spans="1:8" ht="15" customHeight="1">
      <c r="A254" s="360"/>
      <c r="B254" s="360"/>
      <c r="C254" s="432"/>
      <c r="D254" s="360"/>
      <c r="H254" s="360"/>
    </row>
    <row r="255" spans="1:8" ht="15" customHeight="1">
      <c r="A255" s="360"/>
      <c r="B255" s="360"/>
      <c r="C255" s="432"/>
      <c r="D255" s="360"/>
      <c r="H255" s="360"/>
    </row>
    <row r="256" spans="1:8" ht="15" customHeight="1">
      <c r="A256" s="360"/>
      <c r="B256" s="360"/>
      <c r="C256" s="432"/>
      <c r="D256" s="360"/>
      <c r="H256" s="360"/>
    </row>
    <row r="257" spans="1:8" ht="15" customHeight="1">
      <c r="A257" s="360"/>
      <c r="B257" s="360"/>
      <c r="C257" s="432"/>
      <c r="D257" s="360"/>
      <c r="H257" s="360"/>
    </row>
    <row r="258" spans="1:8" ht="15" customHeight="1">
      <c r="A258" s="360"/>
      <c r="B258" s="360"/>
      <c r="C258" s="432"/>
      <c r="D258" s="360"/>
      <c r="H258" s="360"/>
    </row>
    <row r="259" spans="1:8" ht="15" customHeight="1">
      <c r="A259" s="360"/>
      <c r="B259" s="360"/>
      <c r="C259" s="432"/>
      <c r="D259" s="360"/>
      <c r="H259" s="360"/>
    </row>
    <row r="260" spans="1:8" ht="15" customHeight="1">
      <c r="A260" s="360"/>
      <c r="B260" s="360"/>
      <c r="C260" s="432"/>
      <c r="D260" s="360"/>
      <c r="H260" s="360"/>
    </row>
    <row r="261" spans="1:8" ht="15" customHeight="1">
      <c r="A261" s="360"/>
      <c r="B261" s="360"/>
      <c r="C261" s="432"/>
      <c r="D261" s="360"/>
      <c r="H261" s="360"/>
    </row>
    <row r="262" spans="1:8" ht="15" customHeight="1">
      <c r="A262" s="360"/>
      <c r="B262" s="360"/>
      <c r="C262" s="432"/>
      <c r="D262" s="360"/>
      <c r="H262" s="360"/>
    </row>
    <row r="263" spans="1:8" ht="15" customHeight="1">
      <c r="A263" s="360"/>
      <c r="B263" s="360"/>
      <c r="C263" s="432"/>
      <c r="D263" s="360"/>
      <c r="H263" s="360"/>
    </row>
    <row r="264" spans="1:8" ht="15" customHeight="1">
      <c r="A264" s="360"/>
      <c r="B264" s="360"/>
      <c r="C264" s="432"/>
      <c r="D264" s="360"/>
      <c r="H264" s="360"/>
    </row>
    <row r="265" spans="1:8" ht="15" customHeight="1">
      <c r="A265" s="360"/>
      <c r="B265" s="360"/>
      <c r="C265" s="432"/>
      <c r="D265" s="360"/>
      <c r="H265" s="360"/>
    </row>
    <row r="266" spans="1:8" ht="15" customHeight="1">
      <c r="A266" s="360"/>
      <c r="B266" s="360"/>
      <c r="C266" s="432"/>
      <c r="D266" s="360"/>
      <c r="H266" s="360"/>
    </row>
    <row r="267" spans="1:8" ht="15" customHeight="1">
      <c r="A267" s="360"/>
      <c r="B267" s="360"/>
      <c r="C267" s="432"/>
      <c r="D267" s="360"/>
      <c r="H267" s="360"/>
    </row>
    <row r="268" spans="1:8" ht="15" customHeight="1">
      <c r="A268" s="360"/>
      <c r="B268" s="360"/>
      <c r="C268" s="432"/>
      <c r="D268" s="360"/>
      <c r="H268" s="360"/>
    </row>
    <row r="269" spans="1:8" ht="15" customHeight="1">
      <c r="A269" s="360"/>
      <c r="B269" s="360"/>
      <c r="C269" s="432"/>
      <c r="D269" s="360"/>
      <c r="H269" s="360"/>
    </row>
    <row r="270" spans="1:8" ht="15" customHeight="1">
      <c r="A270" s="360"/>
      <c r="B270" s="360"/>
      <c r="C270" s="432"/>
      <c r="D270" s="360"/>
      <c r="H270" s="360"/>
    </row>
    <row r="271" spans="1:8" ht="15" customHeight="1">
      <c r="A271" s="360"/>
      <c r="B271" s="360"/>
      <c r="C271" s="432"/>
      <c r="D271" s="360"/>
      <c r="H271" s="360"/>
    </row>
    <row r="272" spans="1:8" ht="15" customHeight="1">
      <c r="A272" s="360"/>
      <c r="B272" s="360"/>
      <c r="C272" s="432"/>
      <c r="D272" s="360"/>
      <c r="H272" s="360"/>
    </row>
    <row r="273" spans="1:8" ht="15" customHeight="1">
      <c r="A273" s="360"/>
      <c r="B273" s="360"/>
      <c r="C273" s="432"/>
      <c r="D273" s="360"/>
      <c r="H273" s="360"/>
    </row>
    <row r="274" spans="1:8" ht="15" customHeight="1">
      <c r="A274" s="360"/>
      <c r="B274" s="360"/>
      <c r="C274" s="432"/>
      <c r="D274" s="360"/>
      <c r="H274" s="360"/>
    </row>
    <row r="275" spans="1:8" ht="15" customHeight="1">
      <c r="A275" s="360"/>
      <c r="B275" s="360"/>
      <c r="C275" s="432"/>
      <c r="D275" s="360"/>
      <c r="H275" s="360"/>
    </row>
    <row r="276" spans="1:8" ht="15" customHeight="1">
      <c r="A276" s="360"/>
      <c r="B276" s="360"/>
      <c r="C276" s="432"/>
      <c r="D276" s="360"/>
      <c r="H276" s="360"/>
    </row>
    <row r="277" spans="1:8" ht="15" customHeight="1">
      <c r="A277" s="360"/>
      <c r="B277" s="360"/>
      <c r="C277" s="432"/>
      <c r="D277" s="360"/>
      <c r="H277" s="360"/>
    </row>
    <row r="278" spans="1:8" ht="15" customHeight="1">
      <c r="A278" s="360"/>
      <c r="B278" s="360"/>
      <c r="C278" s="432"/>
      <c r="D278" s="360"/>
      <c r="H278" s="360"/>
    </row>
    <row r="279" spans="1:8" ht="15" customHeight="1">
      <c r="A279" s="360"/>
      <c r="B279" s="360"/>
      <c r="C279" s="432"/>
      <c r="D279" s="360"/>
      <c r="H279" s="360"/>
    </row>
    <row r="280" spans="1:8" ht="15" customHeight="1">
      <c r="A280" s="360"/>
      <c r="B280" s="360"/>
      <c r="C280" s="432"/>
      <c r="D280" s="360"/>
      <c r="H280" s="360"/>
    </row>
    <row r="281" spans="1:8" ht="15" customHeight="1">
      <c r="A281" s="360"/>
      <c r="B281" s="360"/>
      <c r="C281" s="432"/>
      <c r="D281" s="360"/>
      <c r="H281" s="360"/>
    </row>
    <row r="282" spans="1:8" ht="15" customHeight="1">
      <c r="A282" s="360"/>
      <c r="B282" s="360"/>
      <c r="C282" s="432"/>
      <c r="D282" s="360"/>
      <c r="H282" s="360"/>
    </row>
    <row r="283" spans="1:8" ht="15" customHeight="1">
      <c r="A283" s="360"/>
      <c r="B283" s="360"/>
      <c r="C283" s="432"/>
      <c r="D283" s="360"/>
      <c r="H283" s="360"/>
    </row>
    <row r="284" spans="1:8" ht="15" customHeight="1">
      <c r="A284" s="360"/>
      <c r="B284" s="360"/>
      <c r="C284" s="432"/>
      <c r="D284" s="360"/>
      <c r="H284" s="360"/>
    </row>
    <row r="285" spans="1:8" ht="15" customHeight="1">
      <c r="A285" s="360"/>
      <c r="B285" s="360"/>
      <c r="C285" s="432"/>
      <c r="D285" s="360"/>
      <c r="H285" s="360"/>
    </row>
    <row r="286" spans="1:8" ht="15" customHeight="1">
      <c r="A286" s="360"/>
      <c r="B286" s="360"/>
      <c r="C286" s="432"/>
      <c r="D286" s="360"/>
      <c r="H286" s="360"/>
    </row>
    <row r="287" spans="1:8" ht="15" customHeight="1">
      <c r="A287" s="360"/>
      <c r="B287" s="360"/>
      <c r="C287" s="432"/>
      <c r="D287" s="360"/>
      <c r="H287" s="360"/>
    </row>
    <row r="288" spans="1:8" ht="15" customHeight="1">
      <c r="A288" s="360"/>
      <c r="B288" s="360"/>
      <c r="C288" s="432"/>
      <c r="D288" s="360"/>
      <c r="H288" s="360"/>
    </row>
    <row r="289" spans="1:8" ht="15" customHeight="1">
      <c r="A289" s="360"/>
      <c r="B289" s="360"/>
      <c r="C289" s="432"/>
      <c r="D289" s="360"/>
      <c r="H289" s="360"/>
    </row>
    <row r="290" spans="1:8" ht="15" customHeight="1">
      <c r="A290" s="360"/>
      <c r="B290" s="360"/>
      <c r="C290" s="432"/>
      <c r="D290" s="360"/>
      <c r="H290" s="360"/>
    </row>
    <row r="291" spans="1:8" ht="15" customHeight="1">
      <c r="A291" s="360"/>
      <c r="B291" s="360"/>
      <c r="C291" s="432"/>
      <c r="D291" s="360"/>
      <c r="H291" s="360"/>
    </row>
    <row r="292" spans="1:8" ht="15" customHeight="1">
      <c r="A292" s="360"/>
      <c r="B292" s="360"/>
      <c r="C292" s="432"/>
      <c r="D292" s="360"/>
      <c r="H292" s="360"/>
    </row>
    <row r="293" spans="1:8" ht="15" customHeight="1">
      <c r="A293" s="360"/>
      <c r="B293" s="360"/>
      <c r="C293" s="432"/>
      <c r="D293" s="360"/>
      <c r="H293" s="360"/>
    </row>
    <row r="294" spans="1:8" ht="15" customHeight="1">
      <c r="A294" s="360"/>
      <c r="B294" s="360"/>
      <c r="C294" s="432"/>
      <c r="D294" s="360"/>
      <c r="H294" s="360"/>
    </row>
    <row r="295" spans="1:8" ht="15" customHeight="1">
      <c r="A295" s="360"/>
      <c r="B295" s="360"/>
      <c r="C295" s="432"/>
      <c r="D295" s="360"/>
      <c r="H295" s="360"/>
    </row>
    <row r="296" spans="1:8" ht="15" customHeight="1">
      <c r="A296" s="360"/>
      <c r="B296" s="360"/>
      <c r="C296" s="432"/>
      <c r="D296" s="360"/>
      <c r="H296" s="360"/>
    </row>
    <row r="297" spans="1:8" ht="15" customHeight="1">
      <c r="A297" s="360"/>
      <c r="B297" s="360"/>
      <c r="C297" s="432"/>
      <c r="D297" s="360"/>
      <c r="H297" s="360"/>
    </row>
    <row r="298" spans="1:8" ht="15" customHeight="1">
      <c r="A298" s="360"/>
      <c r="B298" s="360"/>
      <c r="C298" s="432"/>
      <c r="D298" s="360"/>
      <c r="H298" s="360"/>
    </row>
    <row r="299" spans="1:8" ht="15" customHeight="1">
      <c r="A299" s="360"/>
      <c r="B299" s="360"/>
      <c r="C299" s="432"/>
      <c r="D299" s="360"/>
      <c r="H299" s="360"/>
    </row>
    <row r="300" spans="1:8" ht="15" customHeight="1">
      <c r="A300" s="360"/>
      <c r="B300" s="360"/>
      <c r="C300" s="432"/>
      <c r="D300" s="360"/>
      <c r="H300" s="360"/>
    </row>
    <row r="301" spans="1:8" ht="15" customHeight="1">
      <c r="A301" s="360"/>
      <c r="B301" s="360"/>
      <c r="C301" s="432"/>
      <c r="D301" s="360"/>
      <c r="H301" s="360"/>
    </row>
    <row r="302" spans="1:8" ht="15" customHeight="1">
      <c r="A302" s="360"/>
      <c r="B302" s="360"/>
      <c r="C302" s="432"/>
      <c r="D302" s="360"/>
      <c r="H302" s="360"/>
    </row>
    <row r="303" spans="1:8" ht="15" customHeight="1">
      <c r="A303" s="360"/>
      <c r="B303" s="360"/>
      <c r="C303" s="432"/>
      <c r="D303" s="360"/>
      <c r="H303" s="360"/>
    </row>
    <row r="304" spans="1:8" ht="15" customHeight="1">
      <c r="A304" s="360"/>
      <c r="B304" s="360"/>
      <c r="C304" s="432"/>
      <c r="D304" s="360"/>
      <c r="H304" s="360"/>
    </row>
    <row r="305" spans="1:8" ht="15" customHeight="1">
      <c r="A305" s="360"/>
      <c r="B305" s="360"/>
      <c r="C305" s="432"/>
      <c r="D305" s="360"/>
      <c r="H305" s="360"/>
    </row>
    <row r="306" spans="1:8" ht="15" customHeight="1">
      <c r="A306" s="360"/>
      <c r="B306" s="360"/>
      <c r="C306" s="432"/>
      <c r="D306" s="360"/>
      <c r="H306" s="360"/>
    </row>
    <row r="307" spans="1:8" ht="15" customHeight="1">
      <c r="A307" s="360"/>
      <c r="B307" s="360"/>
      <c r="C307" s="432"/>
      <c r="D307" s="360"/>
      <c r="H307" s="360"/>
    </row>
    <row r="308" spans="1:8" ht="15" customHeight="1">
      <c r="A308" s="360"/>
      <c r="B308" s="360"/>
      <c r="C308" s="432"/>
      <c r="D308" s="360"/>
      <c r="H308" s="360"/>
    </row>
    <row r="309" spans="1:8" ht="15" customHeight="1">
      <c r="A309" s="360"/>
      <c r="B309" s="360"/>
      <c r="C309" s="432"/>
      <c r="D309" s="360"/>
      <c r="H309" s="360"/>
    </row>
    <row r="310" spans="1:8" ht="15" customHeight="1">
      <c r="A310" s="360"/>
      <c r="B310" s="360"/>
      <c r="C310" s="432"/>
      <c r="D310" s="360"/>
      <c r="H310" s="360"/>
    </row>
    <row r="311" spans="1:8" ht="15" customHeight="1">
      <c r="A311" s="360"/>
      <c r="B311" s="360"/>
      <c r="C311" s="432"/>
      <c r="D311" s="360"/>
      <c r="H311" s="360"/>
    </row>
    <row r="312" spans="1:8" ht="15" customHeight="1">
      <c r="A312" s="360"/>
      <c r="B312" s="360"/>
      <c r="C312" s="432"/>
      <c r="D312" s="360"/>
      <c r="H312" s="360"/>
    </row>
    <row r="313" spans="1:8" ht="15" customHeight="1">
      <c r="A313" s="360"/>
      <c r="B313" s="360"/>
      <c r="C313" s="432"/>
      <c r="D313" s="360"/>
      <c r="H313" s="360"/>
    </row>
    <row r="314" spans="1:8" ht="15" customHeight="1">
      <c r="A314" s="360"/>
      <c r="B314" s="360"/>
      <c r="C314" s="432"/>
      <c r="D314" s="360"/>
      <c r="H314" s="360"/>
    </row>
    <row r="320" spans="1:8" ht="12.75">
      <c r="A320" s="360"/>
      <c r="B320" s="360"/>
      <c r="C320" s="432"/>
      <c r="D320" s="360"/>
      <c r="H320" s="360"/>
    </row>
    <row r="324" spans="1:12">
      <c r="K324" s="360" t="s">
        <v>211</v>
      </c>
      <c r="L324" s="360">
        <v>20</v>
      </c>
    </row>
    <row r="331" spans="1:12" ht="15" customHeight="1">
      <c r="A331" s="360"/>
      <c r="B331" s="360"/>
      <c r="C331" s="432"/>
      <c r="D331" s="360"/>
      <c r="H331" s="360"/>
    </row>
    <row r="332" spans="1:12" ht="15" customHeight="1">
      <c r="A332" s="360"/>
      <c r="B332" s="360"/>
      <c r="C332" s="432"/>
      <c r="D332" s="360"/>
      <c r="H332" s="360"/>
    </row>
    <row r="334" spans="1:12" ht="15" customHeight="1"/>
    <row r="337" spans="1:8" ht="15" customHeight="1">
      <c r="A337" s="360"/>
      <c r="B337" s="360"/>
      <c r="C337" s="432"/>
      <c r="D337" s="360"/>
      <c r="H337" s="360"/>
    </row>
  </sheetData>
  <autoFilter ref="K4:K199"/>
  <sortState ref="A5:Z36">
    <sortCondition ref="B5"/>
  </sortState>
  <mergeCells count="17">
    <mergeCell ref="D2:E2"/>
    <mergeCell ref="Z3:Z4"/>
    <mergeCell ref="G3:G4"/>
    <mergeCell ref="AA3:AA4"/>
    <mergeCell ref="V2:AA2"/>
    <mergeCell ref="O2:U2"/>
    <mergeCell ref="K3:L3"/>
    <mergeCell ref="M3:M4"/>
    <mergeCell ref="N3:N4"/>
    <mergeCell ref="O3:U3"/>
    <mergeCell ref="V3:V4"/>
    <mergeCell ref="Y3:Y4"/>
    <mergeCell ref="A3:A4"/>
    <mergeCell ref="H3:H4"/>
    <mergeCell ref="I3:I4"/>
    <mergeCell ref="J3:J4"/>
    <mergeCell ref="B3:F3"/>
  </mergeCells>
  <conditionalFormatting sqref="E26:E195 K5:L195">
    <cfRule type="containsText" dxfId="103" priority="3" stopIfTrue="1" operator="containsText" text="DL">
      <formula>NOT(ISERROR(SEARCH("DL",E5)))</formula>
    </cfRule>
    <cfRule type="containsText" dxfId="102" priority="4" stopIfTrue="1" operator="containsText" text="CR">
      <formula>NOT(ISERROR(SEARCH("CR",E5)))</formula>
    </cfRule>
    <cfRule type="containsText" dxfId="101" priority="5" stopIfTrue="1" operator="containsText" text="OF">
      <formula>NOT(ISERROR(SEARCH("OF",E5)))</formula>
    </cfRule>
    <cfRule type="containsText" dxfId="100" priority="6" stopIfTrue="1" operator="containsText" text="AGa">
      <formula>NOT(ISERROR(SEARCH("AGa",E5)))</formula>
    </cfRule>
  </conditionalFormatting>
  <conditionalFormatting sqref="H193:H195 H5:H191">
    <cfRule type="colorScale" priority="1">
      <colorScale>
        <cfvo type="min"/>
        <cfvo type="percentile" val="50"/>
        <cfvo type="max"/>
        <color rgb="FFF8696B"/>
        <color rgb="FFFFEB84"/>
        <color rgb="FF63BE7B"/>
      </colorScale>
    </cfRule>
    <cfRule type="cellIs" dxfId="99" priority="9" operator="lessThan">
      <formula>0</formula>
    </cfRule>
  </conditionalFormatting>
  <conditionalFormatting sqref="A5:AA195">
    <cfRule type="expression" dxfId="98" priority="2">
      <formula>$B5&lt;TODAY()</formula>
    </cfRule>
    <cfRule type="expression" dxfId="97" priority="7">
      <formula>WEEKDAY($B5,2)=6</formula>
    </cfRule>
    <cfRule type="expression" dxfId="96" priority="8">
      <formula>WEEKDAY($B5,2)=7</formula>
    </cfRule>
  </conditionalFormatting>
  <pageMargins left="0.7" right="0.7" top="0.75" bottom="0.75" header="0.3" footer="0.3"/>
  <pageSetup paperSize="9" orientation="portrait" r:id="rId1"/>
  <drawing r:id="rId2"/>
  <extLst>
    <ext xmlns:x14="http://schemas.microsoft.com/office/spreadsheetml/2009/9/main" uri="{CCE6A557-97BC-4b89-ADB6-D9C93CAAB3DF}">
      <x14:dataValidations xmlns:xm="http://schemas.microsoft.com/office/excel/2006/main" count="5">
        <x14:dataValidation type="list" allowBlank="1" showInputMessage="1" showErrorMessage="1" errorTitle="PAS DANS LA LISTE">
          <x14:formula1>
            <xm:f>Nomenclature!$D$7:$D$10</xm:f>
          </x14:formula1>
          <xm:sqref>I5:I199</xm:sqref>
        </x14:dataValidation>
        <x14:dataValidation type="list" errorStyle="warning" allowBlank="1" showInputMessage="1" showErrorMessage="1" errorTitle="PAS DANS LA LISTE" error="Ajouter dans la liste ou appuyer ou Sélectionner OUI pour forcer l’entrée">
          <x14:formula1>
            <xm:f>Nomenclature!$D$12:$D$15</xm:f>
          </x14:formula1>
          <xm:sqref>K5:L199</xm:sqref>
        </x14:dataValidation>
        <x14:dataValidation type="list" errorStyle="warning" allowBlank="1" showInputMessage="1" showErrorMessage="1" errorTitle="PAS DANS LA LISTE" error="Ajouter dans la liste ou appuyer ou Sélectionner OUI pour forcer l’entrée">
          <x14:formula1>
            <xm:f>Nomenclature!$B$7:$B$8</xm:f>
          </x14:formula1>
          <xm:sqref>V5:V199</xm:sqref>
        </x14:dataValidation>
        <x14:dataValidation type="list" errorStyle="warning" allowBlank="1" showInputMessage="1" showErrorMessage="1" errorTitle="PAS DANS LA LISTE" error="Sélectionner OUI pour forcer l’entrée de la date">
          <x14:formula1>
            <xm:f>Nomenclature!$B$3:$B$4</xm:f>
          </x14:formula1>
          <xm:sqref>W5:W199</xm:sqref>
        </x14:dataValidation>
        <x14:dataValidation type="list" allowBlank="1" showInputMessage="1" showErrorMessage="1" errorTitle="PAS DANS LA LISTE" error="Sélectionner OUI pour forcer l’entrée de la date">
          <x14:formula1>
            <xm:f>Nomenclature!$D$3:$D$4</xm:f>
          </x14:formula1>
          <xm:sqref>X5:X199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AA338"/>
  <sheetViews>
    <sheetView zoomScaleNormal="100" workbookViewId="0">
      <pane xSplit="6" ySplit="4" topLeftCell="G5" activePane="bottomRight" state="frozen"/>
      <selection activeCell="A2" sqref="A2"/>
      <selection pane="topRight" activeCell="F2" sqref="F2"/>
      <selection pane="bottomLeft" activeCell="A5" sqref="A5"/>
      <selection pane="bottomRight" activeCell="B16" sqref="B16"/>
    </sheetView>
  </sheetViews>
  <sheetFormatPr baseColWidth="10" defaultRowHeight="15"/>
  <cols>
    <col min="1" max="1" width="43.28515625" style="399" customWidth="1"/>
    <col min="2" max="2" width="27.28515625" style="398" bestFit="1" customWidth="1"/>
    <col min="3" max="3" width="27.28515625" style="430" customWidth="1"/>
    <col min="4" max="4" width="4.5703125" style="398" bestFit="1" customWidth="1"/>
    <col min="5" max="5" width="25.28515625" style="405" bestFit="1" customWidth="1"/>
    <col min="6" max="6" width="5.28515625" style="396" customWidth="1"/>
    <col min="7" max="7" width="13.28515625" style="396" customWidth="1"/>
    <col min="8" max="8" width="18.5703125" style="400" bestFit="1" customWidth="1"/>
    <col min="9" max="10" width="14.28515625" style="396" bestFit="1" customWidth="1"/>
    <col min="11" max="11" width="13.5703125" style="396" customWidth="1"/>
    <col min="12" max="12" width="9.5703125" style="396" bestFit="1" customWidth="1"/>
    <col min="13" max="13" width="22.5703125" style="397" customWidth="1"/>
    <col min="14" max="14" width="32.28515625" style="397" customWidth="1"/>
    <col min="15" max="15" width="6.28515625" style="396" bestFit="1" customWidth="1"/>
    <col min="16" max="16" width="8.28515625" style="396" bestFit="1" customWidth="1"/>
    <col min="17" max="17" width="3.5703125" style="396" bestFit="1" customWidth="1"/>
    <col min="18" max="18" width="4.42578125" style="396" bestFit="1" customWidth="1"/>
    <col min="19" max="19" width="8.5703125" style="396" bestFit="1" customWidth="1"/>
    <col min="20" max="20" width="9.5703125" style="396" bestFit="1" customWidth="1"/>
    <col min="21" max="21" width="6.5703125" style="396" customWidth="1"/>
    <col min="22" max="22" width="13.28515625" style="396" bestFit="1" customWidth="1"/>
    <col min="23" max="23" width="10.42578125" style="396" bestFit="1" customWidth="1"/>
    <col min="24" max="24" width="5.28515625" style="396" bestFit="1" customWidth="1"/>
    <col min="25" max="25" width="11.5703125" style="396" bestFit="1" customWidth="1"/>
    <col min="26" max="26" width="10.28515625" style="396" bestFit="1" customWidth="1"/>
    <col min="27" max="27" width="62.28515625" style="396" bestFit="1" customWidth="1"/>
    <col min="28" max="255" width="11" style="396"/>
    <col min="256" max="256" width="18.28515625" style="396" bestFit="1" customWidth="1"/>
    <col min="257" max="257" width="14.42578125" style="396" customWidth="1"/>
    <col min="258" max="258" width="11.5703125" style="396" customWidth="1"/>
    <col min="259" max="259" width="19" style="396" customWidth="1"/>
    <col min="260" max="260" width="15.28515625" style="396" bestFit="1" customWidth="1"/>
    <col min="261" max="262" width="12.5703125" style="396" customWidth="1"/>
    <col min="263" max="263" width="17.28515625" style="396" bestFit="1" customWidth="1"/>
    <col min="264" max="264" width="14.28515625" style="396" customWidth="1"/>
    <col min="265" max="265" width="22.28515625" style="396" customWidth="1"/>
    <col min="266" max="266" width="23" style="396" customWidth="1"/>
    <col min="267" max="267" width="13" style="396" customWidth="1"/>
    <col min="268" max="268" width="12.5703125" style="396" customWidth="1"/>
    <col min="269" max="269" width="11.5703125" style="396" customWidth="1"/>
    <col min="270" max="270" width="8.28515625" style="396" customWidth="1"/>
    <col min="271" max="272" width="12" style="396" customWidth="1"/>
    <col min="273" max="511" width="11" style="396"/>
    <col min="512" max="512" width="18.28515625" style="396" bestFit="1" customWidth="1"/>
    <col min="513" max="513" width="14.42578125" style="396" customWidth="1"/>
    <col min="514" max="514" width="11.5703125" style="396" customWidth="1"/>
    <col min="515" max="515" width="19" style="396" customWidth="1"/>
    <col min="516" max="516" width="15.28515625" style="396" bestFit="1" customWidth="1"/>
    <col min="517" max="518" width="12.5703125" style="396" customWidth="1"/>
    <col min="519" max="519" width="17.28515625" style="396" bestFit="1" customWidth="1"/>
    <col min="520" max="520" width="14.28515625" style="396" customWidth="1"/>
    <col min="521" max="521" width="22.28515625" style="396" customWidth="1"/>
    <col min="522" max="522" width="23" style="396" customWidth="1"/>
    <col min="523" max="523" width="13" style="396" customWidth="1"/>
    <col min="524" max="524" width="12.5703125" style="396" customWidth="1"/>
    <col min="525" max="525" width="11.5703125" style="396" customWidth="1"/>
    <col min="526" max="526" width="8.28515625" style="396" customWidth="1"/>
    <col min="527" max="528" width="12" style="396" customWidth="1"/>
    <col min="529" max="767" width="11" style="396"/>
    <col min="768" max="768" width="18.28515625" style="396" bestFit="1" customWidth="1"/>
    <col min="769" max="769" width="14.42578125" style="396" customWidth="1"/>
    <col min="770" max="770" width="11.5703125" style="396" customWidth="1"/>
    <col min="771" max="771" width="19" style="396" customWidth="1"/>
    <col min="772" max="772" width="15.28515625" style="396" bestFit="1" customWidth="1"/>
    <col min="773" max="774" width="12.5703125" style="396" customWidth="1"/>
    <col min="775" max="775" width="17.28515625" style="396" bestFit="1" customWidth="1"/>
    <col min="776" max="776" width="14.28515625" style="396" customWidth="1"/>
    <col min="777" max="777" width="22.28515625" style="396" customWidth="1"/>
    <col min="778" max="778" width="23" style="396" customWidth="1"/>
    <col min="779" max="779" width="13" style="396" customWidth="1"/>
    <col min="780" max="780" width="12.5703125" style="396" customWidth="1"/>
    <col min="781" max="781" width="11.5703125" style="396" customWidth="1"/>
    <col min="782" max="782" width="8.28515625" style="396" customWidth="1"/>
    <col min="783" max="784" width="12" style="396" customWidth="1"/>
    <col min="785" max="1023" width="11" style="396"/>
    <col min="1024" max="1024" width="18.28515625" style="396" bestFit="1" customWidth="1"/>
    <col min="1025" max="1025" width="14.42578125" style="396" customWidth="1"/>
    <col min="1026" max="1026" width="11.5703125" style="396" customWidth="1"/>
    <col min="1027" max="1027" width="19" style="396" customWidth="1"/>
    <col min="1028" max="1028" width="15.28515625" style="396" bestFit="1" customWidth="1"/>
    <col min="1029" max="1030" width="12.5703125" style="396" customWidth="1"/>
    <col min="1031" max="1031" width="17.28515625" style="396" bestFit="1" customWidth="1"/>
    <col min="1032" max="1032" width="14.28515625" style="396" customWidth="1"/>
    <col min="1033" max="1033" width="22.28515625" style="396" customWidth="1"/>
    <col min="1034" max="1034" width="23" style="396" customWidth="1"/>
    <col min="1035" max="1035" width="13" style="396" customWidth="1"/>
    <col min="1036" max="1036" width="12.5703125" style="396" customWidth="1"/>
    <col min="1037" max="1037" width="11.5703125" style="396" customWidth="1"/>
    <col min="1038" max="1038" width="8.28515625" style="396" customWidth="1"/>
    <col min="1039" max="1040" width="12" style="396" customWidth="1"/>
    <col min="1041" max="1279" width="11" style="396"/>
    <col min="1280" max="1280" width="18.28515625" style="396" bestFit="1" customWidth="1"/>
    <col min="1281" max="1281" width="14.42578125" style="396" customWidth="1"/>
    <col min="1282" max="1282" width="11.5703125" style="396" customWidth="1"/>
    <col min="1283" max="1283" width="19" style="396" customWidth="1"/>
    <col min="1284" max="1284" width="15.28515625" style="396" bestFit="1" customWidth="1"/>
    <col min="1285" max="1286" width="12.5703125" style="396" customWidth="1"/>
    <col min="1287" max="1287" width="17.28515625" style="396" bestFit="1" customWidth="1"/>
    <col min="1288" max="1288" width="14.28515625" style="396" customWidth="1"/>
    <col min="1289" max="1289" width="22.28515625" style="396" customWidth="1"/>
    <col min="1290" max="1290" width="23" style="396" customWidth="1"/>
    <col min="1291" max="1291" width="13" style="396" customWidth="1"/>
    <col min="1292" max="1292" width="12.5703125" style="396" customWidth="1"/>
    <col min="1293" max="1293" width="11.5703125" style="396" customWidth="1"/>
    <col min="1294" max="1294" width="8.28515625" style="396" customWidth="1"/>
    <col min="1295" max="1296" width="12" style="396" customWidth="1"/>
    <col min="1297" max="1535" width="11" style="396"/>
    <col min="1536" max="1536" width="18.28515625" style="396" bestFit="1" customWidth="1"/>
    <col min="1537" max="1537" width="14.42578125" style="396" customWidth="1"/>
    <col min="1538" max="1538" width="11.5703125" style="396" customWidth="1"/>
    <col min="1539" max="1539" width="19" style="396" customWidth="1"/>
    <col min="1540" max="1540" width="15.28515625" style="396" bestFit="1" customWidth="1"/>
    <col min="1541" max="1542" width="12.5703125" style="396" customWidth="1"/>
    <col min="1543" max="1543" width="17.28515625" style="396" bestFit="1" customWidth="1"/>
    <col min="1544" max="1544" width="14.28515625" style="396" customWidth="1"/>
    <col min="1545" max="1545" width="22.28515625" style="396" customWidth="1"/>
    <col min="1546" max="1546" width="23" style="396" customWidth="1"/>
    <col min="1547" max="1547" width="13" style="396" customWidth="1"/>
    <col min="1548" max="1548" width="12.5703125" style="396" customWidth="1"/>
    <col min="1549" max="1549" width="11.5703125" style="396" customWidth="1"/>
    <col min="1550" max="1550" width="8.28515625" style="396" customWidth="1"/>
    <col min="1551" max="1552" width="12" style="396" customWidth="1"/>
    <col min="1553" max="1791" width="11" style="396"/>
    <col min="1792" max="1792" width="18.28515625" style="396" bestFit="1" customWidth="1"/>
    <col min="1793" max="1793" width="14.42578125" style="396" customWidth="1"/>
    <col min="1794" max="1794" width="11.5703125" style="396" customWidth="1"/>
    <col min="1795" max="1795" width="19" style="396" customWidth="1"/>
    <col min="1796" max="1796" width="15.28515625" style="396" bestFit="1" customWidth="1"/>
    <col min="1797" max="1798" width="12.5703125" style="396" customWidth="1"/>
    <col min="1799" max="1799" width="17.28515625" style="396" bestFit="1" customWidth="1"/>
    <col min="1800" max="1800" width="14.28515625" style="396" customWidth="1"/>
    <col min="1801" max="1801" width="22.28515625" style="396" customWidth="1"/>
    <col min="1802" max="1802" width="23" style="396" customWidth="1"/>
    <col min="1803" max="1803" width="13" style="396" customWidth="1"/>
    <col min="1804" max="1804" width="12.5703125" style="396" customWidth="1"/>
    <col min="1805" max="1805" width="11.5703125" style="396" customWidth="1"/>
    <col min="1806" max="1806" width="8.28515625" style="396" customWidth="1"/>
    <col min="1807" max="1808" width="12" style="396" customWidth="1"/>
    <col min="1809" max="2047" width="11" style="396"/>
    <col min="2048" max="2048" width="18.28515625" style="396" bestFit="1" customWidth="1"/>
    <col min="2049" max="2049" width="14.42578125" style="396" customWidth="1"/>
    <col min="2050" max="2050" width="11.5703125" style="396" customWidth="1"/>
    <col min="2051" max="2051" width="19" style="396" customWidth="1"/>
    <col min="2052" max="2052" width="15.28515625" style="396" bestFit="1" customWidth="1"/>
    <col min="2053" max="2054" width="12.5703125" style="396" customWidth="1"/>
    <col min="2055" max="2055" width="17.28515625" style="396" bestFit="1" customWidth="1"/>
    <col min="2056" max="2056" width="14.28515625" style="396" customWidth="1"/>
    <col min="2057" max="2057" width="22.28515625" style="396" customWidth="1"/>
    <col min="2058" max="2058" width="23" style="396" customWidth="1"/>
    <col min="2059" max="2059" width="13" style="396" customWidth="1"/>
    <col min="2060" max="2060" width="12.5703125" style="396" customWidth="1"/>
    <col min="2061" max="2061" width="11.5703125" style="396" customWidth="1"/>
    <col min="2062" max="2062" width="8.28515625" style="396" customWidth="1"/>
    <col min="2063" max="2064" width="12" style="396" customWidth="1"/>
    <col min="2065" max="2303" width="11" style="396"/>
    <col min="2304" max="2304" width="18.28515625" style="396" bestFit="1" customWidth="1"/>
    <col min="2305" max="2305" width="14.42578125" style="396" customWidth="1"/>
    <col min="2306" max="2306" width="11.5703125" style="396" customWidth="1"/>
    <col min="2307" max="2307" width="19" style="396" customWidth="1"/>
    <col min="2308" max="2308" width="15.28515625" style="396" bestFit="1" customWidth="1"/>
    <col min="2309" max="2310" width="12.5703125" style="396" customWidth="1"/>
    <col min="2311" max="2311" width="17.28515625" style="396" bestFit="1" customWidth="1"/>
    <col min="2312" max="2312" width="14.28515625" style="396" customWidth="1"/>
    <col min="2313" max="2313" width="22.28515625" style="396" customWidth="1"/>
    <col min="2314" max="2314" width="23" style="396" customWidth="1"/>
    <col min="2315" max="2315" width="13" style="396" customWidth="1"/>
    <col min="2316" max="2316" width="12.5703125" style="396" customWidth="1"/>
    <col min="2317" max="2317" width="11.5703125" style="396" customWidth="1"/>
    <col min="2318" max="2318" width="8.28515625" style="396" customWidth="1"/>
    <col min="2319" max="2320" width="12" style="396" customWidth="1"/>
    <col min="2321" max="2559" width="11" style="396"/>
    <col min="2560" max="2560" width="18.28515625" style="396" bestFit="1" customWidth="1"/>
    <col min="2561" max="2561" width="14.42578125" style="396" customWidth="1"/>
    <col min="2562" max="2562" width="11.5703125" style="396" customWidth="1"/>
    <col min="2563" max="2563" width="19" style="396" customWidth="1"/>
    <col min="2564" max="2564" width="15.28515625" style="396" bestFit="1" customWidth="1"/>
    <col min="2565" max="2566" width="12.5703125" style="396" customWidth="1"/>
    <col min="2567" max="2567" width="17.28515625" style="396" bestFit="1" customWidth="1"/>
    <col min="2568" max="2568" width="14.28515625" style="396" customWidth="1"/>
    <col min="2569" max="2569" width="22.28515625" style="396" customWidth="1"/>
    <col min="2570" max="2570" width="23" style="396" customWidth="1"/>
    <col min="2571" max="2571" width="13" style="396" customWidth="1"/>
    <col min="2572" max="2572" width="12.5703125" style="396" customWidth="1"/>
    <col min="2573" max="2573" width="11.5703125" style="396" customWidth="1"/>
    <col min="2574" max="2574" width="8.28515625" style="396" customWidth="1"/>
    <col min="2575" max="2576" width="12" style="396" customWidth="1"/>
    <col min="2577" max="2815" width="11" style="396"/>
    <col min="2816" max="2816" width="18.28515625" style="396" bestFit="1" customWidth="1"/>
    <col min="2817" max="2817" width="14.42578125" style="396" customWidth="1"/>
    <col min="2818" max="2818" width="11.5703125" style="396" customWidth="1"/>
    <col min="2819" max="2819" width="19" style="396" customWidth="1"/>
    <col min="2820" max="2820" width="15.28515625" style="396" bestFit="1" customWidth="1"/>
    <col min="2821" max="2822" width="12.5703125" style="396" customWidth="1"/>
    <col min="2823" max="2823" width="17.28515625" style="396" bestFit="1" customWidth="1"/>
    <col min="2824" max="2824" width="14.28515625" style="396" customWidth="1"/>
    <col min="2825" max="2825" width="22.28515625" style="396" customWidth="1"/>
    <col min="2826" max="2826" width="23" style="396" customWidth="1"/>
    <col min="2827" max="2827" width="13" style="396" customWidth="1"/>
    <col min="2828" max="2828" width="12.5703125" style="396" customWidth="1"/>
    <col min="2829" max="2829" width="11.5703125" style="396" customWidth="1"/>
    <col min="2830" max="2830" width="8.28515625" style="396" customWidth="1"/>
    <col min="2831" max="2832" width="12" style="396" customWidth="1"/>
    <col min="2833" max="3071" width="11" style="396"/>
    <col min="3072" max="3072" width="18.28515625" style="396" bestFit="1" customWidth="1"/>
    <col min="3073" max="3073" width="14.42578125" style="396" customWidth="1"/>
    <col min="3074" max="3074" width="11.5703125" style="396" customWidth="1"/>
    <col min="3075" max="3075" width="19" style="396" customWidth="1"/>
    <col min="3076" max="3076" width="15.28515625" style="396" bestFit="1" customWidth="1"/>
    <col min="3077" max="3078" width="12.5703125" style="396" customWidth="1"/>
    <col min="3079" max="3079" width="17.28515625" style="396" bestFit="1" customWidth="1"/>
    <col min="3080" max="3080" width="14.28515625" style="396" customWidth="1"/>
    <col min="3081" max="3081" width="22.28515625" style="396" customWidth="1"/>
    <col min="3082" max="3082" width="23" style="396" customWidth="1"/>
    <col min="3083" max="3083" width="13" style="396" customWidth="1"/>
    <col min="3084" max="3084" width="12.5703125" style="396" customWidth="1"/>
    <col min="3085" max="3085" width="11.5703125" style="396" customWidth="1"/>
    <col min="3086" max="3086" width="8.28515625" style="396" customWidth="1"/>
    <col min="3087" max="3088" width="12" style="396" customWidth="1"/>
    <col min="3089" max="3327" width="11" style="396"/>
    <col min="3328" max="3328" width="18.28515625" style="396" bestFit="1" customWidth="1"/>
    <col min="3329" max="3329" width="14.42578125" style="396" customWidth="1"/>
    <col min="3330" max="3330" width="11.5703125" style="396" customWidth="1"/>
    <col min="3331" max="3331" width="19" style="396" customWidth="1"/>
    <col min="3332" max="3332" width="15.28515625" style="396" bestFit="1" customWidth="1"/>
    <col min="3333" max="3334" width="12.5703125" style="396" customWidth="1"/>
    <col min="3335" max="3335" width="17.28515625" style="396" bestFit="1" customWidth="1"/>
    <col min="3336" max="3336" width="14.28515625" style="396" customWidth="1"/>
    <col min="3337" max="3337" width="22.28515625" style="396" customWidth="1"/>
    <col min="3338" max="3338" width="23" style="396" customWidth="1"/>
    <col min="3339" max="3339" width="13" style="396" customWidth="1"/>
    <col min="3340" max="3340" width="12.5703125" style="396" customWidth="1"/>
    <col min="3341" max="3341" width="11.5703125" style="396" customWidth="1"/>
    <col min="3342" max="3342" width="8.28515625" style="396" customWidth="1"/>
    <col min="3343" max="3344" width="12" style="396" customWidth="1"/>
    <col min="3345" max="3583" width="11" style="396"/>
    <col min="3584" max="3584" width="18.28515625" style="396" bestFit="1" customWidth="1"/>
    <col min="3585" max="3585" width="14.42578125" style="396" customWidth="1"/>
    <col min="3586" max="3586" width="11.5703125" style="396" customWidth="1"/>
    <col min="3587" max="3587" width="19" style="396" customWidth="1"/>
    <col min="3588" max="3588" width="15.28515625" style="396" bestFit="1" customWidth="1"/>
    <col min="3589" max="3590" width="12.5703125" style="396" customWidth="1"/>
    <col min="3591" max="3591" width="17.28515625" style="396" bestFit="1" customWidth="1"/>
    <col min="3592" max="3592" width="14.28515625" style="396" customWidth="1"/>
    <col min="3593" max="3593" width="22.28515625" style="396" customWidth="1"/>
    <col min="3594" max="3594" width="23" style="396" customWidth="1"/>
    <col min="3595" max="3595" width="13" style="396" customWidth="1"/>
    <col min="3596" max="3596" width="12.5703125" style="396" customWidth="1"/>
    <col min="3597" max="3597" width="11.5703125" style="396" customWidth="1"/>
    <col min="3598" max="3598" width="8.28515625" style="396" customWidth="1"/>
    <col min="3599" max="3600" width="12" style="396" customWidth="1"/>
    <col min="3601" max="3839" width="11" style="396"/>
    <col min="3840" max="3840" width="18.28515625" style="396" bestFit="1" customWidth="1"/>
    <col min="3841" max="3841" width="14.42578125" style="396" customWidth="1"/>
    <col min="3842" max="3842" width="11.5703125" style="396" customWidth="1"/>
    <col min="3843" max="3843" width="19" style="396" customWidth="1"/>
    <col min="3844" max="3844" width="15.28515625" style="396" bestFit="1" customWidth="1"/>
    <col min="3845" max="3846" width="12.5703125" style="396" customWidth="1"/>
    <col min="3847" max="3847" width="17.28515625" style="396" bestFit="1" customWidth="1"/>
    <col min="3848" max="3848" width="14.28515625" style="396" customWidth="1"/>
    <col min="3849" max="3849" width="22.28515625" style="396" customWidth="1"/>
    <col min="3850" max="3850" width="23" style="396" customWidth="1"/>
    <col min="3851" max="3851" width="13" style="396" customWidth="1"/>
    <col min="3852" max="3852" width="12.5703125" style="396" customWidth="1"/>
    <col min="3853" max="3853" width="11.5703125" style="396" customWidth="1"/>
    <col min="3854" max="3854" width="8.28515625" style="396" customWidth="1"/>
    <col min="3855" max="3856" width="12" style="396" customWidth="1"/>
    <col min="3857" max="4095" width="11" style="396"/>
    <col min="4096" max="4096" width="18.28515625" style="396" bestFit="1" customWidth="1"/>
    <col min="4097" max="4097" width="14.42578125" style="396" customWidth="1"/>
    <col min="4098" max="4098" width="11.5703125" style="396" customWidth="1"/>
    <col min="4099" max="4099" width="19" style="396" customWidth="1"/>
    <col min="4100" max="4100" width="15.28515625" style="396" bestFit="1" customWidth="1"/>
    <col min="4101" max="4102" width="12.5703125" style="396" customWidth="1"/>
    <col min="4103" max="4103" width="17.28515625" style="396" bestFit="1" customWidth="1"/>
    <col min="4104" max="4104" width="14.28515625" style="396" customWidth="1"/>
    <col min="4105" max="4105" width="22.28515625" style="396" customWidth="1"/>
    <col min="4106" max="4106" width="23" style="396" customWidth="1"/>
    <col min="4107" max="4107" width="13" style="396" customWidth="1"/>
    <col min="4108" max="4108" width="12.5703125" style="396" customWidth="1"/>
    <col min="4109" max="4109" width="11.5703125" style="396" customWidth="1"/>
    <col min="4110" max="4110" width="8.28515625" style="396" customWidth="1"/>
    <col min="4111" max="4112" width="12" style="396" customWidth="1"/>
    <col min="4113" max="4351" width="11" style="396"/>
    <col min="4352" max="4352" width="18.28515625" style="396" bestFit="1" customWidth="1"/>
    <col min="4353" max="4353" width="14.42578125" style="396" customWidth="1"/>
    <col min="4354" max="4354" width="11.5703125" style="396" customWidth="1"/>
    <col min="4355" max="4355" width="19" style="396" customWidth="1"/>
    <col min="4356" max="4356" width="15.28515625" style="396" bestFit="1" customWidth="1"/>
    <col min="4357" max="4358" width="12.5703125" style="396" customWidth="1"/>
    <col min="4359" max="4359" width="17.28515625" style="396" bestFit="1" customWidth="1"/>
    <col min="4360" max="4360" width="14.28515625" style="396" customWidth="1"/>
    <col min="4361" max="4361" width="22.28515625" style="396" customWidth="1"/>
    <col min="4362" max="4362" width="23" style="396" customWidth="1"/>
    <col min="4363" max="4363" width="13" style="396" customWidth="1"/>
    <col min="4364" max="4364" width="12.5703125" style="396" customWidth="1"/>
    <col min="4365" max="4365" width="11.5703125" style="396" customWidth="1"/>
    <col min="4366" max="4366" width="8.28515625" style="396" customWidth="1"/>
    <col min="4367" max="4368" width="12" style="396" customWidth="1"/>
    <col min="4369" max="4607" width="11" style="396"/>
    <col min="4608" max="4608" width="18.28515625" style="396" bestFit="1" customWidth="1"/>
    <col min="4609" max="4609" width="14.42578125" style="396" customWidth="1"/>
    <col min="4610" max="4610" width="11.5703125" style="396" customWidth="1"/>
    <col min="4611" max="4611" width="19" style="396" customWidth="1"/>
    <col min="4612" max="4612" width="15.28515625" style="396" bestFit="1" customWidth="1"/>
    <col min="4613" max="4614" width="12.5703125" style="396" customWidth="1"/>
    <col min="4615" max="4615" width="17.28515625" style="396" bestFit="1" customWidth="1"/>
    <col min="4616" max="4616" width="14.28515625" style="396" customWidth="1"/>
    <col min="4617" max="4617" width="22.28515625" style="396" customWidth="1"/>
    <col min="4618" max="4618" width="23" style="396" customWidth="1"/>
    <col min="4619" max="4619" width="13" style="396" customWidth="1"/>
    <col min="4620" max="4620" width="12.5703125" style="396" customWidth="1"/>
    <col min="4621" max="4621" width="11.5703125" style="396" customWidth="1"/>
    <col min="4622" max="4622" width="8.28515625" style="396" customWidth="1"/>
    <col min="4623" max="4624" width="12" style="396" customWidth="1"/>
    <col min="4625" max="4863" width="11" style="396"/>
    <col min="4864" max="4864" width="18.28515625" style="396" bestFit="1" customWidth="1"/>
    <col min="4865" max="4865" width="14.42578125" style="396" customWidth="1"/>
    <col min="4866" max="4866" width="11.5703125" style="396" customWidth="1"/>
    <col min="4867" max="4867" width="19" style="396" customWidth="1"/>
    <col min="4868" max="4868" width="15.28515625" style="396" bestFit="1" customWidth="1"/>
    <col min="4869" max="4870" width="12.5703125" style="396" customWidth="1"/>
    <col min="4871" max="4871" width="17.28515625" style="396" bestFit="1" customWidth="1"/>
    <col min="4872" max="4872" width="14.28515625" style="396" customWidth="1"/>
    <col min="4873" max="4873" width="22.28515625" style="396" customWidth="1"/>
    <col min="4874" max="4874" width="23" style="396" customWidth="1"/>
    <col min="4875" max="4875" width="13" style="396" customWidth="1"/>
    <col min="4876" max="4876" width="12.5703125" style="396" customWidth="1"/>
    <col min="4877" max="4877" width="11.5703125" style="396" customWidth="1"/>
    <col min="4878" max="4878" width="8.28515625" style="396" customWidth="1"/>
    <col min="4879" max="4880" width="12" style="396" customWidth="1"/>
    <col min="4881" max="5119" width="11" style="396"/>
    <col min="5120" max="5120" width="18.28515625" style="396" bestFit="1" customWidth="1"/>
    <col min="5121" max="5121" width="14.42578125" style="396" customWidth="1"/>
    <col min="5122" max="5122" width="11.5703125" style="396" customWidth="1"/>
    <col min="5123" max="5123" width="19" style="396" customWidth="1"/>
    <col min="5124" max="5124" width="15.28515625" style="396" bestFit="1" customWidth="1"/>
    <col min="5125" max="5126" width="12.5703125" style="396" customWidth="1"/>
    <col min="5127" max="5127" width="17.28515625" style="396" bestFit="1" customWidth="1"/>
    <col min="5128" max="5128" width="14.28515625" style="396" customWidth="1"/>
    <col min="5129" max="5129" width="22.28515625" style="396" customWidth="1"/>
    <col min="5130" max="5130" width="23" style="396" customWidth="1"/>
    <col min="5131" max="5131" width="13" style="396" customWidth="1"/>
    <col min="5132" max="5132" width="12.5703125" style="396" customWidth="1"/>
    <col min="5133" max="5133" width="11.5703125" style="396" customWidth="1"/>
    <col min="5134" max="5134" width="8.28515625" style="396" customWidth="1"/>
    <col min="5135" max="5136" width="12" style="396" customWidth="1"/>
    <col min="5137" max="5375" width="11" style="396"/>
    <col min="5376" max="5376" width="18.28515625" style="396" bestFit="1" customWidth="1"/>
    <col min="5377" max="5377" width="14.42578125" style="396" customWidth="1"/>
    <col min="5378" max="5378" width="11.5703125" style="396" customWidth="1"/>
    <col min="5379" max="5379" width="19" style="396" customWidth="1"/>
    <col min="5380" max="5380" width="15.28515625" style="396" bestFit="1" customWidth="1"/>
    <col min="5381" max="5382" width="12.5703125" style="396" customWidth="1"/>
    <col min="5383" max="5383" width="17.28515625" style="396" bestFit="1" customWidth="1"/>
    <col min="5384" max="5384" width="14.28515625" style="396" customWidth="1"/>
    <col min="5385" max="5385" width="22.28515625" style="396" customWidth="1"/>
    <col min="5386" max="5386" width="23" style="396" customWidth="1"/>
    <col min="5387" max="5387" width="13" style="396" customWidth="1"/>
    <col min="5388" max="5388" width="12.5703125" style="396" customWidth="1"/>
    <col min="5389" max="5389" width="11.5703125" style="396" customWidth="1"/>
    <col min="5390" max="5390" width="8.28515625" style="396" customWidth="1"/>
    <col min="5391" max="5392" width="12" style="396" customWidth="1"/>
    <col min="5393" max="5631" width="11" style="396"/>
    <col min="5632" max="5632" width="18.28515625" style="396" bestFit="1" customWidth="1"/>
    <col min="5633" max="5633" width="14.42578125" style="396" customWidth="1"/>
    <col min="5634" max="5634" width="11.5703125" style="396" customWidth="1"/>
    <col min="5635" max="5635" width="19" style="396" customWidth="1"/>
    <col min="5636" max="5636" width="15.28515625" style="396" bestFit="1" customWidth="1"/>
    <col min="5637" max="5638" width="12.5703125" style="396" customWidth="1"/>
    <col min="5639" max="5639" width="17.28515625" style="396" bestFit="1" customWidth="1"/>
    <col min="5640" max="5640" width="14.28515625" style="396" customWidth="1"/>
    <col min="5641" max="5641" width="22.28515625" style="396" customWidth="1"/>
    <col min="5642" max="5642" width="23" style="396" customWidth="1"/>
    <col min="5643" max="5643" width="13" style="396" customWidth="1"/>
    <col min="5644" max="5644" width="12.5703125" style="396" customWidth="1"/>
    <col min="5645" max="5645" width="11.5703125" style="396" customWidth="1"/>
    <col min="5646" max="5646" width="8.28515625" style="396" customWidth="1"/>
    <col min="5647" max="5648" width="12" style="396" customWidth="1"/>
    <col min="5649" max="5887" width="11" style="396"/>
    <col min="5888" max="5888" width="18.28515625" style="396" bestFit="1" customWidth="1"/>
    <col min="5889" max="5889" width="14.42578125" style="396" customWidth="1"/>
    <col min="5890" max="5890" width="11.5703125" style="396" customWidth="1"/>
    <col min="5891" max="5891" width="19" style="396" customWidth="1"/>
    <col min="5892" max="5892" width="15.28515625" style="396" bestFit="1" customWidth="1"/>
    <col min="5893" max="5894" width="12.5703125" style="396" customWidth="1"/>
    <col min="5895" max="5895" width="17.28515625" style="396" bestFit="1" customWidth="1"/>
    <col min="5896" max="5896" width="14.28515625" style="396" customWidth="1"/>
    <col min="5897" max="5897" width="22.28515625" style="396" customWidth="1"/>
    <col min="5898" max="5898" width="23" style="396" customWidth="1"/>
    <col min="5899" max="5899" width="13" style="396" customWidth="1"/>
    <col min="5900" max="5900" width="12.5703125" style="396" customWidth="1"/>
    <col min="5901" max="5901" width="11.5703125" style="396" customWidth="1"/>
    <col min="5902" max="5902" width="8.28515625" style="396" customWidth="1"/>
    <col min="5903" max="5904" width="12" style="396" customWidth="1"/>
    <col min="5905" max="6143" width="11" style="396"/>
    <col min="6144" max="6144" width="18.28515625" style="396" bestFit="1" customWidth="1"/>
    <col min="6145" max="6145" width="14.42578125" style="396" customWidth="1"/>
    <col min="6146" max="6146" width="11.5703125" style="396" customWidth="1"/>
    <col min="6147" max="6147" width="19" style="396" customWidth="1"/>
    <col min="6148" max="6148" width="15.28515625" style="396" bestFit="1" customWidth="1"/>
    <col min="6149" max="6150" width="12.5703125" style="396" customWidth="1"/>
    <col min="6151" max="6151" width="17.28515625" style="396" bestFit="1" customWidth="1"/>
    <col min="6152" max="6152" width="14.28515625" style="396" customWidth="1"/>
    <col min="6153" max="6153" width="22.28515625" style="396" customWidth="1"/>
    <col min="6154" max="6154" width="23" style="396" customWidth="1"/>
    <col min="6155" max="6155" width="13" style="396" customWidth="1"/>
    <col min="6156" max="6156" width="12.5703125" style="396" customWidth="1"/>
    <col min="6157" max="6157" width="11.5703125" style="396" customWidth="1"/>
    <col min="6158" max="6158" width="8.28515625" style="396" customWidth="1"/>
    <col min="6159" max="6160" width="12" style="396" customWidth="1"/>
    <col min="6161" max="6399" width="11" style="396"/>
    <col min="6400" max="6400" width="18.28515625" style="396" bestFit="1" customWidth="1"/>
    <col min="6401" max="6401" width="14.42578125" style="396" customWidth="1"/>
    <col min="6402" max="6402" width="11.5703125" style="396" customWidth="1"/>
    <col min="6403" max="6403" width="19" style="396" customWidth="1"/>
    <col min="6404" max="6404" width="15.28515625" style="396" bestFit="1" customWidth="1"/>
    <col min="6405" max="6406" width="12.5703125" style="396" customWidth="1"/>
    <col min="6407" max="6407" width="17.28515625" style="396" bestFit="1" customWidth="1"/>
    <col min="6408" max="6408" width="14.28515625" style="396" customWidth="1"/>
    <col min="6409" max="6409" width="22.28515625" style="396" customWidth="1"/>
    <col min="6410" max="6410" width="23" style="396" customWidth="1"/>
    <col min="6411" max="6411" width="13" style="396" customWidth="1"/>
    <col min="6412" max="6412" width="12.5703125" style="396" customWidth="1"/>
    <col min="6413" max="6413" width="11.5703125" style="396" customWidth="1"/>
    <col min="6414" max="6414" width="8.28515625" style="396" customWidth="1"/>
    <col min="6415" max="6416" width="12" style="396" customWidth="1"/>
    <col min="6417" max="6655" width="11" style="396"/>
    <col min="6656" max="6656" width="18.28515625" style="396" bestFit="1" customWidth="1"/>
    <col min="6657" max="6657" width="14.42578125" style="396" customWidth="1"/>
    <col min="6658" max="6658" width="11.5703125" style="396" customWidth="1"/>
    <col min="6659" max="6659" width="19" style="396" customWidth="1"/>
    <col min="6660" max="6660" width="15.28515625" style="396" bestFit="1" customWidth="1"/>
    <col min="6661" max="6662" width="12.5703125" style="396" customWidth="1"/>
    <col min="6663" max="6663" width="17.28515625" style="396" bestFit="1" customWidth="1"/>
    <col min="6664" max="6664" width="14.28515625" style="396" customWidth="1"/>
    <col min="6665" max="6665" width="22.28515625" style="396" customWidth="1"/>
    <col min="6666" max="6666" width="23" style="396" customWidth="1"/>
    <col min="6667" max="6667" width="13" style="396" customWidth="1"/>
    <col min="6668" max="6668" width="12.5703125" style="396" customWidth="1"/>
    <col min="6669" max="6669" width="11.5703125" style="396" customWidth="1"/>
    <col min="6670" max="6670" width="8.28515625" style="396" customWidth="1"/>
    <col min="6671" max="6672" width="12" style="396" customWidth="1"/>
    <col min="6673" max="6911" width="11" style="396"/>
    <col min="6912" max="6912" width="18.28515625" style="396" bestFit="1" customWidth="1"/>
    <col min="6913" max="6913" width="14.42578125" style="396" customWidth="1"/>
    <col min="6914" max="6914" width="11.5703125" style="396" customWidth="1"/>
    <col min="6915" max="6915" width="19" style="396" customWidth="1"/>
    <col min="6916" max="6916" width="15.28515625" style="396" bestFit="1" customWidth="1"/>
    <col min="6917" max="6918" width="12.5703125" style="396" customWidth="1"/>
    <col min="6919" max="6919" width="17.28515625" style="396" bestFit="1" customWidth="1"/>
    <col min="6920" max="6920" width="14.28515625" style="396" customWidth="1"/>
    <col min="6921" max="6921" width="22.28515625" style="396" customWidth="1"/>
    <col min="6922" max="6922" width="23" style="396" customWidth="1"/>
    <col min="6923" max="6923" width="13" style="396" customWidth="1"/>
    <col min="6924" max="6924" width="12.5703125" style="396" customWidth="1"/>
    <col min="6925" max="6925" width="11.5703125" style="396" customWidth="1"/>
    <col min="6926" max="6926" width="8.28515625" style="396" customWidth="1"/>
    <col min="6927" max="6928" width="12" style="396" customWidth="1"/>
    <col min="6929" max="7167" width="11" style="396"/>
    <col min="7168" max="7168" width="18.28515625" style="396" bestFit="1" customWidth="1"/>
    <col min="7169" max="7169" width="14.42578125" style="396" customWidth="1"/>
    <col min="7170" max="7170" width="11.5703125" style="396" customWidth="1"/>
    <col min="7171" max="7171" width="19" style="396" customWidth="1"/>
    <col min="7172" max="7172" width="15.28515625" style="396" bestFit="1" customWidth="1"/>
    <col min="7173" max="7174" width="12.5703125" style="396" customWidth="1"/>
    <col min="7175" max="7175" width="17.28515625" style="396" bestFit="1" customWidth="1"/>
    <col min="7176" max="7176" width="14.28515625" style="396" customWidth="1"/>
    <col min="7177" max="7177" width="22.28515625" style="396" customWidth="1"/>
    <col min="7178" max="7178" width="23" style="396" customWidth="1"/>
    <col min="7179" max="7179" width="13" style="396" customWidth="1"/>
    <col min="7180" max="7180" width="12.5703125" style="396" customWidth="1"/>
    <col min="7181" max="7181" width="11.5703125" style="396" customWidth="1"/>
    <col min="7182" max="7182" width="8.28515625" style="396" customWidth="1"/>
    <col min="7183" max="7184" width="12" style="396" customWidth="1"/>
    <col min="7185" max="7423" width="11" style="396"/>
    <col min="7424" max="7424" width="18.28515625" style="396" bestFit="1" customWidth="1"/>
    <col min="7425" max="7425" width="14.42578125" style="396" customWidth="1"/>
    <col min="7426" max="7426" width="11.5703125" style="396" customWidth="1"/>
    <col min="7427" max="7427" width="19" style="396" customWidth="1"/>
    <col min="7428" max="7428" width="15.28515625" style="396" bestFit="1" customWidth="1"/>
    <col min="7429" max="7430" width="12.5703125" style="396" customWidth="1"/>
    <col min="7431" max="7431" width="17.28515625" style="396" bestFit="1" customWidth="1"/>
    <col min="7432" max="7432" width="14.28515625" style="396" customWidth="1"/>
    <col min="7433" max="7433" width="22.28515625" style="396" customWidth="1"/>
    <col min="7434" max="7434" width="23" style="396" customWidth="1"/>
    <col min="7435" max="7435" width="13" style="396" customWidth="1"/>
    <col min="7436" max="7436" width="12.5703125" style="396" customWidth="1"/>
    <col min="7437" max="7437" width="11.5703125" style="396" customWidth="1"/>
    <col min="7438" max="7438" width="8.28515625" style="396" customWidth="1"/>
    <col min="7439" max="7440" width="12" style="396" customWidth="1"/>
    <col min="7441" max="7679" width="11" style="396"/>
    <col min="7680" max="7680" width="18.28515625" style="396" bestFit="1" customWidth="1"/>
    <col min="7681" max="7681" width="14.42578125" style="396" customWidth="1"/>
    <col min="7682" max="7682" width="11.5703125" style="396" customWidth="1"/>
    <col min="7683" max="7683" width="19" style="396" customWidth="1"/>
    <col min="7684" max="7684" width="15.28515625" style="396" bestFit="1" customWidth="1"/>
    <col min="7685" max="7686" width="12.5703125" style="396" customWidth="1"/>
    <col min="7687" max="7687" width="17.28515625" style="396" bestFit="1" customWidth="1"/>
    <col min="7688" max="7688" width="14.28515625" style="396" customWidth="1"/>
    <col min="7689" max="7689" width="22.28515625" style="396" customWidth="1"/>
    <col min="7690" max="7690" width="23" style="396" customWidth="1"/>
    <col min="7691" max="7691" width="13" style="396" customWidth="1"/>
    <col min="7692" max="7692" width="12.5703125" style="396" customWidth="1"/>
    <col min="7693" max="7693" width="11.5703125" style="396" customWidth="1"/>
    <col min="7694" max="7694" width="8.28515625" style="396" customWidth="1"/>
    <col min="7695" max="7696" width="12" style="396" customWidth="1"/>
    <col min="7697" max="7935" width="11" style="396"/>
    <col min="7936" max="7936" width="18.28515625" style="396" bestFit="1" customWidth="1"/>
    <col min="7937" max="7937" width="14.42578125" style="396" customWidth="1"/>
    <col min="7938" max="7938" width="11.5703125" style="396" customWidth="1"/>
    <col min="7939" max="7939" width="19" style="396" customWidth="1"/>
    <col min="7940" max="7940" width="15.28515625" style="396" bestFit="1" customWidth="1"/>
    <col min="7941" max="7942" width="12.5703125" style="396" customWidth="1"/>
    <col min="7943" max="7943" width="17.28515625" style="396" bestFit="1" customWidth="1"/>
    <col min="7944" max="7944" width="14.28515625" style="396" customWidth="1"/>
    <col min="7945" max="7945" width="22.28515625" style="396" customWidth="1"/>
    <col min="7946" max="7946" width="23" style="396" customWidth="1"/>
    <col min="7947" max="7947" width="13" style="396" customWidth="1"/>
    <col min="7948" max="7948" width="12.5703125" style="396" customWidth="1"/>
    <col min="7949" max="7949" width="11.5703125" style="396" customWidth="1"/>
    <col min="7950" max="7950" width="8.28515625" style="396" customWidth="1"/>
    <col min="7951" max="7952" width="12" style="396" customWidth="1"/>
    <col min="7953" max="8191" width="11" style="396"/>
    <col min="8192" max="8192" width="18.28515625" style="396" bestFit="1" customWidth="1"/>
    <col min="8193" max="8193" width="14.42578125" style="396" customWidth="1"/>
    <col min="8194" max="8194" width="11.5703125" style="396" customWidth="1"/>
    <col min="8195" max="8195" width="19" style="396" customWidth="1"/>
    <col min="8196" max="8196" width="15.28515625" style="396" bestFit="1" customWidth="1"/>
    <col min="8197" max="8198" width="12.5703125" style="396" customWidth="1"/>
    <col min="8199" max="8199" width="17.28515625" style="396" bestFit="1" customWidth="1"/>
    <col min="8200" max="8200" width="14.28515625" style="396" customWidth="1"/>
    <col min="8201" max="8201" width="22.28515625" style="396" customWidth="1"/>
    <col min="8202" max="8202" width="23" style="396" customWidth="1"/>
    <col min="8203" max="8203" width="13" style="396" customWidth="1"/>
    <col min="8204" max="8204" width="12.5703125" style="396" customWidth="1"/>
    <col min="8205" max="8205" width="11.5703125" style="396" customWidth="1"/>
    <col min="8206" max="8206" width="8.28515625" style="396" customWidth="1"/>
    <col min="8207" max="8208" width="12" style="396" customWidth="1"/>
    <col min="8209" max="8447" width="11" style="396"/>
    <col min="8448" max="8448" width="18.28515625" style="396" bestFit="1" customWidth="1"/>
    <col min="8449" max="8449" width="14.42578125" style="396" customWidth="1"/>
    <col min="8450" max="8450" width="11.5703125" style="396" customWidth="1"/>
    <col min="8451" max="8451" width="19" style="396" customWidth="1"/>
    <col min="8452" max="8452" width="15.28515625" style="396" bestFit="1" customWidth="1"/>
    <col min="8453" max="8454" width="12.5703125" style="396" customWidth="1"/>
    <col min="8455" max="8455" width="17.28515625" style="396" bestFit="1" customWidth="1"/>
    <col min="8456" max="8456" width="14.28515625" style="396" customWidth="1"/>
    <col min="8457" max="8457" width="22.28515625" style="396" customWidth="1"/>
    <col min="8458" max="8458" width="23" style="396" customWidth="1"/>
    <col min="8459" max="8459" width="13" style="396" customWidth="1"/>
    <col min="8460" max="8460" width="12.5703125" style="396" customWidth="1"/>
    <col min="8461" max="8461" width="11.5703125" style="396" customWidth="1"/>
    <col min="8462" max="8462" width="8.28515625" style="396" customWidth="1"/>
    <col min="8463" max="8464" width="12" style="396" customWidth="1"/>
    <col min="8465" max="8703" width="11" style="396"/>
    <col min="8704" max="8704" width="18.28515625" style="396" bestFit="1" customWidth="1"/>
    <col min="8705" max="8705" width="14.42578125" style="396" customWidth="1"/>
    <col min="8706" max="8706" width="11.5703125" style="396" customWidth="1"/>
    <col min="8707" max="8707" width="19" style="396" customWidth="1"/>
    <col min="8708" max="8708" width="15.28515625" style="396" bestFit="1" customWidth="1"/>
    <col min="8709" max="8710" width="12.5703125" style="396" customWidth="1"/>
    <col min="8711" max="8711" width="17.28515625" style="396" bestFit="1" customWidth="1"/>
    <col min="8712" max="8712" width="14.28515625" style="396" customWidth="1"/>
    <col min="8713" max="8713" width="22.28515625" style="396" customWidth="1"/>
    <col min="8714" max="8714" width="23" style="396" customWidth="1"/>
    <col min="8715" max="8715" width="13" style="396" customWidth="1"/>
    <col min="8716" max="8716" width="12.5703125" style="396" customWidth="1"/>
    <col min="8717" max="8717" width="11.5703125" style="396" customWidth="1"/>
    <col min="8718" max="8718" width="8.28515625" style="396" customWidth="1"/>
    <col min="8719" max="8720" width="12" style="396" customWidth="1"/>
    <col min="8721" max="8959" width="11" style="396"/>
    <col min="8960" max="8960" width="18.28515625" style="396" bestFit="1" customWidth="1"/>
    <col min="8961" max="8961" width="14.42578125" style="396" customWidth="1"/>
    <col min="8962" max="8962" width="11.5703125" style="396" customWidth="1"/>
    <col min="8963" max="8963" width="19" style="396" customWidth="1"/>
    <col min="8964" max="8964" width="15.28515625" style="396" bestFit="1" customWidth="1"/>
    <col min="8965" max="8966" width="12.5703125" style="396" customWidth="1"/>
    <col min="8967" max="8967" width="17.28515625" style="396" bestFit="1" customWidth="1"/>
    <col min="8968" max="8968" width="14.28515625" style="396" customWidth="1"/>
    <col min="8969" max="8969" width="22.28515625" style="396" customWidth="1"/>
    <col min="8970" max="8970" width="23" style="396" customWidth="1"/>
    <col min="8971" max="8971" width="13" style="396" customWidth="1"/>
    <col min="8972" max="8972" width="12.5703125" style="396" customWidth="1"/>
    <col min="8973" max="8973" width="11.5703125" style="396" customWidth="1"/>
    <col min="8974" max="8974" width="8.28515625" style="396" customWidth="1"/>
    <col min="8975" max="8976" width="12" style="396" customWidth="1"/>
    <col min="8977" max="9215" width="11" style="396"/>
    <col min="9216" max="9216" width="18.28515625" style="396" bestFit="1" customWidth="1"/>
    <col min="9217" max="9217" width="14.42578125" style="396" customWidth="1"/>
    <col min="9218" max="9218" width="11.5703125" style="396" customWidth="1"/>
    <col min="9219" max="9219" width="19" style="396" customWidth="1"/>
    <col min="9220" max="9220" width="15.28515625" style="396" bestFit="1" customWidth="1"/>
    <col min="9221" max="9222" width="12.5703125" style="396" customWidth="1"/>
    <col min="9223" max="9223" width="17.28515625" style="396" bestFit="1" customWidth="1"/>
    <col min="9224" max="9224" width="14.28515625" style="396" customWidth="1"/>
    <col min="9225" max="9225" width="22.28515625" style="396" customWidth="1"/>
    <col min="9226" max="9226" width="23" style="396" customWidth="1"/>
    <col min="9227" max="9227" width="13" style="396" customWidth="1"/>
    <col min="9228" max="9228" width="12.5703125" style="396" customWidth="1"/>
    <col min="9229" max="9229" width="11.5703125" style="396" customWidth="1"/>
    <col min="9230" max="9230" width="8.28515625" style="396" customWidth="1"/>
    <col min="9231" max="9232" width="12" style="396" customWidth="1"/>
    <col min="9233" max="9471" width="11" style="396"/>
    <col min="9472" max="9472" width="18.28515625" style="396" bestFit="1" customWidth="1"/>
    <col min="9473" max="9473" width="14.42578125" style="396" customWidth="1"/>
    <col min="9474" max="9474" width="11.5703125" style="396" customWidth="1"/>
    <col min="9475" max="9475" width="19" style="396" customWidth="1"/>
    <col min="9476" max="9476" width="15.28515625" style="396" bestFit="1" customWidth="1"/>
    <col min="9477" max="9478" width="12.5703125" style="396" customWidth="1"/>
    <col min="9479" max="9479" width="17.28515625" style="396" bestFit="1" customWidth="1"/>
    <col min="9480" max="9480" width="14.28515625" style="396" customWidth="1"/>
    <col min="9481" max="9481" width="22.28515625" style="396" customWidth="1"/>
    <col min="9482" max="9482" width="23" style="396" customWidth="1"/>
    <col min="9483" max="9483" width="13" style="396" customWidth="1"/>
    <col min="9484" max="9484" width="12.5703125" style="396" customWidth="1"/>
    <col min="9485" max="9485" width="11.5703125" style="396" customWidth="1"/>
    <col min="9486" max="9486" width="8.28515625" style="396" customWidth="1"/>
    <col min="9487" max="9488" width="12" style="396" customWidth="1"/>
    <col min="9489" max="9727" width="11" style="396"/>
    <col min="9728" max="9728" width="18.28515625" style="396" bestFit="1" customWidth="1"/>
    <col min="9729" max="9729" width="14.42578125" style="396" customWidth="1"/>
    <col min="9730" max="9730" width="11.5703125" style="396" customWidth="1"/>
    <col min="9731" max="9731" width="19" style="396" customWidth="1"/>
    <col min="9732" max="9732" width="15.28515625" style="396" bestFit="1" customWidth="1"/>
    <col min="9733" max="9734" width="12.5703125" style="396" customWidth="1"/>
    <col min="9735" max="9735" width="17.28515625" style="396" bestFit="1" customWidth="1"/>
    <col min="9736" max="9736" width="14.28515625" style="396" customWidth="1"/>
    <col min="9737" max="9737" width="22.28515625" style="396" customWidth="1"/>
    <col min="9738" max="9738" width="23" style="396" customWidth="1"/>
    <col min="9739" max="9739" width="13" style="396" customWidth="1"/>
    <col min="9740" max="9740" width="12.5703125" style="396" customWidth="1"/>
    <col min="9741" max="9741" width="11.5703125" style="396" customWidth="1"/>
    <col min="9742" max="9742" width="8.28515625" style="396" customWidth="1"/>
    <col min="9743" max="9744" width="12" style="396" customWidth="1"/>
    <col min="9745" max="9983" width="11" style="396"/>
    <col min="9984" max="9984" width="18.28515625" style="396" bestFit="1" customWidth="1"/>
    <col min="9985" max="9985" width="14.42578125" style="396" customWidth="1"/>
    <col min="9986" max="9986" width="11.5703125" style="396" customWidth="1"/>
    <col min="9987" max="9987" width="19" style="396" customWidth="1"/>
    <col min="9988" max="9988" width="15.28515625" style="396" bestFit="1" customWidth="1"/>
    <col min="9989" max="9990" width="12.5703125" style="396" customWidth="1"/>
    <col min="9991" max="9991" width="17.28515625" style="396" bestFit="1" customWidth="1"/>
    <col min="9992" max="9992" width="14.28515625" style="396" customWidth="1"/>
    <col min="9993" max="9993" width="22.28515625" style="396" customWidth="1"/>
    <col min="9994" max="9994" width="23" style="396" customWidth="1"/>
    <col min="9995" max="9995" width="13" style="396" customWidth="1"/>
    <col min="9996" max="9996" width="12.5703125" style="396" customWidth="1"/>
    <col min="9997" max="9997" width="11.5703125" style="396" customWidth="1"/>
    <col min="9998" max="9998" width="8.28515625" style="396" customWidth="1"/>
    <col min="9999" max="10000" width="12" style="396" customWidth="1"/>
    <col min="10001" max="10239" width="11" style="396"/>
    <col min="10240" max="10240" width="18.28515625" style="396" bestFit="1" customWidth="1"/>
    <col min="10241" max="10241" width="14.42578125" style="396" customWidth="1"/>
    <col min="10242" max="10242" width="11.5703125" style="396" customWidth="1"/>
    <col min="10243" max="10243" width="19" style="396" customWidth="1"/>
    <col min="10244" max="10244" width="15.28515625" style="396" bestFit="1" customWidth="1"/>
    <col min="10245" max="10246" width="12.5703125" style="396" customWidth="1"/>
    <col min="10247" max="10247" width="17.28515625" style="396" bestFit="1" customWidth="1"/>
    <col min="10248" max="10248" width="14.28515625" style="396" customWidth="1"/>
    <col min="10249" max="10249" width="22.28515625" style="396" customWidth="1"/>
    <col min="10250" max="10250" width="23" style="396" customWidth="1"/>
    <col min="10251" max="10251" width="13" style="396" customWidth="1"/>
    <col min="10252" max="10252" width="12.5703125" style="396" customWidth="1"/>
    <col min="10253" max="10253" width="11.5703125" style="396" customWidth="1"/>
    <col min="10254" max="10254" width="8.28515625" style="396" customWidth="1"/>
    <col min="10255" max="10256" width="12" style="396" customWidth="1"/>
    <col min="10257" max="10495" width="11" style="396"/>
    <col min="10496" max="10496" width="18.28515625" style="396" bestFit="1" customWidth="1"/>
    <col min="10497" max="10497" width="14.42578125" style="396" customWidth="1"/>
    <col min="10498" max="10498" width="11.5703125" style="396" customWidth="1"/>
    <col min="10499" max="10499" width="19" style="396" customWidth="1"/>
    <col min="10500" max="10500" width="15.28515625" style="396" bestFit="1" customWidth="1"/>
    <col min="10501" max="10502" width="12.5703125" style="396" customWidth="1"/>
    <col min="10503" max="10503" width="17.28515625" style="396" bestFit="1" customWidth="1"/>
    <col min="10504" max="10504" width="14.28515625" style="396" customWidth="1"/>
    <col min="10505" max="10505" width="22.28515625" style="396" customWidth="1"/>
    <col min="10506" max="10506" width="23" style="396" customWidth="1"/>
    <col min="10507" max="10507" width="13" style="396" customWidth="1"/>
    <col min="10508" max="10508" width="12.5703125" style="396" customWidth="1"/>
    <col min="10509" max="10509" width="11.5703125" style="396" customWidth="1"/>
    <col min="10510" max="10510" width="8.28515625" style="396" customWidth="1"/>
    <col min="10511" max="10512" width="12" style="396" customWidth="1"/>
    <col min="10513" max="10751" width="11" style="396"/>
    <col min="10752" max="10752" width="18.28515625" style="396" bestFit="1" customWidth="1"/>
    <col min="10753" max="10753" width="14.42578125" style="396" customWidth="1"/>
    <col min="10754" max="10754" width="11.5703125" style="396" customWidth="1"/>
    <col min="10755" max="10755" width="19" style="396" customWidth="1"/>
    <col min="10756" max="10756" width="15.28515625" style="396" bestFit="1" customWidth="1"/>
    <col min="10757" max="10758" width="12.5703125" style="396" customWidth="1"/>
    <col min="10759" max="10759" width="17.28515625" style="396" bestFit="1" customWidth="1"/>
    <col min="10760" max="10760" width="14.28515625" style="396" customWidth="1"/>
    <col min="10761" max="10761" width="22.28515625" style="396" customWidth="1"/>
    <col min="10762" max="10762" width="23" style="396" customWidth="1"/>
    <col min="10763" max="10763" width="13" style="396" customWidth="1"/>
    <col min="10764" max="10764" width="12.5703125" style="396" customWidth="1"/>
    <col min="10765" max="10765" width="11.5703125" style="396" customWidth="1"/>
    <col min="10766" max="10766" width="8.28515625" style="396" customWidth="1"/>
    <col min="10767" max="10768" width="12" style="396" customWidth="1"/>
    <col min="10769" max="11007" width="11" style="396"/>
    <col min="11008" max="11008" width="18.28515625" style="396" bestFit="1" customWidth="1"/>
    <col min="11009" max="11009" width="14.42578125" style="396" customWidth="1"/>
    <col min="11010" max="11010" width="11.5703125" style="396" customWidth="1"/>
    <col min="11011" max="11011" width="19" style="396" customWidth="1"/>
    <col min="11012" max="11012" width="15.28515625" style="396" bestFit="1" customWidth="1"/>
    <col min="11013" max="11014" width="12.5703125" style="396" customWidth="1"/>
    <col min="11015" max="11015" width="17.28515625" style="396" bestFit="1" customWidth="1"/>
    <col min="11016" max="11016" width="14.28515625" style="396" customWidth="1"/>
    <col min="11017" max="11017" width="22.28515625" style="396" customWidth="1"/>
    <col min="11018" max="11018" width="23" style="396" customWidth="1"/>
    <col min="11019" max="11019" width="13" style="396" customWidth="1"/>
    <col min="11020" max="11020" width="12.5703125" style="396" customWidth="1"/>
    <col min="11021" max="11021" width="11.5703125" style="396" customWidth="1"/>
    <col min="11022" max="11022" width="8.28515625" style="396" customWidth="1"/>
    <col min="11023" max="11024" width="12" style="396" customWidth="1"/>
    <col min="11025" max="11263" width="11" style="396"/>
    <col min="11264" max="11264" width="18.28515625" style="396" bestFit="1" customWidth="1"/>
    <col min="11265" max="11265" width="14.42578125" style="396" customWidth="1"/>
    <col min="11266" max="11266" width="11.5703125" style="396" customWidth="1"/>
    <col min="11267" max="11267" width="19" style="396" customWidth="1"/>
    <col min="11268" max="11268" width="15.28515625" style="396" bestFit="1" customWidth="1"/>
    <col min="11269" max="11270" width="12.5703125" style="396" customWidth="1"/>
    <col min="11271" max="11271" width="17.28515625" style="396" bestFit="1" customWidth="1"/>
    <col min="11272" max="11272" width="14.28515625" style="396" customWidth="1"/>
    <col min="11273" max="11273" width="22.28515625" style="396" customWidth="1"/>
    <col min="11274" max="11274" width="23" style="396" customWidth="1"/>
    <col min="11275" max="11275" width="13" style="396" customWidth="1"/>
    <col min="11276" max="11276" width="12.5703125" style="396" customWidth="1"/>
    <col min="11277" max="11277" width="11.5703125" style="396" customWidth="1"/>
    <col min="11278" max="11278" width="8.28515625" style="396" customWidth="1"/>
    <col min="11279" max="11280" width="12" style="396" customWidth="1"/>
    <col min="11281" max="11519" width="11" style="396"/>
    <col min="11520" max="11520" width="18.28515625" style="396" bestFit="1" customWidth="1"/>
    <col min="11521" max="11521" width="14.42578125" style="396" customWidth="1"/>
    <col min="11522" max="11522" width="11.5703125" style="396" customWidth="1"/>
    <col min="11523" max="11523" width="19" style="396" customWidth="1"/>
    <col min="11524" max="11524" width="15.28515625" style="396" bestFit="1" customWidth="1"/>
    <col min="11525" max="11526" width="12.5703125" style="396" customWidth="1"/>
    <col min="11527" max="11527" width="17.28515625" style="396" bestFit="1" customWidth="1"/>
    <col min="11528" max="11528" width="14.28515625" style="396" customWidth="1"/>
    <col min="11529" max="11529" width="22.28515625" style="396" customWidth="1"/>
    <col min="11530" max="11530" width="23" style="396" customWidth="1"/>
    <col min="11531" max="11531" width="13" style="396" customWidth="1"/>
    <col min="11532" max="11532" width="12.5703125" style="396" customWidth="1"/>
    <col min="11533" max="11533" width="11.5703125" style="396" customWidth="1"/>
    <col min="11534" max="11534" width="8.28515625" style="396" customWidth="1"/>
    <col min="11535" max="11536" width="12" style="396" customWidth="1"/>
    <col min="11537" max="11775" width="11" style="396"/>
    <col min="11776" max="11776" width="18.28515625" style="396" bestFit="1" customWidth="1"/>
    <col min="11777" max="11777" width="14.42578125" style="396" customWidth="1"/>
    <col min="11778" max="11778" width="11.5703125" style="396" customWidth="1"/>
    <col min="11779" max="11779" width="19" style="396" customWidth="1"/>
    <col min="11780" max="11780" width="15.28515625" style="396" bestFit="1" customWidth="1"/>
    <col min="11781" max="11782" width="12.5703125" style="396" customWidth="1"/>
    <col min="11783" max="11783" width="17.28515625" style="396" bestFit="1" customWidth="1"/>
    <col min="11784" max="11784" width="14.28515625" style="396" customWidth="1"/>
    <col min="11785" max="11785" width="22.28515625" style="396" customWidth="1"/>
    <col min="11786" max="11786" width="23" style="396" customWidth="1"/>
    <col min="11787" max="11787" width="13" style="396" customWidth="1"/>
    <col min="11788" max="11788" width="12.5703125" style="396" customWidth="1"/>
    <col min="11789" max="11789" width="11.5703125" style="396" customWidth="1"/>
    <col min="11790" max="11790" width="8.28515625" style="396" customWidth="1"/>
    <col min="11791" max="11792" width="12" style="396" customWidth="1"/>
    <col min="11793" max="12031" width="11" style="396"/>
    <col min="12032" max="12032" width="18.28515625" style="396" bestFit="1" customWidth="1"/>
    <col min="12033" max="12033" width="14.42578125" style="396" customWidth="1"/>
    <col min="12034" max="12034" width="11.5703125" style="396" customWidth="1"/>
    <col min="12035" max="12035" width="19" style="396" customWidth="1"/>
    <col min="12036" max="12036" width="15.28515625" style="396" bestFit="1" customWidth="1"/>
    <col min="12037" max="12038" width="12.5703125" style="396" customWidth="1"/>
    <col min="12039" max="12039" width="17.28515625" style="396" bestFit="1" customWidth="1"/>
    <col min="12040" max="12040" width="14.28515625" style="396" customWidth="1"/>
    <col min="12041" max="12041" width="22.28515625" style="396" customWidth="1"/>
    <col min="12042" max="12042" width="23" style="396" customWidth="1"/>
    <col min="12043" max="12043" width="13" style="396" customWidth="1"/>
    <col min="12044" max="12044" width="12.5703125" style="396" customWidth="1"/>
    <col min="12045" max="12045" width="11.5703125" style="396" customWidth="1"/>
    <col min="12046" max="12046" width="8.28515625" style="396" customWidth="1"/>
    <col min="12047" max="12048" width="12" style="396" customWidth="1"/>
    <col min="12049" max="12287" width="11" style="396"/>
    <col min="12288" max="12288" width="18.28515625" style="396" bestFit="1" customWidth="1"/>
    <col min="12289" max="12289" width="14.42578125" style="396" customWidth="1"/>
    <col min="12290" max="12290" width="11.5703125" style="396" customWidth="1"/>
    <col min="12291" max="12291" width="19" style="396" customWidth="1"/>
    <col min="12292" max="12292" width="15.28515625" style="396" bestFit="1" customWidth="1"/>
    <col min="12293" max="12294" width="12.5703125" style="396" customWidth="1"/>
    <col min="12295" max="12295" width="17.28515625" style="396" bestFit="1" customWidth="1"/>
    <col min="12296" max="12296" width="14.28515625" style="396" customWidth="1"/>
    <col min="12297" max="12297" width="22.28515625" style="396" customWidth="1"/>
    <col min="12298" max="12298" width="23" style="396" customWidth="1"/>
    <col min="12299" max="12299" width="13" style="396" customWidth="1"/>
    <col min="12300" max="12300" width="12.5703125" style="396" customWidth="1"/>
    <col min="12301" max="12301" width="11.5703125" style="396" customWidth="1"/>
    <col min="12302" max="12302" width="8.28515625" style="396" customWidth="1"/>
    <col min="12303" max="12304" width="12" style="396" customWidth="1"/>
    <col min="12305" max="12543" width="11" style="396"/>
    <col min="12544" max="12544" width="18.28515625" style="396" bestFit="1" customWidth="1"/>
    <col min="12545" max="12545" width="14.42578125" style="396" customWidth="1"/>
    <col min="12546" max="12546" width="11.5703125" style="396" customWidth="1"/>
    <col min="12547" max="12547" width="19" style="396" customWidth="1"/>
    <col min="12548" max="12548" width="15.28515625" style="396" bestFit="1" customWidth="1"/>
    <col min="12549" max="12550" width="12.5703125" style="396" customWidth="1"/>
    <col min="12551" max="12551" width="17.28515625" style="396" bestFit="1" customWidth="1"/>
    <col min="12552" max="12552" width="14.28515625" style="396" customWidth="1"/>
    <col min="12553" max="12553" width="22.28515625" style="396" customWidth="1"/>
    <col min="12554" max="12554" width="23" style="396" customWidth="1"/>
    <col min="12555" max="12555" width="13" style="396" customWidth="1"/>
    <col min="12556" max="12556" width="12.5703125" style="396" customWidth="1"/>
    <col min="12557" max="12557" width="11.5703125" style="396" customWidth="1"/>
    <col min="12558" max="12558" width="8.28515625" style="396" customWidth="1"/>
    <col min="12559" max="12560" width="12" style="396" customWidth="1"/>
    <col min="12561" max="12799" width="11" style="396"/>
    <col min="12800" max="12800" width="18.28515625" style="396" bestFit="1" customWidth="1"/>
    <col min="12801" max="12801" width="14.42578125" style="396" customWidth="1"/>
    <col min="12802" max="12802" width="11.5703125" style="396" customWidth="1"/>
    <col min="12803" max="12803" width="19" style="396" customWidth="1"/>
    <col min="12804" max="12804" width="15.28515625" style="396" bestFit="1" customWidth="1"/>
    <col min="12805" max="12806" width="12.5703125" style="396" customWidth="1"/>
    <col min="12807" max="12807" width="17.28515625" style="396" bestFit="1" customWidth="1"/>
    <col min="12808" max="12808" width="14.28515625" style="396" customWidth="1"/>
    <col min="12809" max="12809" width="22.28515625" style="396" customWidth="1"/>
    <col min="12810" max="12810" width="23" style="396" customWidth="1"/>
    <col min="12811" max="12811" width="13" style="396" customWidth="1"/>
    <col min="12812" max="12812" width="12.5703125" style="396" customWidth="1"/>
    <col min="12813" max="12813" width="11.5703125" style="396" customWidth="1"/>
    <col min="12814" max="12814" width="8.28515625" style="396" customWidth="1"/>
    <col min="12815" max="12816" width="12" style="396" customWidth="1"/>
    <col min="12817" max="13055" width="11" style="396"/>
    <col min="13056" max="13056" width="18.28515625" style="396" bestFit="1" customWidth="1"/>
    <col min="13057" max="13057" width="14.42578125" style="396" customWidth="1"/>
    <col min="13058" max="13058" width="11.5703125" style="396" customWidth="1"/>
    <col min="13059" max="13059" width="19" style="396" customWidth="1"/>
    <col min="13060" max="13060" width="15.28515625" style="396" bestFit="1" customWidth="1"/>
    <col min="13061" max="13062" width="12.5703125" style="396" customWidth="1"/>
    <col min="13063" max="13063" width="17.28515625" style="396" bestFit="1" customWidth="1"/>
    <col min="13064" max="13064" width="14.28515625" style="396" customWidth="1"/>
    <col min="13065" max="13065" width="22.28515625" style="396" customWidth="1"/>
    <col min="13066" max="13066" width="23" style="396" customWidth="1"/>
    <col min="13067" max="13067" width="13" style="396" customWidth="1"/>
    <col min="13068" max="13068" width="12.5703125" style="396" customWidth="1"/>
    <col min="13069" max="13069" width="11.5703125" style="396" customWidth="1"/>
    <col min="13070" max="13070" width="8.28515625" style="396" customWidth="1"/>
    <col min="13071" max="13072" width="12" style="396" customWidth="1"/>
    <col min="13073" max="13311" width="11" style="396"/>
    <col min="13312" max="13312" width="18.28515625" style="396" bestFit="1" customWidth="1"/>
    <col min="13313" max="13313" width="14.42578125" style="396" customWidth="1"/>
    <col min="13314" max="13314" width="11.5703125" style="396" customWidth="1"/>
    <col min="13315" max="13315" width="19" style="396" customWidth="1"/>
    <col min="13316" max="13316" width="15.28515625" style="396" bestFit="1" customWidth="1"/>
    <col min="13317" max="13318" width="12.5703125" style="396" customWidth="1"/>
    <col min="13319" max="13319" width="17.28515625" style="396" bestFit="1" customWidth="1"/>
    <col min="13320" max="13320" width="14.28515625" style="396" customWidth="1"/>
    <col min="13321" max="13321" width="22.28515625" style="396" customWidth="1"/>
    <col min="13322" max="13322" width="23" style="396" customWidth="1"/>
    <col min="13323" max="13323" width="13" style="396" customWidth="1"/>
    <col min="13324" max="13324" width="12.5703125" style="396" customWidth="1"/>
    <col min="13325" max="13325" width="11.5703125" style="396" customWidth="1"/>
    <col min="13326" max="13326" width="8.28515625" style="396" customWidth="1"/>
    <col min="13327" max="13328" width="12" style="396" customWidth="1"/>
    <col min="13329" max="13567" width="11" style="396"/>
    <col min="13568" max="13568" width="18.28515625" style="396" bestFit="1" customWidth="1"/>
    <col min="13569" max="13569" width="14.42578125" style="396" customWidth="1"/>
    <col min="13570" max="13570" width="11.5703125" style="396" customWidth="1"/>
    <col min="13571" max="13571" width="19" style="396" customWidth="1"/>
    <col min="13572" max="13572" width="15.28515625" style="396" bestFit="1" customWidth="1"/>
    <col min="13573" max="13574" width="12.5703125" style="396" customWidth="1"/>
    <col min="13575" max="13575" width="17.28515625" style="396" bestFit="1" customWidth="1"/>
    <col min="13576" max="13576" width="14.28515625" style="396" customWidth="1"/>
    <col min="13577" max="13577" width="22.28515625" style="396" customWidth="1"/>
    <col min="13578" max="13578" width="23" style="396" customWidth="1"/>
    <col min="13579" max="13579" width="13" style="396" customWidth="1"/>
    <col min="13580" max="13580" width="12.5703125" style="396" customWidth="1"/>
    <col min="13581" max="13581" width="11.5703125" style="396" customWidth="1"/>
    <col min="13582" max="13582" width="8.28515625" style="396" customWidth="1"/>
    <col min="13583" max="13584" width="12" style="396" customWidth="1"/>
    <col min="13585" max="13823" width="11" style="396"/>
    <col min="13824" max="13824" width="18.28515625" style="396" bestFit="1" customWidth="1"/>
    <col min="13825" max="13825" width="14.42578125" style="396" customWidth="1"/>
    <col min="13826" max="13826" width="11.5703125" style="396" customWidth="1"/>
    <col min="13827" max="13827" width="19" style="396" customWidth="1"/>
    <col min="13828" max="13828" width="15.28515625" style="396" bestFit="1" customWidth="1"/>
    <col min="13829" max="13830" width="12.5703125" style="396" customWidth="1"/>
    <col min="13831" max="13831" width="17.28515625" style="396" bestFit="1" customWidth="1"/>
    <col min="13832" max="13832" width="14.28515625" style="396" customWidth="1"/>
    <col min="13833" max="13833" width="22.28515625" style="396" customWidth="1"/>
    <col min="13834" max="13834" width="23" style="396" customWidth="1"/>
    <col min="13835" max="13835" width="13" style="396" customWidth="1"/>
    <col min="13836" max="13836" width="12.5703125" style="396" customWidth="1"/>
    <col min="13837" max="13837" width="11.5703125" style="396" customWidth="1"/>
    <col min="13838" max="13838" width="8.28515625" style="396" customWidth="1"/>
    <col min="13839" max="13840" width="12" style="396" customWidth="1"/>
    <col min="13841" max="14079" width="11" style="396"/>
    <col min="14080" max="14080" width="18.28515625" style="396" bestFit="1" customWidth="1"/>
    <col min="14081" max="14081" width="14.42578125" style="396" customWidth="1"/>
    <col min="14082" max="14082" width="11.5703125" style="396" customWidth="1"/>
    <col min="14083" max="14083" width="19" style="396" customWidth="1"/>
    <col min="14084" max="14084" width="15.28515625" style="396" bestFit="1" customWidth="1"/>
    <col min="14085" max="14086" width="12.5703125" style="396" customWidth="1"/>
    <col min="14087" max="14087" width="17.28515625" style="396" bestFit="1" customWidth="1"/>
    <col min="14088" max="14088" width="14.28515625" style="396" customWidth="1"/>
    <col min="14089" max="14089" width="22.28515625" style="396" customWidth="1"/>
    <col min="14090" max="14090" width="23" style="396" customWidth="1"/>
    <col min="14091" max="14091" width="13" style="396" customWidth="1"/>
    <col min="14092" max="14092" width="12.5703125" style="396" customWidth="1"/>
    <col min="14093" max="14093" width="11.5703125" style="396" customWidth="1"/>
    <col min="14094" max="14094" width="8.28515625" style="396" customWidth="1"/>
    <col min="14095" max="14096" width="12" style="396" customWidth="1"/>
    <col min="14097" max="14335" width="11" style="396"/>
    <col min="14336" max="14336" width="18.28515625" style="396" bestFit="1" customWidth="1"/>
    <col min="14337" max="14337" width="14.42578125" style="396" customWidth="1"/>
    <col min="14338" max="14338" width="11.5703125" style="396" customWidth="1"/>
    <col min="14339" max="14339" width="19" style="396" customWidth="1"/>
    <col min="14340" max="14340" width="15.28515625" style="396" bestFit="1" customWidth="1"/>
    <col min="14341" max="14342" width="12.5703125" style="396" customWidth="1"/>
    <col min="14343" max="14343" width="17.28515625" style="396" bestFit="1" customWidth="1"/>
    <col min="14344" max="14344" width="14.28515625" style="396" customWidth="1"/>
    <col min="14345" max="14345" width="22.28515625" style="396" customWidth="1"/>
    <col min="14346" max="14346" width="23" style="396" customWidth="1"/>
    <col min="14347" max="14347" width="13" style="396" customWidth="1"/>
    <col min="14348" max="14348" width="12.5703125" style="396" customWidth="1"/>
    <col min="14349" max="14349" width="11.5703125" style="396" customWidth="1"/>
    <col min="14350" max="14350" width="8.28515625" style="396" customWidth="1"/>
    <col min="14351" max="14352" width="12" style="396" customWidth="1"/>
    <col min="14353" max="14591" width="11" style="396"/>
    <col min="14592" max="14592" width="18.28515625" style="396" bestFit="1" customWidth="1"/>
    <col min="14593" max="14593" width="14.42578125" style="396" customWidth="1"/>
    <col min="14594" max="14594" width="11.5703125" style="396" customWidth="1"/>
    <col min="14595" max="14595" width="19" style="396" customWidth="1"/>
    <col min="14596" max="14596" width="15.28515625" style="396" bestFit="1" customWidth="1"/>
    <col min="14597" max="14598" width="12.5703125" style="396" customWidth="1"/>
    <col min="14599" max="14599" width="17.28515625" style="396" bestFit="1" customWidth="1"/>
    <col min="14600" max="14600" width="14.28515625" style="396" customWidth="1"/>
    <col min="14601" max="14601" width="22.28515625" style="396" customWidth="1"/>
    <col min="14602" max="14602" width="23" style="396" customWidth="1"/>
    <col min="14603" max="14603" width="13" style="396" customWidth="1"/>
    <col min="14604" max="14604" width="12.5703125" style="396" customWidth="1"/>
    <col min="14605" max="14605" width="11.5703125" style="396" customWidth="1"/>
    <col min="14606" max="14606" width="8.28515625" style="396" customWidth="1"/>
    <col min="14607" max="14608" width="12" style="396" customWidth="1"/>
    <col min="14609" max="14847" width="11" style="396"/>
    <col min="14848" max="14848" width="18.28515625" style="396" bestFit="1" customWidth="1"/>
    <col min="14849" max="14849" width="14.42578125" style="396" customWidth="1"/>
    <col min="14850" max="14850" width="11.5703125" style="396" customWidth="1"/>
    <col min="14851" max="14851" width="19" style="396" customWidth="1"/>
    <col min="14852" max="14852" width="15.28515625" style="396" bestFit="1" customWidth="1"/>
    <col min="14853" max="14854" width="12.5703125" style="396" customWidth="1"/>
    <col min="14855" max="14855" width="17.28515625" style="396" bestFit="1" customWidth="1"/>
    <col min="14856" max="14856" width="14.28515625" style="396" customWidth="1"/>
    <col min="14857" max="14857" width="22.28515625" style="396" customWidth="1"/>
    <col min="14858" max="14858" width="23" style="396" customWidth="1"/>
    <col min="14859" max="14859" width="13" style="396" customWidth="1"/>
    <col min="14860" max="14860" width="12.5703125" style="396" customWidth="1"/>
    <col min="14861" max="14861" width="11.5703125" style="396" customWidth="1"/>
    <col min="14862" max="14862" width="8.28515625" style="396" customWidth="1"/>
    <col min="14863" max="14864" width="12" style="396" customWidth="1"/>
    <col min="14865" max="15103" width="11" style="396"/>
    <col min="15104" max="15104" width="18.28515625" style="396" bestFit="1" customWidth="1"/>
    <col min="15105" max="15105" width="14.42578125" style="396" customWidth="1"/>
    <col min="15106" max="15106" width="11.5703125" style="396" customWidth="1"/>
    <col min="15107" max="15107" width="19" style="396" customWidth="1"/>
    <col min="15108" max="15108" width="15.28515625" style="396" bestFit="1" customWidth="1"/>
    <col min="15109" max="15110" width="12.5703125" style="396" customWidth="1"/>
    <col min="15111" max="15111" width="17.28515625" style="396" bestFit="1" customWidth="1"/>
    <col min="15112" max="15112" width="14.28515625" style="396" customWidth="1"/>
    <col min="15113" max="15113" width="22.28515625" style="396" customWidth="1"/>
    <col min="15114" max="15114" width="23" style="396" customWidth="1"/>
    <col min="15115" max="15115" width="13" style="396" customWidth="1"/>
    <col min="15116" max="15116" width="12.5703125" style="396" customWidth="1"/>
    <col min="15117" max="15117" width="11.5703125" style="396" customWidth="1"/>
    <col min="15118" max="15118" width="8.28515625" style="396" customWidth="1"/>
    <col min="15119" max="15120" width="12" style="396" customWidth="1"/>
    <col min="15121" max="15359" width="11" style="396"/>
    <col min="15360" max="15360" width="18.28515625" style="396" bestFit="1" customWidth="1"/>
    <col min="15361" max="15361" width="14.42578125" style="396" customWidth="1"/>
    <col min="15362" max="15362" width="11.5703125" style="396" customWidth="1"/>
    <col min="15363" max="15363" width="19" style="396" customWidth="1"/>
    <col min="15364" max="15364" width="15.28515625" style="396" bestFit="1" customWidth="1"/>
    <col min="15365" max="15366" width="12.5703125" style="396" customWidth="1"/>
    <col min="15367" max="15367" width="17.28515625" style="396" bestFit="1" customWidth="1"/>
    <col min="15368" max="15368" width="14.28515625" style="396" customWidth="1"/>
    <col min="15369" max="15369" width="22.28515625" style="396" customWidth="1"/>
    <col min="15370" max="15370" width="23" style="396" customWidth="1"/>
    <col min="15371" max="15371" width="13" style="396" customWidth="1"/>
    <col min="15372" max="15372" width="12.5703125" style="396" customWidth="1"/>
    <col min="15373" max="15373" width="11.5703125" style="396" customWidth="1"/>
    <col min="15374" max="15374" width="8.28515625" style="396" customWidth="1"/>
    <col min="15375" max="15376" width="12" style="396" customWidth="1"/>
    <col min="15377" max="15615" width="11" style="396"/>
    <col min="15616" max="15616" width="18.28515625" style="396" bestFit="1" customWidth="1"/>
    <col min="15617" max="15617" width="14.42578125" style="396" customWidth="1"/>
    <col min="15618" max="15618" width="11.5703125" style="396" customWidth="1"/>
    <col min="15619" max="15619" width="19" style="396" customWidth="1"/>
    <col min="15620" max="15620" width="15.28515625" style="396" bestFit="1" customWidth="1"/>
    <col min="15621" max="15622" width="12.5703125" style="396" customWidth="1"/>
    <col min="15623" max="15623" width="17.28515625" style="396" bestFit="1" customWidth="1"/>
    <col min="15624" max="15624" width="14.28515625" style="396" customWidth="1"/>
    <col min="15625" max="15625" width="22.28515625" style="396" customWidth="1"/>
    <col min="15626" max="15626" width="23" style="396" customWidth="1"/>
    <col min="15627" max="15627" width="13" style="396" customWidth="1"/>
    <col min="15628" max="15628" width="12.5703125" style="396" customWidth="1"/>
    <col min="15629" max="15629" width="11.5703125" style="396" customWidth="1"/>
    <col min="15630" max="15630" width="8.28515625" style="396" customWidth="1"/>
    <col min="15631" max="15632" width="12" style="396" customWidth="1"/>
    <col min="15633" max="15871" width="11" style="396"/>
    <col min="15872" max="15872" width="18.28515625" style="396" bestFit="1" customWidth="1"/>
    <col min="15873" max="15873" width="14.42578125" style="396" customWidth="1"/>
    <col min="15874" max="15874" width="11.5703125" style="396" customWidth="1"/>
    <col min="15875" max="15875" width="19" style="396" customWidth="1"/>
    <col min="15876" max="15876" width="15.28515625" style="396" bestFit="1" customWidth="1"/>
    <col min="15877" max="15878" width="12.5703125" style="396" customWidth="1"/>
    <col min="15879" max="15879" width="17.28515625" style="396" bestFit="1" customWidth="1"/>
    <col min="15880" max="15880" width="14.28515625" style="396" customWidth="1"/>
    <col min="15881" max="15881" width="22.28515625" style="396" customWidth="1"/>
    <col min="15882" max="15882" width="23" style="396" customWidth="1"/>
    <col min="15883" max="15883" width="13" style="396" customWidth="1"/>
    <col min="15884" max="15884" width="12.5703125" style="396" customWidth="1"/>
    <col min="15885" max="15885" width="11.5703125" style="396" customWidth="1"/>
    <col min="15886" max="15886" width="8.28515625" style="396" customWidth="1"/>
    <col min="15887" max="15888" width="12" style="396" customWidth="1"/>
    <col min="15889" max="16127" width="11" style="396"/>
    <col min="16128" max="16128" width="18.28515625" style="396" bestFit="1" customWidth="1"/>
    <col min="16129" max="16129" width="14.42578125" style="396" customWidth="1"/>
    <col min="16130" max="16130" width="11.5703125" style="396" customWidth="1"/>
    <col min="16131" max="16131" width="19" style="396" customWidth="1"/>
    <col min="16132" max="16132" width="15.28515625" style="396" bestFit="1" customWidth="1"/>
    <col min="16133" max="16134" width="12.5703125" style="396" customWidth="1"/>
    <col min="16135" max="16135" width="17.28515625" style="396" bestFit="1" customWidth="1"/>
    <col min="16136" max="16136" width="14.28515625" style="396" customWidth="1"/>
    <col min="16137" max="16137" width="22.28515625" style="396" customWidth="1"/>
    <col min="16138" max="16138" width="23" style="396" customWidth="1"/>
    <col min="16139" max="16139" width="13" style="396" customWidth="1"/>
    <col min="16140" max="16140" width="12.5703125" style="396" customWidth="1"/>
    <col min="16141" max="16141" width="11.5703125" style="396" customWidth="1"/>
    <col min="16142" max="16142" width="8.28515625" style="396" customWidth="1"/>
    <col min="16143" max="16144" width="12" style="396" customWidth="1"/>
    <col min="16145" max="16384" width="11" style="396"/>
  </cols>
  <sheetData>
    <row r="1" spans="1:27" s="305" customFormat="1" ht="13.5" customHeight="1" thickBot="1">
      <c r="A1" s="422">
        <f ca="1">TODAY()</f>
        <v>44000</v>
      </c>
      <c r="B1" s="304"/>
      <c r="C1" s="424"/>
      <c r="D1" s="304"/>
      <c r="E1" s="401"/>
      <c r="H1" s="306"/>
      <c r="M1" s="365"/>
      <c r="N1" s="365"/>
    </row>
    <row r="2" spans="1:27" s="305" customFormat="1" ht="45" customHeight="1" thickTop="1" thickBot="1">
      <c r="A2" s="308" t="s">
        <v>185</v>
      </c>
      <c r="B2" s="418">
        <f>Planif_21!C1</f>
        <v>44197</v>
      </c>
      <c r="C2" s="425"/>
      <c r="D2" s="465"/>
      <c r="E2" s="465"/>
      <c r="F2" s="309"/>
      <c r="G2" s="309"/>
      <c r="H2" s="310"/>
      <c r="I2" s="309"/>
      <c r="J2" s="309"/>
      <c r="K2" s="309"/>
      <c r="L2" s="309"/>
      <c r="M2" s="373"/>
      <c r="N2" s="367"/>
      <c r="O2" s="475" t="s">
        <v>31</v>
      </c>
      <c r="P2" s="476"/>
      <c r="Q2" s="476"/>
      <c r="R2" s="476"/>
      <c r="S2" s="476"/>
      <c r="T2" s="476"/>
      <c r="U2" s="476"/>
      <c r="V2" s="492" t="s">
        <v>0</v>
      </c>
      <c r="W2" s="493"/>
      <c r="X2" s="493"/>
      <c r="Y2" s="493"/>
      <c r="Z2" s="493"/>
      <c r="AA2" s="494"/>
    </row>
    <row r="3" spans="1:27" s="305" customFormat="1" ht="38.25" customHeight="1" thickTop="1">
      <c r="A3" s="456" t="s">
        <v>1</v>
      </c>
      <c r="B3" s="462" t="s">
        <v>368</v>
      </c>
      <c r="C3" s="463"/>
      <c r="D3" s="463"/>
      <c r="E3" s="463"/>
      <c r="F3" s="464"/>
      <c r="G3" s="468" t="s">
        <v>245</v>
      </c>
      <c r="H3" s="458" t="s">
        <v>4</v>
      </c>
      <c r="I3" s="460" t="s">
        <v>34</v>
      </c>
      <c r="J3" s="460" t="s">
        <v>2</v>
      </c>
      <c r="K3" s="478" t="s">
        <v>5</v>
      </c>
      <c r="L3" s="479"/>
      <c r="M3" s="480" t="s">
        <v>252</v>
      </c>
      <c r="N3" s="482" t="s">
        <v>36</v>
      </c>
      <c r="O3" s="484" t="s">
        <v>30</v>
      </c>
      <c r="P3" s="485"/>
      <c r="Q3" s="485"/>
      <c r="R3" s="485"/>
      <c r="S3" s="485"/>
      <c r="T3" s="485"/>
      <c r="U3" s="486"/>
      <c r="V3" s="496" t="s">
        <v>6</v>
      </c>
      <c r="W3" s="423" t="s">
        <v>7</v>
      </c>
      <c r="X3" s="423" t="s">
        <v>45</v>
      </c>
      <c r="Y3" s="497" t="s">
        <v>59</v>
      </c>
      <c r="Z3" s="491" t="s">
        <v>60</v>
      </c>
      <c r="AA3" s="495" t="s">
        <v>217</v>
      </c>
    </row>
    <row r="4" spans="1:27" s="305" customFormat="1" ht="30.75" customHeight="1" thickBot="1">
      <c r="A4" s="457"/>
      <c r="B4" s="313" t="s">
        <v>8</v>
      </c>
      <c r="C4" s="426"/>
      <c r="D4" s="363" t="s">
        <v>258</v>
      </c>
      <c r="E4" s="402" t="s">
        <v>9</v>
      </c>
      <c r="F4" s="363" t="s">
        <v>258</v>
      </c>
      <c r="G4" s="469"/>
      <c r="H4" s="459"/>
      <c r="I4" s="461"/>
      <c r="J4" s="461"/>
      <c r="K4" s="314" t="s">
        <v>10</v>
      </c>
      <c r="L4" s="315" t="s">
        <v>11</v>
      </c>
      <c r="M4" s="481"/>
      <c r="N4" s="483"/>
      <c r="O4" s="316" t="s">
        <v>35</v>
      </c>
      <c r="P4" s="317" t="s">
        <v>37</v>
      </c>
      <c r="Q4" s="317" t="s">
        <v>27</v>
      </c>
      <c r="R4" s="317" t="s">
        <v>29</v>
      </c>
      <c r="S4" s="317" t="s">
        <v>28</v>
      </c>
      <c r="T4" s="318" t="s">
        <v>53</v>
      </c>
      <c r="U4" s="319" t="s">
        <v>52</v>
      </c>
      <c r="V4" s="488"/>
      <c r="W4" s="315" t="s">
        <v>12</v>
      </c>
      <c r="X4" s="315" t="s">
        <v>12</v>
      </c>
      <c r="Y4" s="490"/>
      <c r="Z4" s="467"/>
      <c r="AA4" s="471"/>
    </row>
    <row r="5" spans="1:27" s="305" customFormat="1" ht="20.25" customHeight="1" thickTop="1">
      <c r="A5" s="320" t="s">
        <v>365</v>
      </c>
      <c r="B5" s="321">
        <v>44256</v>
      </c>
      <c r="C5" s="364" t="str">
        <f>A5</f>
        <v>Marche pour le Climat Prévision</v>
      </c>
      <c r="D5" s="364">
        <f t="shared" ref="D5:D35" si="0">IF(B5="","",WEEKNUM(B5,2))</f>
        <v>10</v>
      </c>
      <c r="E5" s="321">
        <v>44286</v>
      </c>
      <c r="F5" s="364">
        <f t="shared" ref="F5:F14" si="1">IF(E5="","",WEEKNUM(E5,2))</f>
        <v>14</v>
      </c>
      <c r="G5" s="322"/>
      <c r="H5" s="323">
        <f t="shared" ref="H5:H35" ca="1" si="2">IF(B5= "", "",B5-$A$1)</f>
        <v>256</v>
      </c>
      <c r="I5" s="324"/>
      <c r="J5" s="325"/>
      <c r="K5" s="326"/>
      <c r="L5" s="327"/>
      <c r="M5" s="303"/>
      <c r="N5" s="303"/>
      <c r="O5" s="328">
        <v>1</v>
      </c>
      <c r="P5" s="329">
        <v>1</v>
      </c>
      <c r="Q5" s="329">
        <v>4</v>
      </c>
      <c r="R5" s="329">
        <v>4</v>
      </c>
      <c r="S5" s="330">
        <v>2</v>
      </c>
      <c r="T5" s="330"/>
      <c r="U5" s="331">
        <f t="shared" ref="U5:U14" si="3">SUM(O5:T5)</f>
        <v>12</v>
      </c>
      <c r="V5" s="332"/>
      <c r="W5" s="333"/>
      <c r="X5" s="327"/>
      <c r="Y5" s="327">
        <v>8</v>
      </c>
      <c r="Z5" s="327">
        <v>8</v>
      </c>
      <c r="AA5" s="369"/>
    </row>
    <row r="6" spans="1:27" s="305" customFormat="1" ht="20.25" customHeight="1">
      <c r="A6" s="320" t="s">
        <v>214</v>
      </c>
      <c r="B6" s="321">
        <v>44256</v>
      </c>
      <c r="C6" s="364" t="str">
        <f t="shared" ref="C6:C69" si="4">A6</f>
        <v>Réservés (prévision)</v>
      </c>
      <c r="D6" s="364">
        <f t="shared" si="0"/>
        <v>10</v>
      </c>
      <c r="E6" s="321">
        <v>44286</v>
      </c>
      <c r="F6" s="364">
        <f t="shared" si="1"/>
        <v>14</v>
      </c>
      <c r="G6" s="322"/>
      <c r="H6" s="323">
        <f t="shared" ca="1" si="2"/>
        <v>256</v>
      </c>
      <c r="I6" s="324"/>
      <c r="J6" s="325"/>
      <c r="K6" s="326"/>
      <c r="L6" s="327"/>
      <c r="M6" s="303" t="s">
        <v>366</v>
      </c>
      <c r="N6" s="303"/>
      <c r="O6" s="328"/>
      <c r="P6" s="329"/>
      <c r="Q6" s="329"/>
      <c r="R6" s="329"/>
      <c r="S6" s="330"/>
      <c r="T6" s="330"/>
      <c r="U6" s="331">
        <f t="shared" si="3"/>
        <v>0</v>
      </c>
      <c r="V6" s="332" t="s">
        <v>21</v>
      </c>
      <c r="W6" s="333" t="s">
        <v>15</v>
      </c>
      <c r="X6" s="327" t="s">
        <v>15</v>
      </c>
      <c r="Y6" s="327">
        <v>15</v>
      </c>
      <c r="Z6" s="327">
        <v>15</v>
      </c>
      <c r="AA6" s="371"/>
    </row>
    <row r="7" spans="1:27" s="305" customFormat="1" ht="20.25" customHeight="1">
      <c r="A7" s="320" t="s">
        <v>367</v>
      </c>
      <c r="B7" s="321">
        <v>44256</v>
      </c>
      <c r="C7" s="364" t="str">
        <f t="shared" si="4"/>
        <v>Match foot prévision</v>
      </c>
      <c r="D7" s="364">
        <f t="shared" si="0"/>
        <v>10</v>
      </c>
      <c r="E7" s="321">
        <v>44286</v>
      </c>
      <c r="F7" s="364">
        <f t="shared" si="1"/>
        <v>14</v>
      </c>
      <c r="G7" s="322"/>
      <c r="H7" s="323">
        <f t="shared" ca="1" si="2"/>
        <v>256</v>
      </c>
      <c r="I7" s="324"/>
      <c r="J7" s="336"/>
      <c r="K7" s="326"/>
      <c r="L7" s="327"/>
      <c r="M7" s="303" t="s">
        <v>197</v>
      </c>
      <c r="N7" s="303"/>
      <c r="O7" s="328" t="s">
        <v>285</v>
      </c>
      <c r="P7" s="329"/>
      <c r="Q7" s="329" t="s">
        <v>285</v>
      </c>
      <c r="R7" s="329"/>
      <c r="S7" s="330"/>
      <c r="T7" s="330"/>
      <c r="U7" s="331">
        <f t="shared" si="3"/>
        <v>0</v>
      </c>
      <c r="V7" s="332" t="s">
        <v>14</v>
      </c>
      <c r="W7" s="333"/>
      <c r="X7" s="327" t="s">
        <v>15</v>
      </c>
      <c r="Y7" s="327">
        <v>15</v>
      </c>
      <c r="Z7" s="344">
        <v>15</v>
      </c>
      <c r="AA7" s="370"/>
    </row>
    <row r="8" spans="1:27" s="375" customFormat="1" ht="32.25" customHeight="1">
      <c r="A8" s="337" t="s">
        <v>196</v>
      </c>
      <c r="B8" s="338">
        <v>44257</v>
      </c>
      <c r="C8" s="427" t="str">
        <f t="shared" si="4"/>
        <v>GIMS Journées de la Presse</v>
      </c>
      <c r="D8" s="364">
        <f t="shared" si="0"/>
        <v>10</v>
      </c>
      <c r="E8" s="338">
        <v>44258</v>
      </c>
      <c r="F8" s="364">
        <f t="shared" si="1"/>
        <v>10</v>
      </c>
      <c r="G8" s="339"/>
      <c r="H8" s="340">
        <f t="shared" ca="1" si="2"/>
        <v>257</v>
      </c>
      <c r="I8" s="341"/>
      <c r="J8" s="342"/>
      <c r="K8" s="343"/>
      <c r="L8" s="344"/>
      <c r="M8" s="366" t="s">
        <v>197</v>
      </c>
      <c r="N8" s="366"/>
      <c r="O8" s="346">
        <v>3</v>
      </c>
      <c r="P8" s="347"/>
      <c r="Q8" s="347"/>
      <c r="R8" s="347">
        <v>5</v>
      </c>
      <c r="S8" s="348"/>
      <c r="T8" s="348"/>
      <c r="U8" s="349">
        <f t="shared" si="3"/>
        <v>8</v>
      </c>
      <c r="V8" s="350" t="s">
        <v>14</v>
      </c>
      <c r="W8" s="351" t="s">
        <v>15</v>
      </c>
      <c r="X8" s="344" t="s">
        <v>15</v>
      </c>
      <c r="Y8" s="344">
        <v>11</v>
      </c>
      <c r="Z8" s="327">
        <v>6</v>
      </c>
      <c r="AA8" s="369"/>
    </row>
    <row r="9" spans="1:27" s="375" customFormat="1" ht="20.25" customHeight="1">
      <c r="A9" s="337" t="s">
        <v>195</v>
      </c>
      <c r="B9" s="338">
        <v>44259</v>
      </c>
      <c r="C9" s="427" t="str">
        <f t="shared" si="4"/>
        <v>GIMS journées visiteurs</v>
      </c>
      <c r="D9" s="364">
        <f t="shared" si="0"/>
        <v>10</v>
      </c>
      <c r="E9" s="338">
        <v>44269</v>
      </c>
      <c r="F9" s="364">
        <f t="shared" si="1"/>
        <v>11</v>
      </c>
      <c r="G9" s="339"/>
      <c r="H9" s="340">
        <f t="shared" ca="1" si="2"/>
        <v>259</v>
      </c>
      <c r="I9" s="341"/>
      <c r="J9" s="342"/>
      <c r="K9" s="343"/>
      <c r="L9" s="344"/>
      <c r="M9" s="366" t="s">
        <v>197</v>
      </c>
      <c r="N9" s="366"/>
      <c r="O9" s="346">
        <v>4</v>
      </c>
      <c r="P9" s="347">
        <v>3</v>
      </c>
      <c r="Q9" s="347">
        <v>15</v>
      </c>
      <c r="R9" s="347">
        <v>4</v>
      </c>
      <c r="S9" s="348"/>
      <c r="T9" s="348"/>
      <c r="U9" s="349">
        <f t="shared" si="3"/>
        <v>26</v>
      </c>
      <c r="V9" s="350" t="s">
        <v>14</v>
      </c>
      <c r="W9" s="351" t="s">
        <v>15</v>
      </c>
      <c r="X9" s="344" t="s">
        <v>15</v>
      </c>
      <c r="Y9" s="344">
        <v>61</v>
      </c>
      <c r="Z9" s="327">
        <v>28</v>
      </c>
      <c r="AA9" s="369"/>
    </row>
    <row r="10" spans="1:27" s="375" customFormat="1" ht="20.25" customHeight="1">
      <c r="A10" s="320" t="s">
        <v>41</v>
      </c>
      <c r="B10" s="321">
        <v>44261</v>
      </c>
      <c r="C10" s="364" t="str">
        <f t="shared" si="4"/>
        <v>Tarmac</v>
      </c>
      <c r="D10" s="364">
        <f t="shared" si="0"/>
        <v>10</v>
      </c>
      <c r="E10" s="321">
        <v>44261</v>
      </c>
      <c r="F10" s="364">
        <f t="shared" si="1"/>
        <v>10</v>
      </c>
      <c r="G10" s="322"/>
      <c r="H10" s="323">
        <f t="shared" ca="1" si="2"/>
        <v>261</v>
      </c>
      <c r="I10" s="324"/>
      <c r="J10" s="325"/>
      <c r="K10" s="326"/>
      <c r="L10" s="327"/>
      <c r="M10" s="303" t="s">
        <v>193</v>
      </c>
      <c r="N10" s="303"/>
      <c r="O10" s="328"/>
      <c r="P10" s="329"/>
      <c r="Q10" s="329"/>
      <c r="R10" s="329"/>
      <c r="S10" s="330"/>
      <c r="T10" s="330"/>
      <c r="U10" s="331">
        <f t="shared" si="3"/>
        <v>0</v>
      </c>
      <c r="V10" s="332" t="s">
        <v>21</v>
      </c>
      <c r="W10" s="333" t="s">
        <v>15</v>
      </c>
      <c r="X10" s="327" t="s">
        <v>18</v>
      </c>
      <c r="Y10" s="327">
        <v>13</v>
      </c>
      <c r="Z10" s="327">
        <v>0</v>
      </c>
      <c r="AA10" s="371"/>
    </row>
    <row r="11" spans="1:27" s="375" customFormat="1" ht="21" customHeight="1">
      <c r="A11" s="320" t="s">
        <v>310</v>
      </c>
      <c r="B11" s="321">
        <v>44262</v>
      </c>
      <c r="C11" s="364" t="str">
        <f t="shared" si="4"/>
        <v>Cortège et fête de la 1ère feuille</v>
      </c>
      <c r="D11" s="364">
        <f t="shared" si="0"/>
        <v>10</v>
      </c>
      <c r="E11" s="321">
        <v>44262</v>
      </c>
      <c r="F11" s="364">
        <f t="shared" si="1"/>
        <v>10</v>
      </c>
      <c r="G11" s="322"/>
      <c r="H11" s="323">
        <f t="shared" ca="1" si="2"/>
        <v>262</v>
      </c>
      <c r="I11" s="324"/>
      <c r="J11" s="325"/>
      <c r="K11" s="326"/>
      <c r="L11" s="327"/>
      <c r="M11" s="303" t="s">
        <v>197</v>
      </c>
      <c r="N11" s="303" t="s">
        <v>454</v>
      </c>
      <c r="O11" s="328"/>
      <c r="P11" s="329"/>
      <c r="Q11" s="329"/>
      <c r="R11" s="329"/>
      <c r="S11" s="330"/>
      <c r="T11" s="330"/>
      <c r="U11" s="331">
        <f t="shared" si="3"/>
        <v>0</v>
      </c>
      <c r="V11" s="332"/>
      <c r="W11" s="333"/>
      <c r="X11" s="327"/>
      <c r="Y11" s="327">
        <v>0</v>
      </c>
      <c r="Z11" s="327">
        <v>0</v>
      </c>
      <c r="AA11" s="369"/>
    </row>
    <row r="12" spans="1:27" s="305" customFormat="1" ht="20.25" customHeight="1">
      <c r="A12" s="320" t="s">
        <v>41</v>
      </c>
      <c r="B12" s="321">
        <v>44262</v>
      </c>
      <c r="C12" s="364" t="str">
        <f t="shared" si="4"/>
        <v>Tarmac</v>
      </c>
      <c r="D12" s="364">
        <f t="shared" si="0"/>
        <v>10</v>
      </c>
      <c r="E12" s="321">
        <v>44262</v>
      </c>
      <c r="F12" s="364">
        <f t="shared" si="1"/>
        <v>10</v>
      </c>
      <c r="G12" s="322"/>
      <c r="H12" s="323">
        <f t="shared" ca="1" si="2"/>
        <v>262</v>
      </c>
      <c r="I12" s="324"/>
      <c r="J12" s="325"/>
      <c r="K12" s="326"/>
      <c r="L12" s="327"/>
      <c r="M12" s="303" t="s">
        <v>193</v>
      </c>
      <c r="N12" s="303" t="s">
        <v>320</v>
      </c>
      <c r="O12" s="328"/>
      <c r="P12" s="329"/>
      <c r="Q12" s="329"/>
      <c r="R12" s="329"/>
      <c r="S12" s="330"/>
      <c r="T12" s="330"/>
      <c r="U12" s="331">
        <f t="shared" si="3"/>
        <v>0</v>
      </c>
      <c r="V12" s="332" t="s">
        <v>21</v>
      </c>
      <c r="W12" s="333"/>
      <c r="X12" s="327"/>
      <c r="Y12" s="327">
        <v>14</v>
      </c>
      <c r="Z12" s="344">
        <v>0</v>
      </c>
      <c r="AA12" s="370"/>
    </row>
    <row r="13" spans="1:27" s="305" customFormat="1" ht="20.25" customHeight="1">
      <c r="A13" s="337" t="s">
        <v>308</v>
      </c>
      <c r="B13" s="338">
        <v>44262</v>
      </c>
      <c r="C13" s="427" t="str">
        <f t="shared" si="4"/>
        <v>Droits des femmes</v>
      </c>
      <c r="D13" s="364">
        <f t="shared" si="0"/>
        <v>10</v>
      </c>
      <c r="E13" s="338">
        <v>44262</v>
      </c>
      <c r="F13" s="364">
        <f t="shared" si="1"/>
        <v>10</v>
      </c>
      <c r="G13" s="339"/>
      <c r="H13" s="340">
        <f t="shared" ca="1" si="2"/>
        <v>262</v>
      </c>
      <c r="I13" s="341"/>
      <c r="J13" s="342"/>
      <c r="K13" s="343"/>
      <c r="L13" s="344"/>
      <c r="M13" s="366" t="s">
        <v>452</v>
      </c>
      <c r="N13" s="366" t="s">
        <v>384</v>
      </c>
      <c r="O13" s="346">
        <v>2</v>
      </c>
      <c r="P13" s="347"/>
      <c r="Q13" s="347">
        <v>4</v>
      </c>
      <c r="R13" s="347"/>
      <c r="S13" s="348"/>
      <c r="T13" s="348"/>
      <c r="U13" s="349">
        <f t="shared" si="3"/>
        <v>6</v>
      </c>
      <c r="V13" s="350" t="s">
        <v>14</v>
      </c>
      <c r="W13" s="351" t="s">
        <v>15</v>
      </c>
      <c r="X13" s="344" t="s">
        <v>18</v>
      </c>
      <c r="Y13" s="344">
        <v>5</v>
      </c>
      <c r="Z13" s="327">
        <v>5</v>
      </c>
      <c r="AA13" s="374"/>
    </row>
    <row r="14" spans="1:27" s="305" customFormat="1" ht="18">
      <c r="A14" s="320" t="s">
        <v>286</v>
      </c>
      <c r="B14" s="321">
        <v>44262</v>
      </c>
      <c r="C14" s="364" t="str">
        <f t="shared" si="4"/>
        <v>M8 Le patriarcat ne prend pas congé le dimanche</v>
      </c>
      <c r="D14" s="364">
        <f t="shared" si="0"/>
        <v>10</v>
      </c>
      <c r="E14" s="321">
        <v>44262</v>
      </c>
      <c r="F14" s="364">
        <f t="shared" si="1"/>
        <v>10</v>
      </c>
      <c r="G14" s="322"/>
      <c r="H14" s="323">
        <f t="shared" ca="1" si="2"/>
        <v>262</v>
      </c>
      <c r="I14" s="324"/>
      <c r="J14" s="325"/>
      <c r="K14" s="326"/>
      <c r="L14" s="327"/>
      <c r="M14" s="303" t="s">
        <v>453</v>
      </c>
      <c r="N14" s="303" t="s">
        <v>384</v>
      </c>
      <c r="O14" s="328">
        <v>1</v>
      </c>
      <c r="P14" s="329"/>
      <c r="Q14" s="329">
        <v>9</v>
      </c>
      <c r="R14" s="329"/>
      <c r="S14" s="330"/>
      <c r="T14" s="330"/>
      <c r="U14" s="331">
        <f t="shared" si="3"/>
        <v>10</v>
      </c>
      <c r="V14" s="332" t="s">
        <v>14</v>
      </c>
      <c r="W14" s="333" t="s">
        <v>15</v>
      </c>
      <c r="X14" s="327" t="s">
        <v>15</v>
      </c>
      <c r="Y14" s="327">
        <v>5</v>
      </c>
      <c r="Z14" s="327">
        <v>5</v>
      </c>
      <c r="AA14" s="369"/>
    </row>
    <row r="15" spans="1:27" s="305" customFormat="1" ht="18">
      <c r="A15" s="320" t="s">
        <v>325</v>
      </c>
      <c r="B15" s="321">
        <v>44263</v>
      </c>
      <c r="C15" s="364" t="str">
        <f t="shared" si="4"/>
        <v>Réservé Ecole Internationale</v>
      </c>
      <c r="D15" s="364">
        <f t="shared" si="0"/>
        <v>11</v>
      </c>
      <c r="E15" s="321">
        <v>44263</v>
      </c>
      <c r="F15" s="364"/>
      <c r="G15" s="322"/>
      <c r="H15" s="323">
        <f t="shared" ca="1" si="2"/>
        <v>263</v>
      </c>
      <c r="I15" s="324"/>
      <c r="J15" s="325"/>
      <c r="K15" s="326"/>
      <c r="L15" s="327"/>
      <c r="M15" s="303" t="s">
        <v>197</v>
      </c>
      <c r="N15" s="303" t="s">
        <v>401</v>
      </c>
      <c r="O15" s="328">
        <v>1</v>
      </c>
      <c r="P15" s="329"/>
      <c r="Q15" s="329"/>
      <c r="R15" s="329"/>
      <c r="S15" s="330"/>
      <c r="T15" s="330"/>
      <c r="U15" s="331">
        <v>1</v>
      </c>
      <c r="V15" s="332"/>
      <c r="W15" s="333" t="s">
        <v>15</v>
      </c>
      <c r="X15" s="327" t="s">
        <v>18</v>
      </c>
      <c r="Y15" s="327">
        <v>2</v>
      </c>
      <c r="Z15" s="327">
        <v>2</v>
      </c>
      <c r="AA15" s="369"/>
    </row>
    <row r="16" spans="1:27" s="305" customFormat="1" ht="18">
      <c r="A16" s="353" t="s">
        <v>309</v>
      </c>
      <c r="B16" s="354">
        <v>44263</v>
      </c>
      <c r="C16" s="428" t="str">
        <f t="shared" si="4"/>
        <v>Cortège Tamoules</v>
      </c>
      <c r="D16" s="364">
        <f t="shared" si="0"/>
        <v>11</v>
      </c>
      <c r="E16" s="354">
        <v>44263</v>
      </c>
      <c r="F16" s="364">
        <f>IF(E16="","",WEEKNUM(E16,2))</f>
        <v>11</v>
      </c>
      <c r="G16" s="355"/>
      <c r="H16" s="340">
        <f t="shared" ca="1" si="2"/>
        <v>263</v>
      </c>
      <c r="I16" s="356"/>
      <c r="J16" s="357"/>
      <c r="K16" s="343"/>
      <c r="L16" s="344"/>
      <c r="M16" s="366" t="s">
        <v>197</v>
      </c>
      <c r="N16" s="303" t="s">
        <v>384</v>
      </c>
      <c r="O16" s="328"/>
      <c r="P16" s="329"/>
      <c r="Q16" s="329"/>
      <c r="R16" s="329"/>
      <c r="S16" s="330"/>
      <c r="T16" s="330"/>
      <c r="U16" s="331">
        <f>SUM(O16:T16)</f>
        <v>0</v>
      </c>
      <c r="V16" s="332"/>
      <c r="W16" s="333"/>
      <c r="X16" s="327"/>
      <c r="Y16" s="327">
        <v>0</v>
      </c>
      <c r="Z16" s="327">
        <v>0</v>
      </c>
      <c r="AA16" s="369"/>
    </row>
    <row r="17" spans="1:27" s="305" customFormat="1" ht="21" customHeight="1">
      <c r="A17" s="320" t="s">
        <v>92</v>
      </c>
      <c r="B17" s="321">
        <v>44267</v>
      </c>
      <c r="C17" s="364" t="str">
        <f t="shared" si="4"/>
        <v>Festival Groove and Moove</v>
      </c>
      <c r="D17" s="364">
        <f t="shared" si="0"/>
        <v>11</v>
      </c>
      <c r="E17" s="321">
        <v>44267</v>
      </c>
      <c r="F17" s="364">
        <f>IF(E17="","",WEEKNUM(E17,2))</f>
        <v>11</v>
      </c>
      <c r="G17" s="322"/>
      <c r="H17" s="323">
        <f t="shared" ca="1" si="2"/>
        <v>267</v>
      </c>
      <c r="I17" s="324"/>
      <c r="J17" s="325"/>
      <c r="K17" s="326"/>
      <c r="L17" s="327"/>
      <c r="M17" s="303" t="s">
        <v>197</v>
      </c>
      <c r="N17" s="303" t="s">
        <v>455</v>
      </c>
      <c r="O17" s="328"/>
      <c r="P17" s="329"/>
      <c r="Q17" s="329"/>
      <c r="R17" s="329"/>
      <c r="S17" s="330"/>
      <c r="T17" s="330"/>
      <c r="U17" s="331">
        <f>SUM(O17:T17)</f>
        <v>0</v>
      </c>
      <c r="V17" s="332"/>
      <c r="W17" s="333"/>
      <c r="X17" s="327"/>
      <c r="Y17" s="327">
        <v>0</v>
      </c>
      <c r="Z17" s="327">
        <v>0</v>
      </c>
      <c r="AA17" s="369"/>
    </row>
    <row r="18" spans="1:27" s="305" customFormat="1" ht="27.75" customHeight="1">
      <c r="A18" s="320" t="s">
        <v>41</v>
      </c>
      <c r="B18" s="321">
        <v>44268</v>
      </c>
      <c r="C18" s="364" t="str">
        <f t="shared" si="4"/>
        <v>Tarmac</v>
      </c>
      <c r="D18" s="364">
        <f t="shared" si="0"/>
        <v>11</v>
      </c>
      <c r="E18" s="321">
        <v>44268</v>
      </c>
      <c r="F18" s="364"/>
      <c r="G18" s="322"/>
      <c r="H18" s="323">
        <f t="shared" ca="1" si="2"/>
        <v>268</v>
      </c>
      <c r="I18" s="324"/>
      <c r="J18" s="325"/>
      <c r="K18" s="326"/>
      <c r="L18" s="327"/>
      <c r="M18" s="303" t="s">
        <v>360</v>
      </c>
      <c r="N18" s="303" t="s">
        <v>320</v>
      </c>
      <c r="O18" s="328"/>
      <c r="P18" s="329"/>
      <c r="Q18" s="329"/>
      <c r="R18" s="329"/>
      <c r="S18" s="330"/>
      <c r="T18" s="330"/>
      <c r="U18" s="331"/>
      <c r="V18" s="332" t="s">
        <v>21</v>
      </c>
      <c r="W18" s="333" t="s">
        <v>15</v>
      </c>
      <c r="X18" s="327" t="s">
        <v>18</v>
      </c>
      <c r="Y18" s="327">
        <v>13</v>
      </c>
      <c r="Z18" s="327">
        <v>0</v>
      </c>
      <c r="AA18" s="369"/>
    </row>
    <row r="19" spans="1:27" s="305" customFormat="1" ht="25.5">
      <c r="A19" s="353" t="s">
        <v>326</v>
      </c>
      <c r="B19" s="354">
        <v>44268</v>
      </c>
      <c r="C19" s="428" t="str">
        <f t="shared" si="4"/>
        <v>MNA</v>
      </c>
      <c r="D19" s="364">
        <f t="shared" si="0"/>
        <v>11</v>
      </c>
      <c r="E19" s="354">
        <v>44268</v>
      </c>
      <c r="F19" s="364">
        <f>IF(E19="","",WEEKNUM(E19,2))</f>
        <v>11</v>
      </c>
      <c r="G19" s="355"/>
      <c r="H19" s="340">
        <f t="shared" ca="1" si="2"/>
        <v>268</v>
      </c>
      <c r="I19" s="356"/>
      <c r="J19" s="357"/>
      <c r="K19" s="343"/>
      <c r="L19" s="344"/>
      <c r="M19" s="366" t="s">
        <v>269</v>
      </c>
      <c r="N19" s="303" t="s">
        <v>455</v>
      </c>
      <c r="O19" s="328">
        <v>1</v>
      </c>
      <c r="P19" s="329"/>
      <c r="Q19" s="329">
        <v>2</v>
      </c>
      <c r="R19" s="329"/>
      <c r="S19" s="330"/>
      <c r="T19" s="330"/>
      <c r="U19" s="331"/>
      <c r="V19" s="332"/>
      <c r="W19" s="333"/>
      <c r="X19" s="327"/>
      <c r="Y19" s="327">
        <v>0</v>
      </c>
      <c r="Z19" s="327">
        <v>0</v>
      </c>
      <c r="AA19" s="369"/>
    </row>
    <row r="20" spans="1:27" s="305" customFormat="1" ht="25.5">
      <c r="A20" s="320" t="s">
        <v>268</v>
      </c>
      <c r="B20" s="321">
        <v>44268</v>
      </c>
      <c r="C20" s="364" t="str">
        <f t="shared" si="4"/>
        <v>Marche solidaire des minorités</v>
      </c>
      <c r="D20" s="364">
        <f t="shared" si="0"/>
        <v>11</v>
      </c>
      <c r="E20" s="321">
        <v>44268</v>
      </c>
      <c r="F20" s="364">
        <f>IF(E20="","",WEEKNUM(E20,2))</f>
        <v>11</v>
      </c>
      <c r="G20" s="355"/>
      <c r="H20" s="323">
        <f t="shared" ca="1" si="2"/>
        <v>268</v>
      </c>
      <c r="I20" s="324"/>
      <c r="J20" s="325"/>
      <c r="K20" s="326"/>
      <c r="L20" s="327"/>
      <c r="M20" s="303" t="s">
        <v>269</v>
      </c>
      <c r="N20" s="303" t="s">
        <v>384</v>
      </c>
      <c r="O20" s="328"/>
      <c r="P20" s="329"/>
      <c r="Q20" s="329"/>
      <c r="R20" s="329"/>
      <c r="S20" s="330"/>
      <c r="T20" s="330"/>
      <c r="U20" s="331"/>
      <c r="V20" s="335"/>
      <c r="W20" s="327"/>
      <c r="X20" s="327"/>
      <c r="Y20" s="327">
        <v>0</v>
      </c>
      <c r="Z20" s="327">
        <v>0</v>
      </c>
      <c r="AA20" s="406"/>
    </row>
    <row r="21" spans="1:27" s="305" customFormat="1" ht="24.75" customHeight="1">
      <c r="A21" s="337" t="s">
        <v>41</v>
      </c>
      <c r="B21" s="338">
        <v>44269</v>
      </c>
      <c r="C21" s="427" t="str">
        <f t="shared" si="4"/>
        <v>Tarmac</v>
      </c>
      <c r="D21" s="364">
        <f t="shared" si="0"/>
        <v>11</v>
      </c>
      <c r="E21" s="338">
        <v>44269</v>
      </c>
      <c r="F21" s="364"/>
      <c r="G21" s="339"/>
      <c r="H21" s="340">
        <f t="shared" ca="1" si="2"/>
        <v>269</v>
      </c>
      <c r="I21" s="341"/>
      <c r="J21" s="342"/>
      <c r="K21" s="343"/>
      <c r="L21" s="344"/>
      <c r="M21" s="366" t="s">
        <v>360</v>
      </c>
      <c r="N21" s="366" t="s">
        <v>320</v>
      </c>
      <c r="O21" s="346"/>
      <c r="P21" s="347"/>
      <c r="Q21" s="347"/>
      <c r="R21" s="347"/>
      <c r="S21" s="348"/>
      <c r="T21" s="348"/>
      <c r="U21" s="349"/>
      <c r="V21" s="350"/>
      <c r="W21" s="351"/>
      <c r="X21" s="344"/>
      <c r="Y21" s="344">
        <v>14</v>
      </c>
      <c r="Z21" s="327">
        <v>0</v>
      </c>
      <c r="AA21" s="369"/>
    </row>
    <row r="22" spans="1:27" s="305" customFormat="1" ht="25.5">
      <c r="A22" s="320" t="s">
        <v>206</v>
      </c>
      <c r="B22" s="321">
        <v>44269</v>
      </c>
      <c r="C22" s="364" t="str">
        <f t="shared" si="4"/>
        <v>Démontage GIMS</v>
      </c>
      <c r="D22" s="364">
        <f t="shared" si="0"/>
        <v>11</v>
      </c>
      <c r="E22" s="321">
        <v>44277</v>
      </c>
      <c r="F22" s="364">
        <f>IF(E22="","",WEEKNUM(E22,2))</f>
        <v>13</v>
      </c>
      <c r="G22" s="322"/>
      <c r="H22" s="323">
        <f t="shared" ca="1" si="2"/>
        <v>269</v>
      </c>
      <c r="I22" s="324"/>
      <c r="J22" s="325"/>
      <c r="K22" s="326"/>
      <c r="L22" s="327"/>
      <c r="M22" s="303" t="s">
        <v>207</v>
      </c>
      <c r="N22" s="303" t="s">
        <v>284</v>
      </c>
      <c r="O22" s="328"/>
      <c r="P22" s="329"/>
      <c r="Q22" s="329"/>
      <c r="R22" s="329"/>
      <c r="S22" s="330"/>
      <c r="T22" s="330"/>
      <c r="U22" s="331">
        <f>SUM(O22:T22)</f>
        <v>0</v>
      </c>
      <c r="V22" s="332" t="s">
        <v>14</v>
      </c>
      <c r="W22" s="333" t="s">
        <v>15</v>
      </c>
      <c r="X22" s="327" t="s">
        <v>18</v>
      </c>
      <c r="Y22" s="327">
        <v>0</v>
      </c>
      <c r="Z22" s="327">
        <v>0</v>
      </c>
      <c r="AA22" s="369"/>
    </row>
    <row r="23" spans="1:27" s="305" customFormat="1" ht="18">
      <c r="A23" s="320" t="s">
        <v>93</v>
      </c>
      <c r="B23" s="321">
        <v>44269</v>
      </c>
      <c r="C23" s="364" t="str">
        <f t="shared" si="4"/>
        <v>Run Evasion Rhône</v>
      </c>
      <c r="D23" s="364">
        <f t="shared" si="0"/>
        <v>11</v>
      </c>
      <c r="E23" s="321">
        <v>44269</v>
      </c>
      <c r="F23" s="364">
        <f>IF(E23="","",WEEKNUM(E23,2))</f>
        <v>11</v>
      </c>
      <c r="G23" s="355"/>
      <c r="H23" s="323">
        <f t="shared" ca="1" si="2"/>
        <v>269</v>
      </c>
      <c r="I23" s="324"/>
      <c r="J23" s="325"/>
      <c r="K23" s="326"/>
      <c r="L23" s="327"/>
      <c r="M23" s="303" t="s">
        <v>197</v>
      </c>
      <c r="N23" s="303" t="s">
        <v>384</v>
      </c>
      <c r="O23" s="328"/>
      <c r="P23" s="329"/>
      <c r="Q23" s="329"/>
      <c r="R23" s="329"/>
      <c r="S23" s="330"/>
      <c r="T23" s="330"/>
      <c r="U23" s="331">
        <f>SUM(O23:T23)</f>
        <v>0</v>
      </c>
      <c r="V23" s="332" t="s">
        <v>21</v>
      </c>
      <c r="W23" s="333"/>
      <c r="X23" s="327"/>
      <c r="Y23" s="327">
        <v>0</v>
      </c>
      <c r="Z23" s="327">
        <v>0</v>
      </c>
      <c r="AA23" s="369"/>
    </row>
    <row r="24" spans="1:27" s="305" customFormat="1" ht="20.25" customHeight="1">
      <c r="A24" s="320" t="s">
        <v>457</v>
      </c>
      <c r="B24" s="321">
        <v>44274</v>
      </c>
      <c r="C24" s="364" t="str">
        <f t="shared" si="4"/>
        <v>Bonhomme Hiver 
(St-Jean/Gd-Lancy)</v>
      </c>
      <c r="D24" s="364">
        <f t="shared" si="0"/>
        <v>12</v>
      </c>
      <c r="E24" s="321">
        <v>44274</v>
      </c>
      <c r="F24" s="364">
        <f>IF(E24="","",WEEKNUM(E24,2))</f>
        <v>12</v>
      </c>
      <c r="G24" s="407"/>
      <c r="H24" s="323">
        <f t="shared" ca="1" si="2"/>
        <v>274</v>
      </c>
      <c r="I24" s="324"/>
      <c r="J24" s="325"/>
      <c r="K24" s="326"/>
      <c r="L24" s="327"/>
      <c r="M24" s="303" t="s">
        <v>456</v>
      </c>
      <c r="N24" s="303" t="s">
        <v>458</v>
      </c>
      <c r="O24" s="328"/>
      <c r="P24" s="329"/>
      <c r="Q24" s="329"/>
      <c r="R24" s="329"/>
      <c r="S24" s="330"/>
      <c r="T24" s="330"/>
      <c r="U24" s="331">
        <f>SUM(O24:T24)</f>
        <v>0</v>
      </c>
      <c r="V24" s="332"/>
      <c r="W24" s="333"/>
      <c r="X24" s="327"/>
      <c r="Y24" s="327">
        <v>0</v>
      </c>
      <c r="Z24" s="327">
        <v>0</v>
      </c>
      <c r="AA24" s="406"/>
    </row>
    <row r="25" spans="1:27" s="305" customFormat="1" ht="20.25" customHeight="1">
      <c r="A25" s="320" t="s">
        <v>459</v>
      </c>
      <c r="B25" s="321">
        <v>44274</v>
      </c>
      <c r="C25" s="364" t="str">
        <f t="shared" si="4"/>
        <v>Bonhomme Hiver Carouge</v>
      </c>
      <c r="D25" s="364">
        <f t="shared" si="0"/>
        <v>12</v>
      </c>
      <c r="E25" s="321">
        <v>44274</v>
      </c>
      <c r="F25" s="364">
        <f>IF(E25="","",WEEKNUM(E25,2))</f>
        <v>12</v>
      </c>
      <c r="G25" s="322"/>
      <c r="H25" s="323">
        <f t="shared" ca="1" si="2"/>
        <v>274</v>
      </c>
      <c r="I25" s="324"/>
      <c r="J25" s="325"/>
      <c r="K25" s="326"/>
      <c r="L25" s="327"/>
      <c r="M25" s="303" t="s">
        <v>456</v>
      </c>
      <c r="N25" s="303" t="s">
        <v>318</v>
      </c>
      <c r="O25" s="328"/>
      <c r="P25" s="329"/>
      <c r="Q25" s="329"/>
      <c r="R25" s="329"/>
      <c r="S25" s="330"/>
      <c r="T25" s="330"/>
      <c r="U25" s="331">
        <f>SUM(O25:T25)</f>
        <v>0</v>
      </c>
      <c r="V25" s="332"/>
      <c r="W25" s="333"/>
      <c r="X25" s="327"/>
      <c r="Y25" s="327">
        <v>0</v>
      </c>
      <c r="Z25" s="327">
        <v>0</v>
      </c>
      <c r="AA25" s="406"/>
    </row>
    <row r="26" spans="1:27" s="305" customFormat="1" ht="18">
      <c r="A26" s="353" t="s">
        <v>41</v>
      </c>
      <c r="B26" s="354">
        <v>44275</v>
      </c>
      <c r="C26" s="428" t="str">
        <f t="shared" si="4"/>
        <v>Tarmac</v>
      </c>
      <c r="D26" s="364">
        <f t="shared" si="0"/>
        <v>12</v>
      </c>
      <c r="E26" s="354">
        <v>44275</v>
      </c>
      <c r="F26" s="364"/>
      <c r="G26" s="322"/>
      <c r="H26" s="340">
        <f t="shared" ca="1" si="2"/>
        <v>275</v>
      </c>
      <c r="I26" s="356"/>
      <c r="J26" s="357"/>
      <c r="K26" s="343"/>
      <c r="L26" s="344"/>
      <c r="M26" s="366" t="s">
        <v>360</v>
      </c>
      <c r="N26" s="303" t="s">
        <v>320</v>
      </c>
      <c r="O26" s="328"/>
      <c r="P26" s="329"/>
      <c r="Q26" s="329"/>
      <c r="R26" s="329"/>
      <c r="S26" s="330"/>
      <c r="T26" s="330"/>
      <c r="U26" s="331"/>
      <c r="V26" s="332"/>
      <c r="W26" s="333"/>
      <c r="X26" s="327"/>
      <c r="Y26" s="327">
        <v>13</v>
      </c>
      <c r="Z26" s="327">
        <v>0</v>
      </c>
      <c r="AA26" s="369"/>
    </row>
    <row r="27" spans="1:27" s="305" customFormat="1" ht="20.25" customHeight="1">
      <c r="A27" s="320" t="s">
        <v>460</v>
      </c>
      <c r="B27" s="321">
        <v>44275</v>
      </c>
      <c r="C27" s="364" t="str">
        <f t="shared" si="4"/>
        <v>Bonhomme hiver Pâquis</v>
      </c>
      <c r="D27" s="364">
        <f t="shared" si="0"/>
        <v>12</v>
      </c>
      <c r="E27" s="321">
        <v>44275</v>
      </c>
      <c r="F27" s="364">
        <f>IF(E27="","",WEEKNUM(E27,2))</f>
        <v>12</v>
      </c>
      <c r="G27" s="355"/>
      <c r="H27" s="323">
        <f t="shared" ca="1" si="2"/>
        <v>275</v>
      </c>
      <c r="I27" s="324"/>
      <c r="J27" s="325"/>
      <c r="K27" s="326"/>
      <c r="L27" s="327"/>
      <c r="M27" s="303" t="s">
        <v>456</v>
      </c>
      <c r="N27" s="303" t="s">
        <v>427</v>
      </c>
      <c r="O27" s="328"/>
      <c r="P27" s="329"/>
      <c r="Q27" s="329"/>
      <c r="R27" s="329"/>
      <c r="S27" s="330"/>
      <c r="T27" s="330"/>
      <c r="U27" s="331">
        <f>SUM(O27:T27)</f>
        <v>0</v>
      </c>
      <c r="V27" s="332"/>
      <c r="W27" s="333"/>
      <c r="X27" s="327"/>
      <c r="Y27" s="327">
        <v>0</v>
      </c>
      <c r="Z27" s="327">
        <v>0</v>
      </c>
      <c r="AA27" s="406"/>
    </row>
    <row r="28" spans="1:27" s="305" customFormat="1" ht="20.25" customHeight="1">
      <c r="A28" s="320" t="s">
        <v>332</v>
      </c>
      <c r="B28" s="321">
        <v>44275</v>
      </c>
      <c r="C28" s="364" t="str">
        <f t="shared" si="4"/>
        <v>Fête de la Première feuille</v>
      </c>
      <c r="D28" s="364">
        <f t="shared" si="0"/>
        <v>12</v>
      </c>
      <c r="E28" s="321">
        <v>44275</v>
      </c>
      <c r="F28" s="364"/>
      <c r="G28" s="355"/>
      <c r="H28" s="323">
        <f t="shared" ca="1" si="2"/>
        <v>275</v>
      </c>
      <c r="I28" s="324"/>
      <c r="J28" s="325"/>
      <c r="K28" s="326"/>
      <c r="L28" s="327"/>
      <c r="M28" s="303" t="s">
        <v>197</v>
      </c>
      <c r="N28" s="303" t="s">
        <v>461</v>
      </c>
      <c r="O28" s="328"/>
      <c r="P28" s="329"/>
      <c r="Q28" s="329"/>
      <c r="R28" s="329"/>
      <c r="S28" s="330"/>
      <c r="T28" s="330"/>
      <c r="U28" s="331">
        <f>SUM(O28:T28)</f>
        <v>0</v>
      </c>
      <c r="V28" s="332" t="s">
        <v>21</v>
      </c>
      <c r="W28" s="333" t="s">
        <v>18</v>
      </c>
      <c r="X28" s="327"/>
      <c r="Y28" s="327">
        <v>0</v>
      </c>
      <c r="Z28" s="327">
        <v>0</v>
      </c>
      <c r="AA28" s="406"/>
    </row>
    <row r="29" spans="1:27" s="305" customFormat="1" ht="20.25" customHeight="1">
      <c r="A29" s="320" t="s">
        <v>321</v>
      </c>
      <c r="B29" s="321">
        <v>44276</v>
      </c>
      <c r="C29" s="364" t="str">
        <f t="shared" si="4"/>
        <v>Tour de Presinge</v>
      </c>
      <c r="D29" s="364">
        <f t="shared" si="0"/>
        <v>12</v>
      </c>
      <c r="E29" s="321">
        <v>44276</v>
      </c>
      <c r="F29" s="364">
        <f>IF(E29="","",WEEKNUM(E29,2))</f>
        <v>12</v>
      </c>
      <c r="G29" s="355"/>
      <c r="H29" s="323">
        <f t="shared" ca="1" si="2"/>
        <v>276</v>
      </c>
      <c r="I29" s="324"/>
      <c r="J29" s="325"/>
      <c r="K29" s="326"/>
      <c r="L29" s="327"/>
      <c r="M29" s="303" t="s">
        <v>197</v>
      </c>
      <c r="N29" s="303" t="s">
        <v>462</v>
      </c>
      <c r="O29" s="328"/>
      <c r="P29" s="329"/>
      <c r="Q29" s="329"/>
      <c r="R29" s="329"/>
      <c r="S29" s="330"/>
      <c r="T29" s="330"/>
      <c r="U29" s="331">
        <f>SUM(O29:T29)</f>
        <v>0</v>
      </c>
      <c r="V29" s="335"/>
      <c r="W29" s="327"/>
      <c r="X29" s="327"/>
      <c r="Y29" s="327">
        <v>0</v>
      </c>
      <c r="Z29" s="327">
        <v>0</v>
      </c>
      <c r="AA29" s="369"/>
    </row>
    <row r="30" spans="1:27" s="305" customFormat="1" ht="20.25" customHeight="1">
      <c r="A30" s="320" t="s">
        <v>226</v>
      </c>
      <c r="B30" s="321">
        <v>44279</v>
      </c>
      <c r="C30" s="364" t="str">
        <f t="shared" si="4"/>
        <v>Prestation de serment de 
l'école de Police</v>
      </c>
      <c r="D30" s="364">
        <f t="shared" si="0"/>
        <v>13</v>
      </c>
      <c r="E30" s="321">
        <v>44279</v>
      </c>
      <c r="F30" s="364">
        <f>IF(E30="","",WEEKNUM(E30,2))</f>
        <v>13</v>
      </c>
      <c r="G30" s="322"/>
      <c r="H30" s="323">
        <f t="shared" ca="1" si="2"/>
        <v>279</v>
      </c>
      <c r="I30" s="324"/>
      <c r="J30" s="325"/>
      <c r="K30" s="326"/>
      <c r="L30" s="327"/>
      <c r="M30" s="303" t="s">
        <v>197</v>
      </c>
      <c r="N30" s="303" t="s">
        <v>257</v>
      </c>
      <c r="O30" s="328">
        <v>4</v>
      </c>
      <c r="P30" s="329"/>
      <c r="Q30" s="329">
        <v>8</v>
      </c>
      <c r="R30" s="329"/>
      <c r="S30" s="330"/>
      <c r="T30" s="330"/>
      <c r="U30" s="331">
        <f>SUM(O30:T30)</f>
        <v>12</v>
      </c>
      <c r="V30" s="332" t="s">
        <v>14</v>
      </c>
      <c r="W30" s="333" t="s">
        <v>15</v>
      </c>
      <c r="X30" s="327" t="s">
        <v>15</v>
      </c>
      <c r="Y30" s="327">
        <v>5</v>
      </c>
      <c r="Z30" s="327">
        <v>5</v>
      </c>
      <c r="AA30" s="406" t="s">
        <v>336</v>
      </c>
    </row>
    <row r="31" spans="1:27" s="305" customFormat="1" ht="20.25" customHeight="1">
      <c r="A31" s="320" t="s">
        <v>95</v>
      </c>
      <c r="B31" s="321">
        <v>44279</v>
      </c>
      <c r="C31" s="364" t="str">
        <f t="shared" si="4"/>
        <v>Salon des Inventions - Palexpo</v>
      </c>
      <c r="D31" s="364">
        <f t="shared" si="0"/>
        <v>13</v>
      </c>
      <c r="E31" s="321">
        <v>44283</v>
      </c>
      <c r="F31" s="364">
        <f>IF(E31="","",WEEKNUM(E31,2))</f>
        <v>13</v>
      </c>
      <c r="G31" s="355"/>
      <c r="H31" s="323">
        <f t="shared" ca="1" si="2"/>
        <v>279</v>
      </c>
      <c r="I31" s="324"/>
      <c r="J31" s="325"/>
      <c r="K31" s="326"/>
      <c r="L31" s="327"/>
      <c r="M31" s="303" t="s">
        <v>197</v>
      </c>
      <c r="N31" s="303" t="s">
        <v>284</v>
      </c>
      <c r="O31" s="328"/>
      <c r="P31" s="329"/>
      <c r="Q31" s="329"/>
      <c r="R31" s="329"/>
      <c r="S31" s="330"/>
      <c r="T31" s="330"/>
      <c r="U31" s="331">
        <f>SUM(O31:T31)</f>
        <v>0</v>
      </c>
      <c r="V31" s="332"/>
      <c r="W31" s="333"/>
      <c r="X31" s="327"/>
      <c r="Y31" s="327">
        <v>0</v>
      </c>
      <c r="Z31" s="327">
        <v>0</v>
      </c>
      <c r="AA31" s="369"/>
    </row>
    <row r="32" spans="1:27" s="305" customFormat="1" ht="18" customHeight="1">
      <c r="A32" s="320" t="s">
        <v>41</v>
      </c>
      <c r="B32" s="321">
        <v>44282</v>
      </c>
      <c r="C32" s="364" t="str">
        <f t="shared" si="4"/>
        <v>Tarmac</v>
      </c>
      <c r="D32" s="364">
        <f t="shared" si="0"/>
        <v>13</v>
      </c>
      <c r="E32" s="321">
        <v>44282</v>
      </c>
      <c r="F32" s="364">
        <f t="shared" ref="F32:F55" si="5">IF(E32="","",WEEKNUM(E32,2))</f>
        <v>13</v>
      </c>
      <c r="G32" s="322"/>
      <c r="H32" s="323">
        <f t="shared" ca="1" si="2"/>
        <v>282</v>
      </c>
      <c r="I32" s="324"/>
      <c r="J32" s="325"/>
      <c r="K32" s="326"/>
      <c r="L32" s="327"/>
      <c r="M32" s="303" t="s">
        <v>193</v>
      </c>
      <c r="N32" s="303" t="s">
        <v>320</v>
      </c>
      <c r="O32" s="328"/>
      <c r="P32" s="329"/>
      <c r="Q32" s="329"/>
      <c r="R32" s="329"/>
      <c r="S32" s="330"/>
      <c r="T32" s="330"/>
      <c r="U32" s="331"/>
      <c r="V32" s="335"/>
      <c r="W32" s="327"/>
      <c r="X32" s="327"/>
      <c r="Y32" s="327">
        <v>13</v>
      </c>
      <c r="Z32" s="327">
        <v>0</v>
      </c>
      <c r="AA32" s="369"/>
    </row>
    <row r="33" spans="1:27" s="305" customFormat="1" ht="18">
      <c r="A33" s="320" t="s">
        <v>463</v>
      </c>
      <c r="B33" s="321">
        <v>44282</v>
      </c>
      <c r="C33" s="364" t="str">
        <f t="shared" si="4"/>
        <v>Festichoc à Versoix</v>
      </c>
      <c r="D33" s="364">
        <f t="shared" si="0"/>
        <v>13</v>
      </c>
      <c r="E33" s="321">
        <v>44283</v>
      </c>
      <c r="F33" s="364">
        <f t="shared" si="5"/>
        <v>13</v>
      </c>
      <c r="G33" s="322"/>
      <c r="H33" s="323">
        <f t="shared" ca="1" si="2"/>
        <v>282</v>
      </c>
      <c r="I33" s="324"/>
      <c r="J33" s="325"/>
      <c r="K33" s="326"/>
      <c r="L33" s="327"/>
      <c r="M33" s="303" t="s">
        <v>197</v>
      </c>
      <c r="N33" s="303" t="s">
        <v>395</v>
      </c>
      <c r="O33" s="328"/>
      <c r="P33" s="329"/>
      <c r="Q33" s="329"/>
      <c r="R33" s="329"/>
      <c r="S33" s="330"/>
      <c r="T33" s="330"/>
      <c r="U33" s="331">
        <f>SUM(O33:T33)</f>
        <v>0</v>
      </c>
      <c r="V33" s="332" t="s">
        <v>14</v>
      </c>
      <c r="W33" s="333" t="s">
        <v>18</v>
      </c>
      <c r="X33" s="327" t="s">
        <v>18</v>
      </c>
      <c r="Y33" s="327">
        <v>0</v>
      </c>
      <c r="Z33" s="327">
        <v>0</v>
      </c>
      <c r="AA33" s="369" t="s">
        <v>335</v>
      </c>
    </row>
    <row r="34" spans="1:27" s="305" customFormat="1" ht="20.25" customHeight="1">
      <c r="A34" s="320" t="s">
        <v>94</v>
      </c>
      <c r="B34" s="321">
        <v>44283</v>
      </c>
      <c r="C34" s="364" t="str">
        <f t="shared" si="4"/>
        <v>Vivicitta</v>
      </c>
      <c r="D34" s="364">
        <f t="shared" si="0"/>
        <v>13</v>
      </c>
      <c r="E34" s="321">
        <v>44283</v>
      </c>
      <c r="F34" s="364">
        <f t="shared" si="5"/>
        <v>13</v>
      </c>
      <c r="G34" s="322"/>
      <c r="H34" s="323">
        <f t="shared" ca="1" si="2"/>
        <v>283</v>
      </c>
      <c r="I34" s="324"/>
      <c r="J34" s="325"/>
      <c r="K34" s="326"/>
      <c r="L34" s="327"/>
      <c r="M34" s="303" t="s">
        <v>197</v>
      </c>
      <c r="N34" s="303" t="s">
        <v>253</v>
      </c>
      <c r="O34" s="328">
        <v>0</v>
      </c>
      <c r="P34" s="329"/>
      <c r="Q34" s="329">
        <v>0</v>
      </c>
      <c r="R34" s="329"/>
      <c r="S34" s="330"/>
      <c r="T34" s="330"/>
      <c r="U34" s="331">
        <f>SUM(O34:T34)</f>
        <v>0</v>
      </c>
      <c r="V34" s="332" t="s">
        <v>14</v>
      </c>
      <c r="W34" s="333"/>
      <c r="X34" s="327"/>
      <c r="Y34" s="327">
        <v>0</v>
      </c>
      <c r="Z34" s="327">
        <v>0</v>
      </c>
      <c r="AA34" s="369" t="s">
        <v>327</v>
      </c>
    </row>
    <row r="35" spans="1:27" s="305" customFormat="1" ht="17.25" customHeight="1">
      <c r="A35" s="320" t="s">
        <v>367</v>
      </c>
      <c r="B35" s="321">
        <v>44287</v>
      </c>
      <c r="C35" s="364" t="str">
        <f t="shared" si="4"/>
        <v>Match foot prévision</v>
      </c>
      <c r="D35" s="364">
        <f t="shared" si="0"/>
        <v>14</v>
      </c>
      <c r="E35" s="372">
        <v>44316</v>
      </c>
      <c r="F35" s="364">
        <f t="shared" si="5"/>
        <v>18</v>
      </c>
      <c r="G35" s="322"/>
      <c r="H35" s="323">
        <f t="shared" ca="1" si="2"/>
        <v>287</v>
      </c>
      <c r="I35" s="324"/>
      <c r="J35" s="325"/>
      <c r="K35" s="326"/>
      <c r="L35" s="327"/>
      <c r="M35" s="303" t="s">
        <v>197</v>
      </c>
      <c r="N35" s="303" t="s">
        <v>435</v>
      </c>
      <c r="O35" s="328"/>
      <c r="P35" s="329"/>
      <c r="Q35" s="329"/>
      <c r="R35" s="329"/>
      <c r="S35" s="330"/>
      <c r="T35" s="330"/>
      <c r="U35" s="331">
        <f>SUM(O35:T35)</f>
        <v>0</v>
      </c>
      <c r="V35" s="332"/>
      <c r="W35" s="333"/>
      <c r="X35" s="327"/>
      <c r="Y35" s="327">
        <v>15</v>
      </c>
      <c r="Z35" s="327">
        <v>15</v>
      </c>
      <c r="AA35" s="369"/>
    </row>
    <row r="36" spans="1:27" s="305" customFormat="1" ht="18">
      <c r="A36" s="320" t="s">
        <v>214</v>
      </c>
      <c r="B36" s="321">
        <v>44287</v>
      </c>
      <c r="C36" s="364" t="str">
        <f t="shared" si="4"/>
        <v>Réservés (prévision)</v>
      </c>
      <c r="D36" s="364">
        <f t="shared" ref="D36:D52" si="6">IF(B36="","",WEEKNUM(B36,2))</f>
        <v>14</v>
      </c>
      <c r="E36" s="372">
        <v>44316</v>
      </c>
      <c r="F36" s="364">
        <f t="shared" si="5"/>
        <v>18</v>
      </c>
      <c r="G36" s="322"/>
      <c r="H36" s="323">
        <f t="shared" ref="H36:H52" ca="1" si="7">IF(B36= "", "",B36-$A$1)</f>
        <v>287</v>
      </c>
      <c r="I36" s="324"/>
      <c r="J36" s="325"/>
      <c r="K36" s="326"/>
      <c r="L36" s="327"/>
      <c r="M36" s="303" t="s">
        <v>366</v>
      </c>
      <c r="N36" s="303"/>
      <c r="O36" s="328"/>
      <c r="P36" s="329"/>
      <c r="Q36" s="329"/>
      <c r="R36" s="329"/>
      <c r="S36" s="330"/>
      <c r="T36" s="330"/>
      <c r="U36" s="331">
        <f>SUM(O36:T36)</f>
        <v>0</v>
      </c>
      <c r="V36" s="332" t="s">
        <v>21</v>
      </c>
      <c r="W36" s="333" t="s">
        <v>15</v>
      </c>
      <c r="X36" s="327" t="s">
        <v>15</v>
      </c>
      <c r="Y36" s="327">
        <v>15</v>
      </c>
      <c r="Z36" s="327">
        <v>15</v>
      </c>
      <c r="AA36" s="369"/>
    </row>
    <row r="37" spans="1:27" s="305" customFormat="1" ht="20.25" customHeight="1">
      <c r="A37" s="320" t="s">
        <v>41</v>
      </c>
      <c r="B37" s="321">
        <v>44289</v>
      </c>
      <c r="C37" s="364" t="str">
        <f t="shared" si="4"/>
        <v>Tarmac</v>
      </c>
      <c r="D37" s="364">
        <f t="shared" si="6"/>
        <v>14</v>
      </c>
      <c r="E37" s="372">
        <v>44289</v>
      </c>
      <c r="F37" s="364">
        <f t="shared" si="5"/>
        <v>14</v>
      </c>
      <c r="G37" s="322"/>
      <c r="H37" s="323">
        <f t="shared" ca="1" si="7"/>
        <v>289</v>
      </c>
      <c r="I37" s="324"/>
      <c r="J37" s="325"/>
      <c r="K37" s="326"/>
      <c r="L37" s="327"/>
      <c r="M37" s="303" t="s">
        <v>360</v>
      </c>
      <c r="N37" s="303" t="s">
        <v>320</v>
      </c>
      <c r="O37" s="328"/>
      <c r="P37" s="329"/>
      <c r="Q37" s="329"/>
      <c r="R37" s="329"/>
      <c r="S37" s="330"/>
      <c r="T37" s="330"/>
      <c r="U37" s="331"/>
      <c r="V37" s="332"/>
      <c r="W37" s="333"/>
      <c r="X37" s="327"/>
      <c r="Y37" s="327">
        <v>13</v>
      </c>
      <c r="Z37" s="327">
        <v>0</v>
      </c>
      <c r="AA37" s="406"/>
    </row>
    <row r="38" spans="1:27" s="305" customFormat="1" ht="20.25" customHeight="1">
      <c r="A38" s="320" t="s">
        <v>41</v>
      </c>
      <c r="B38" s="321">
        <v>44290</v>
      </c>
      <c r="C38" s="364" t="str">
        <f t="shared" si="4"/>
        <v>Tarmac</v>
      </c>
      <c r="D38" s="364">
        <f t="shared" si="6"/>
        <v>14</v>
      </c>
      <c r="E38" s="372">
        <v>44290</v>
      </c>
      <c r="F38" s="364">
        <f t="shared" si="5"/>
        <v>14</v>
      </c>
      <c r="G38" s="322"/>
      <c r="H38" s="323">
        <f t="shared" ca="1" si="7"/>
        <v>290</v>
      </c>
      <c r="I38" s="324"/>
      <c r="J38" s="325"/>
      <c r="K38" s="326"/>
      <c r="L38" s="327"/>
      <c r="M38" s="303" t="s">
        <v>360</v>
      </c>
      <c r="N38" s="303" t="s">
        <v>320</v>
      </c>
      <c r="O38" s="328"/>
      <c r="P38" s="329"/>
      <c r="Q38" s="329"/>
      <c r="R38" s="329"/>
      <c r="S38" s="330"/>
      <c r="T38" s="330"/>
      <c r="U38" s="331"/>
      <c r="V38" s="332"/>
      <c r="W38" s="333"/>
      <c r="X38" s="327"/>
      <c r="Y38" s="327">
        <v>14</v>
      </c>
      <c r="Z38" s="327">
        <v>0</v>
      </c>
      <c r="AA38" s="369"/>
    </row>
    <row r="39" spans="1:27" s="305" customFormat="1" ht="20.25" customHeight="1">
      <c r="A39" s="320" t="s">
        <v>256</v>
      </c>
      <c r="B39" s="334">
        <v>44290</v>
      </c>
      <c r="C39" s="364" t="str">
        <f t="shared" si="4"/>
        <v>Course des ponts</v>
      </c>
      <c r="D39" s="364">
        <f t="shared" si="6"/>
        <v>14</v>
      </c>
      <c r="E39" s="372">
        <v>44290</v>
      </c>
      <c r="F39" s="364">
        <f t="shared" si="5"/>
        <v>14</v>
      </c>
      <c r="G39" s="322"/>
      <c r="H39" s="323">
        <f t="shared" ca="1" si="7"/>
        <v>290</v>
      </c>
      <c r="I39" s="324"/>
      <c r="J39" s="325"/>
      <c r="K39" s="326"/>
      <c r="L39" s="327"/>
      <c r="M39" s="303" t="s">
        <v>197</v>
      </c>
      <c r="N39" s="303" t="s">
        <v>262</v>
      </c>
      <c r="O39" s="328">
        <v>1</v>
      </c>
      <c r="P39" s="329"/>
      <c r="Q39" s="329"/>
      <c r="R39" s="329"/>
      <c r="S39" s="330"/>
      <c r="T39" s="330"/>
      <c r="U39" s="331">
        <f>SUM(O39:T39)</f>
        <v>1</v>
      </c>
      <c r="V39" s="335" t="s">
        <v>21</v>
      </c>
      <c r="W39" s="327"/>
      <c r="X39" s="327" t="s">
        <v>15</v>
      </c>
      <c r="Y39" s="327">
        <v>0</v>
      </c>
      <c r="Z39" s="327">
        <v>0</v>
      </c>
      <c r="AA39" s="369" t="s">
        <v>334</v>
      </c>
    </row>
    <row r="40" spans="1:27" s="305" customFormat="1" ht="20.25" customHeight="1">
      <c r="A40" s="320" t="s">
        <v>41</v>
      </c>
      <c r="B40" s="321">
        <v>44296</v>
      </c>
      <c r="C40" s="364" t="str">
        <f t="shared" si="4"/>
        <v>Tarmac</v>
      </c>
      <c r="D40" s="364">
        <f t="shared" si="6"/>
        <v>15</v>
      </c>
      <c r="E40" s="372">
        <v>44296</v>
      </c>
      <c r="F40" s="364">
        <f t="shared" si="5"/>
        <v>15</v>
      </c>
      <c r="G40" s="322"/>
      <c r="H40" s="323">
        <f t="shared" ca="1" si="7"/>
        <v>296</v>
      </c>
      <c r="I40" s="324"/>
      <c r="J40" s="325"/>
      <c r="K40" s="326"/>
      <c r="L40" s="327"/>
      <c r="M40" s="303" t="s">
        <v>360</v>
      </c>
      <c r="N40" s="303" t="s">
        <v>320</v>
      </c>
      <c r="O40" s="328"/>
      <c r="P40" s="329"/>
      <c r="Q40" s="329"/>
      <c r="R40" s="329"/>
      <c r="S40" s="330"/>
      <c r="T40" s="330"/>
      <c r="U40" s="331"/>
      <c r="V40" s="332"/>
      <c r="W40" s="333"/>
      <c r="X40" s="327"/>
      <c r="Y40" s="327">
        <v>13</v>
      </c>
      <c r="Z40" s="327">
        <v>0</v>
      </c>
      <c r="AA40" s="369"/>
    </row>
    <row r="41" spans="1:27" s="305" customFormat="1" ht="17.25" customHeight="1">
      <c r="A41" s="320" t="s">
        <v>41</v>
      </c>
      <c r="B41" s="321">
        <v>44297</v>
      </c>
      <c r="C41" s="364" t="str">
        <f t="shared" si="4"/>
        <v>Tarmac</v>
      </c>
      <c r="D41" s="364">
        <f t="shared" si="6"/>
        <v>15</v>
      </c>
      <c r="E41" s="372">
        <v>44297</v>
      </c>
      <c r="F41" s="364">
        <f t="shared" si="5"/>
        <v>15</v>
      </c>
      <c r="G41" s="322"/>
      <c r="H41" s="323">
        <f t="shared" ca="1" si="7"/>
        <v>297</v>
      </c>
      <c r="I41" s="324"/>
      <c r="J41" s="325"/>
      <c r="K41" s="326"/>
      <c r="L41" s="327"/>
      <c r="M41" s="303" t="s">
        <v>360</v>
      </c>
      <c r="N41" s="303" t="s">
        <v>320</v>
      </c>
      <c r="O41" s="328"/>
      <c r="P41" s="329"/>
      <c r="Q41" s="329"/>
      <c r="R41" s="329"/>
      <c r="S41" s="330"/>
      <c r="T41" s="330"/>
      <c r="U41" s="331"/>
      <c r="V41" s="332"/>
      <c r="W41" s="333"/>
      <c r="X41" s="327"/>
      <c r="Y41" s="327">
        <v>14</v>
      </c>
      <c r="Z41" s="327"/>
      <c r="AA41" s="369"/>
    </row>
    <row r="42" spans="1:27" s="305" customFormat="1" ht="20.25" customHeight="1">
      <c r="A42" s="358" t="s">
        <v>289</v>
      </c>
      <c r="B42" s="321">
        <v>44298</v>
      </c>
      <c r="C42" s="364" t="str">
        <f t="shared" si="4"/>
        <v>Tour du Léman junior cycliste</v>
      </c>
      <c r="D42" s="364">
        <f t="shared" si="6"/>
        <v>16</v>
      </c>
      <c r="E42" s="372">
        <v>44298</v>
      </c>
      <c r="F42" s="364">
        <f t="shared" si="5"/>
        <v>16</v>
      </c>
      <c r="G42" s="322"/>
      <c r="H42" s="323">
        <f t="shared" ca="1" si="7"/>
        <v>298</v>
      </c>
      <c r="I42" s="324"/>
      <c r="J42" s="325"/>
      <c r="K42" s="326"/>
      <c r="L42" s="327"/>
      <c r="M42" s="303" t="s">
        <v>197</v>
      </c>
      <c r="N42" s="303" t="s">
        <v>288</v>
      </c>
      <c r="O42" s="328"/>
      <c r="P42" s="329"/>
      <c r="Q42" s="329"/>
      <c r="R42" s="329"/>
      <c r="S42" s="330"/>
      <c r="T42" s="330"/>
      <c r="U42" s="331">
        <f t="shared" ref="U42:U52" si="8">SUM(O42:T42)</f>
        <v>0</v>
      </c>
      <c r="V42" s="332"/>
      <c r="W42" s="333"/>
      <c r="X42" s="327"/>
      <c r="Y42" s="327"/>
      <c r="Z42" s="327"/>
      <c r="AA42" s="369"/>
    </row>
    <row r="43" spans="1:27" s="305" customFormat="1" ht="20.25" customHeight="1">
      <c r="A43" s="320" t="s">
        <v>41</v>
      </c>
      <c r="B43" s="321">
        <v>44303</v>
      </c>
      <c r="C43" s="364" t="str">
        <f t="shared" si="4"/>
        <v>Tarmac</v>
      </c>
      <c r="D43" s="364">
        <f t="shared" si="6"/>
        <v>16</v>
      </c>
      <c r="E43" s="403">
        <v>44303</v>
      </c>
      <c r="F43" s="364">
        <f t="shared" si="5"/>
        <v>16</v>
      </c>
      <c r="G43" s="322"/>
      <c r="H43" s="323">
        <f t="shared" ca="1" si="7"/>
        <v>303</v>
      </c>
      <c r="I43" s="324"/>
      <c r="J43" s="325"/>
      <c r="K43" s="326"/>
      <c r="L43" s="327"/>
      <c r="M43" s="303" t="s">
        <v>193</v>
      </c>
      <c r="N43" s="303" t="s">
        <v>320</v>
      </c>
      <c r="O43" s="328"/>
      <c r="P43" s="329"/>
      <c r="Q43" s="329"/>
      <c r="R43" s="329"/>
      <c r="S43" s="330"/>
      <c r="T43" s="330"/>
      <c r="U43" s="331">
        <f t="shared" si="8"/>
        <v>0</v>
      </c>
      <c r="V43" s="332" t="s">
        <v>21</v>
      </c>
      <c r="W43" s="333"/>
      <c r="X43" s="327"/>
      <c r="Y43" s="327">
        <v>13</v>
      </c>
      <c r="Z43" s="327">
        <v>0</v>
      </c>
      <c r="AA43" s="369"/>
    </row>
    <row r="44" spans="1:27" s="305" customFormat="1" ht="20.25" customHeight="1">
      <c r="A44" s="320" t="s">
        <v>41</v>
      </c>
      <c r="B44" s="321">
        <v>44304</v>
      </c>
      <c r="C44" s="364" t="str">
        <f t="shared" si="4"/>
        <v>Tarmac</v>
      </c>
      <c r="D44" s="364">
        <f t="shared" si="6"/>
        <v>16</v>
      </c>
      <c r="E44" s="372">
        <v>44304</v>
      </c>
      <c r="F44" s="364">
        <f t="shared" si="5"/>
        <v>16</v>
      </c>
      <c r="G44" s="322"/>
      <c r="H44" s="323">
        <f t="shared" ca="1" si="7"/>
        <v>304</v>
      </c>
      <c r="I44" s="324"/>
      <c r="J44" s="325"/>
      <c r="K44" s="326"/>
      <c r="L44" s="327"/>
      <c r="M44" s="303" t="s">
        <v>193</v>
      </c>
      <c r="N44" s="303" t="s">
        <v>320</v>
      </c>
      <c r="O44" s="328"/>
      <c r="P44" s="329"/>
      <c r="Q44" s="329"/>
      <c r="R44" s="329"/>
      <c r="S44" s="330"/>
      <c r="T44" s="330"/>
      <c r="U44" s="331">
        <f t="shared" si="8"/>
        <v>0</v>
      </c>
      <c r="V44" s="332" t="s">
        <v>21</v>
      </c>
      <c r="W44" s="333"/>
      <c r="X44" s="327"/>
      <c r="Y44" s="327">
        <v>14</v>
      </c>
      <c r="Z44" s="327">
        <v>0</v>
      </c>
      <c r="AA44" s="369"/>
    </row>
    <row r="45" spans="1:27" s="305" customFormat="1" ht="20.25" customHeight="1">
      <c r="A45" s="320" t="s">
        <v>96</v>
      </c>
      <c r="B45" s="321">
        <v>44306</v>
      </c>
      <c r="C45" s="364" t="str">
        <f t="shared" si="4"/>
        <v>Exercice d'évacuation MANOR</v>
      </c>
      <c r="D45" s="364">
        <f t="shared" si="6"/>
        <v>17</v>
      </c>
      <c r="E45" s="372">
        <v>44306</v>
      </c>
      <c r="F45" s="364">
        <f t="shared" si="5"/>
        <v>17</v>
      </c>
      <c r="G45" s="322"/>
      <c r="H45" s="323">
        <f t="shared" ca="1" si="7"/>
        <v>306</v>
      </c>
      <c r="I45" s="324"/>
      <c r="J45" s="325"/>
      <c r="K45" s="326"/>
      <c r="L45" s="327"/>
      <c r="M45" s="303" t="s">
        <v>369</v>
      </c>
      <c r="N45" s="303" t="s">
        <v>370</v>
      </c>
      <c r="O45" s="328"/>
      <c r="P45" s="329"/>
      <c r="Q45" s="329">
        <v>1</v>
      </c>
      <c r="R45" s="329"/>
      <c r="S45" s="330"/>
      <c r="T45" s="330"/>
      <c r="U45" s="331">
        <f t="shared" si="8"/>
        <v>1</v>
      </c>
      <c r="V45" s="332" t="s">
        <v>21</v>
      </c>
      <c r="W45" s="333"/>
      <c r="X45" s="327"/>
      <c r="Y45" s="327">
        <v>0</v>
      </c>
      <c r="Z45" s="327">
        <v>0</v>
      </c>
      <c r="AA45" s="369"/>
    </row>
    <row r="46" spans="1:27" s="305" customFormat="1" ht="20.25" customHeight="1">
      <c r="A46" s="320" t="s">
        <v>41</v>
      </c>
      <c r="B46" s="321">
        <v>44310</v>
      </c>
      <c r="C46" s="364" t="str">
        <f t="shared" si="4"/>
        <v>Tarmac</v>
      </c>
      <c r="D46" s="364">
        <f t="shared" si="6"/>
        <v>17</v>
      </c>
      <c r="E46" s="403">
        <v>44310</v>
      </c>
      <c r="F46" s="364">
        <f t="shared" si="5"/>
        <v>17</v>
      </c>
      <c r="G46" s="322"/>
      <c r="H46" s="323">
        <f t="shared" ca="1" si="7"/>
        <v>310</v>
      </c>
      <c r="I46" s="324"/>
      <c r="J46" s="325"/>
      <c r="K46" s="326"/>
      <c r="L46" s="327"/>
      <c r="M46" s="303" t="s">
        <v>193</v>
      </c>
      <c r="N46" s="303" t="s">
        <v>320</v>
      </c>
      <c r="O46" s="328"/>
      <c r="P46" s="329"/>
      <c r="Q46" s="329"/>
      <c r="R46" s="329"/>
      <c r="S46" s="330"/>
      <c r="T46" s="330"/>
      <c r="U46" s="331">
        <f t="shared" si="8"/>
        <v>0</v>
      </c>
      <c r="V46" s="332" t="s">
        <v>21</v>
      </c>
      <c r="W46" s="333"/>
      <c r="X46" s="327"/>
      <c r="Y46" s="327">
        <v>13</v>
      </c>
      <c r="Z46" s="327">
        <v>0</v>
      </c>
      <c r="AA46" s="369"/>
    </row>
    <row r="47" spans="1:27" s="305" customFormat="1" ht="20.25" customHeight="1">
      <c r="A47" s="320" t="s">
        <v>371</v>
      </c>
      <c r="B47" s="334">
        <v>44310</v>
      </c>
      <c r="C47" s="364" t="str">
        <f t="shared" si="4"/>
        <v>Watches Wonder Geneva salon horloger</v>
      </c>
      <c r="D47" s="364">
        <f t="shared" si="6"/>
        <v>17</v>
      </c>
      <c r="E47" s="372">
        <v>44314</v>
      </c>
      <c r="F47" s="364">
        <f t="shared" si="5"/>
        <v>18</v>
      </c>
      <c r="G47" s="322"/>
      <c r="H47" s="323">
        <f t="shared" ca="1" si="7"/>
        <v>310</v>
      </c>
      <c r="I47" s="324"/>
      <c r="J47" s="325"/>
      <c r="K47" s="326"/>
      <c r="L47" s="327"/>
      <c r="M47" s="303" t="s">
        <v>197</v>
      </c>
      <c r="N47" s="303" t="s">
        <v>284</v>
      </c>
      <c r="O47" s="328">
        <v>4</v>
      </c>
      <c r="P47" s="329"/>
      <c r="Q47" s="329">
        <v>8</v>
      </c>
      <c r="R47" s="329"/>
      <c r="S47" s="330"/>
      <c r="T47" s="330"/>
      <c r="U47" s="331">
        <f t="shared" si="8"/>
        <v>12</v>
      </c>
      <c r="V47" s="335" t="s">
        <v>14</v>
      </c>
      <c r="W47" s="327"/>
      <c r="X47" s="327"/>
      <c r="Y47" s="327">
        <v>28</v>
      </c>
      <c r="Z47" s="327">
        <v>18</v>
      </c>
      <c r="AA47" s="369"/>
    </row>
    <row r="48" spans="1:27" s="305" customFormat="1" ht="20.25" customHeight="1">
      <c r="A48" s="320" t="s">
        <v>273</v>
      </c>
      <c r="B48" s="334">
        <v>44310</v>
      </c>
      <c r="C48" s="364" t="str">
        <f t="shared" si="4"/>
        <v>Course Cycliste nationale</v>
      </c>
      <c r="D48" s="364">
        <f t="shared" si="6"/>
        <v>17</v>
      </c>
      <c r="E48" s="372">
        <v>44310</v>
      </c>
      <c r="F48" s="364">
        <f t="shared" si="5"/>
        <v>17</v>
      </c>
      <c r="G48" s="322"/>
      <c r="H48" s="323">
        <f t="shared" ca="1" si="7"/>
        <v>310</v>
      </c>
      <c r="I48" s="324"/>
      <c r="J48" s="325"/>
      <c r="K48" s="326"/>
      <c r="L48" s="327"/>
      <c r="M48" s="303" t="s">
        <v>197</v>
      </c>
      <c r="N48" s="303" t="s">
        <v>274</v>
      </c>
      <c r="O48" s="328"/>
      <c r="P48" s="329"/>
      <c r="Q48" s="329"/>
      <c r="R48" s="329"/>
      <c r="S48" s="330"/>
      <c r="T48" s="330"/>
      <c r="U48" s="331">
        <f t="shared" si="8"/>
        <v>0</v>
      </c>
      <c r="V48" s="335"/>
      <c r="W48" s="327"/>
      <c r="X48" s="327"/>
      <c r="Y48" s="327">
        <v>0</v>
      </c>
      <c r="Z48" s="327">
        <v>0</v>
      </c>
      <c r="AA48" s="369"/>
    </row>
    <row r="49" spans="1:27" s="305" customFormat="1" ht="18">
      <c r="A49" s="320" t="s">
        <v>41</v>
      </c>
      <c r="B49" s="334">
        <v>44311</v>
      </c>
      <c r="C49" s="364" t="str">
        <f t="shared" si="4"/>
        <v>Tarmac</v>
      </c>
      <c r="D49" s="364">
        <f t="shared" si="6"/>
        <v>17</v>
      </c>
      <c r="E49" s="372">
        <v>44311</v>
      </c>
      <c r="F49" s="364">
        <f t="shared" si="5"/>
        <v>17</v>
      </c>
      <c r="G49" s="322"/>
      <c r="H49" s="323">
        <f t="shared" ca="1" si="7"/>
        <v>311</v>
      </c>
      <c r="I49" s="324"/>
      <c r="J49" s="325"/>
      <c r="K49" s="326"/>
      <c r="L49" s="327"/>
      <c r="M49" s="303" t="s">
        <v>193</v>
      </c>
      <c r="N49" s="303" t="s">
        <v>320</v>
      </c>
      <c r="O49" s="328"/>
      <c r="P49" s="329"/>
      <c r="Q49" s="329"/>
      <c r="R49" s="329"/>
      <c r="S49" s="330"/>
      <c r="T49" s="330"/>
      <c r="U49" s="331">
        <f t="shared" si="8"/>
        <v>0</v>
      </c>
      <c r="V49" s="335" t="s">
        <v>21</v>
      </c>
      <c r="W49" s="327"/>
      <c r="X49" s="327"/>
      <c r="Y49" s="327">
        <v>14</v>
      </c>
      <c r="Z49" s="327">
        <v>0</v>
      </c>
      <c r="AA49" s="369"/>
    </row>
    <row r="50" spans="1:27" s="305" customFormat="1" ht="18">
      <c r="A50" s="320" t="s">
        <v>228</v>
      </c>
      <c r="B50" s="334">
        <v>44311</v>
      </c>
      <c r="C50" s="364" t="str">
        <f t="shared" si="4"/>
        <v>Toutes en Moto TEM CH - édition 2020</v>
      </c>
      <c r="D50" s="364">
        <f t="shared" si="6"/>
        <v>17</v>
      </c>
      <c r="E50" s="372">
        <v>44311</v>
      </c>
      <c r="F50" s="364">
        <f t="shared" si="5"/>
        <v>17</v>
      </c>
      <c r="G50" s="322"/>
      <c r="H50" s="323">
        <f t="shared" ca="1" si="7"/>
        <v>311</v>
      </c>
      <c r="I50" s="324"/>
      <c r="J50" s="325"/>
      <c r="K50" s="326"/>
      <c r="L50" s="327"/>
      <c r="M50" s="303" t="s">
        <v>464</v>
      </c>
      <c r="N50" s="303" t="s">
        <v>320</v>
      </c>
      <c r="O50" s="328"/>
      <c r="P50" s="329"/>
      <c r="Q50" s="329"/>
      <c r="R50" s="329"/>
      <c r="S50" s="330"/>
      <c r="T50" s="330"/>
      <c r="U50" s="331">
        <f t="shared" si="8"/>
        <v>0</v>
      </c>
      <c r="V50" s="335"/>
      <c r="W50" s="327"/>
      <c r="X50" s="327"/>
      <c r="Y50" s="327">
        <v>0</v>
      </c>
      <c r="Z50" s="327">
        <v>0</v>
      </c>
      <c r="AA50" s="369"/>
    </row>
    <row r="51" spans="1:27" s="305" customFormat="1" ht="25.5">
      <c r="A51" s="337" t="s">
        <v>313</v>
      </c>
      <c r="B51" s="334">
        <v>44311</v>
      </c>
      <c r="C51" s="364" t="str">
        <f t="shared" si="4"/>
        <v>7 ème Grand prix de Lancy</v>
      </c>
      <c r="D51" s="364">
        <f t="shared" si="6"/>
        <v>17</v>
      </c>
      <c r="E51" s="372">
        <v>44311</v>
      </c>
      <c r="F51" s="364">
        <f t="shared" si="5"/>
        <v>17</v>
      </c>
      <c r="G51" s="322"/>
      <c r="H51" s="323">
        <f t="shared" ca="1" si="7"/>
        <v>311</v>
      </c>
      <c r="I51" s="324"/>
      <c r="J51" s="325"/>
      <c r="K51" s="326"/>
      <c r="L51" s="327"/>
      <c r="M51" s="303" t="s">
        <v>197</v>
      </c>
      <c r="N51" s="303" t="s">
        <v>314</v>
      </c>
      <c r="O51" s="328"/>
      <c r="P51" s="329"/>
      <c r="Q51" s="329"/>
      <c r="R51" s="329"/>
      <c r="S51" s="330"/>
      <c r="T51" s="330"/>
      <c r="U51" s="331">
        <f t="shared" si="8"/>
        <v>0</v>
      </c>
      <c r="V51" s="335" t="s">
        <v>21</v>
      </c>
      <c r="W51" s="327"/>
      <c r="X51" s="327"/>
      <c r="Y51" s="327">
        <v>0</v>
      </c>
      <c r="Z51" s="327">
        <v>0</v>
      </c>
      <c r="AA51" s="369"/>
    </row>
    <row r="52" spans="1:27" s="305" customFormat="1" ht="18">
      <c r="A52" s="337" t="s">
        <v>249</v>
      </c>
      <c r="B52" s="334">
        <v>44315</v>
      </c>
      <c r="C52" s="364" t="str">
        <f t="shared" si="4"/>
        <v>Réservé Ecole de Thonex</v>
      </c>
      <c r="D52" s="364">
        <f t="shared" si="6"/>
        <v>18</v>
      </c>
      <c r="E52" s="372">
        <v>44315</v>
      </c>
      <c r="F52" s="364">
        <f t="shared" si="5"/>
        <v>18</v>
      </c>
      <c r="G52" s="408"/>
      <c r="H52" s="323">
        <f t="shared" ca="1" si="7"/>
        <v>315</v>
      </c>
      <c r="I52" s="324"/>
      <c r="J52" s="325"/>
      <c r="K52" s="326"/>
      <c r="L52" s="327"/>
      <c r="M52" s="303" t="s">
        <v>197</v>
      </c>
      <c r="N52" s="303" t="s">
        <v>393</v>
      </c>
      <c r="O52" s="328"/>
      <c r="P52" s="329"/>
      <c r="Q52" s="329"/>
      <c r="R52" s="329"/>
      <c r="S52" s="330"/>
      <c r="T52" s="330"/>
      <c r="U52" s="331">
        <f t="shared" si="8"/>
        <v>0</v>
      </c>
      <c r="V52" s="335"/>
      <c r="W52" s="327"/>
      <c r="X52" s="327"/>
      <c r="Y52" s="327">
        <v>2</v>
      </c>
      <c r="Z52" s="327">
        <v>2</v>
      </c>
      <c r="AA52" s="374"/>
    </row>
    <row r="53" spans="1:27" s="305" customFormat="1" ht="20.25" customHeight="1">
      <c r="A53" s="320"/>
      <c r="B53" s="334"/>
      <c r="C53" s="364">
        <f t="shared" si="4"/>
        <v>0</v>
      </c>
      <c r="D53" s="364" t="str">
        <f t="shared" ref="D53:D70" si="9">IF(B53="","",WEEKNUM(B53,2))</f>
        <v/>
      </c>
      <c r="E53" s="372"/>
      <c r="F53" s="364" t="str">
        <f t="shared" si="5"/>
        <v/>
      </c>
      <c r="G53" s="322"/>
      <c r="H53" s="323" t="str">
        <f t="shared" ref="H53:H82" si="10">IF(B53= "", "",B53-$A$1)</f>
        <v/>
      </c>
      <c r="I53" s="324"/>
      <c r="J53" s="325"/>
      <c r="K53" s="326"/>
      <c r="L53" s="327"/>
      <c r="M53" s="303"/>
      <c r="N53" s="303"/>
      <c r="O53" s="328"/>
      <c r="P53" s="329"/>
      <c r="Q53" s="329"/>
      <c r="R53" s="329"/>
      <c r="S53" s="330"/>
      <c r="T53" s="330"/>
      <c r="U53" s="331">
        <f t="shared" ref="U53:U82" si="11">SUM(O53:T53)</f>
        <v>0</v>
      </c>
      <c r="V53" s="335"/>
      <c r="W53" s="327"/>
      <c r="X53" s="327"/>
      <c r="Y53" s="327"/>
      <c r="Z53" s="327"/>
      <c r="AA53" s="369"/>
    </row>
    <row r="54" spans="1:27" s="305" customFormat="1" ht="20.25" customHeight="1">
      <c r="A54" s="320"/>
      <c r="B54" s="334"/>
      <c r="C54" s="364">
        <f t="shared" si="4"/>
        <v>0</v>
      </c>
      <c r="D54" s="364" t="str">
        <f t="shared" si="9"/>
        <v/>
      </c>
      <c r="E54" s="372"/>
      <c r="F54" s="364" t="str">
        <f t="shared" si="5"/>
        <v/>
      </c>
      <c r="G54" s="322"/>
      <c r="H54" s="323" t="str">
        <f t="shared" si="10"/>
        <v/>
      </c>
      <c r="I54" s="324"/>
      <c r="J54" s="325"/>
      <c r="K54" s="326"/>
      <c r="L54" s="327"/>
      <c r="M54" s="303"/>
      <c r="N54" s="303"/>
      <c r="O54" s="328"/>
      <c r="P54" s="329"/>
      <c r="Q54" s="329"/>
      <c r="R54" s="329"/>
      <c r="S54" s="330"/>
      <c r="T54" s="330"/>
      <c r="U54" s="331">
        <f t="shared" si="11"/>
        <v>0</v>
      </c>
      <c r="V54" s="335"/>
      <c r="W54" s="327"/>
      <c r="X54" s="327"/>
      <c r="Y54" s="327"/>
      <c r="Z54" s="327"/>
      <c r="AA54" s="369"/>
    </row>
    <row r="55" spans="1:27" s="305" customFormat="1" ht="20.25" customHeight="1">
      <c r="A55" s="320"/>
      <c r="B55" s="334"/>
      <c r="C55" s="364">
        <f t="shared" si="4"/>
        <v>0</v>
      </c>
      <c r="D55" s="364" t="str">
        <f t="shared" si="9"/>
        <v/>
      </c>
      <c r="E55" s="372"/>
      <c r="F55" s="364" t="str">
        <f t="shared" si="5"/>
        <v/>
      </c>
      <c r="G55" s="322"/>
      <c r="H55" s="323" t="str">
        <f t="shared" si="10"/>
        <v/>
      </c>
      <c r="I55" s="324"/>
      <c r="J55" s="325"/>
      <c r="K55" s="326"/>
      <c r="L55" s="327"/>
      <c r="M55" s="303"/>
      <c r="N55" s="303"/>
      <c r="O55" s="328"/>
      <c r="P55" s="329"/>
      <c r="Q55" s="329"/>
      <c r="R55" s="329"/>
      <c r="S55" s="330"/>
      <c r="T55" s="330"/>
      <c r="U55" s="331">
        <f t="shared" si="11"/>
        <v>0</v>
      </c>
      <c r="V55" s="335"/>
      <c r="W55" s="327"/>
      <c r="X55" s="327"/>
      <c r="Y55" s="327"/>
      <c r="Z55" s="327"/>
      <c r="AA55" s="369"/>
    </row>
    <row r="56" spans="1:27" s="305" customFormat="1" ht="20.25" customHeight="1">
      <c r="A56" s="320"/>
      <c r="B56" s="334"/>
      <c r="C56" s="364">
        <f t="shared" si="4"/>
        <v>0</v>
      </c>
      <c r="D56" s="364" t="str">
        <f t="shared" si="9"/>
        <v/>
      </c>
      <c r="E56" s="372"/>
      <c r="F56" s="364" t="str">
        <f t="shared" ref="F56:F70" si="12">IF(E56="","",WEEKNUM(E56,2))</f>
        <v/>
      </c>
      <c r="G56" s="322"/>
      <c r="H56" s="323" t="str">
        <f t="shared" si="10"/>
        <v/>
      </c>
      <c r="I56" s="324"/>
      <c r="J56" s="325"/>
      <c r="K56" s="326"/>
      <c r="L56" s="327"/>
      <c r="M56" s="303"/>
      <c r="N56" s="303"/>
      <c r="O56" s="328"/>
      <c r="P56" s="329"/>
      <c r="Q56" s="329"/>
      <c r="R56" s="329"/>
      <c r="S56" s="330"/>
      <c r="T56" s="330"/>
      <c r="U56" s="331">
        <f t="shared" si="11"/>
        <v>0</v>
      </c>
      <c r="V56" s="335"/>
      <c r="W56" s="327"/>
      <c r="X56" s="327"/>
      <c r="Y56" s="327"/>
      <c r="Z56" s="327"/>
      <c r="AA56" s="369"/>
    </row>
    <row r="57" spans="1:27" s="305" customFormat="1" ht="20.25" customHeight="1">
      <c r="A57" s="320"/>
      <c r="B57" s="334"/>
      <c r="C57" s="364">
        <f t="shared" si="4"/>
        <v>0</v>
      </c>
      <c r="D57" s="364" t="str">
        <f t="shared" si="9"/>
        <v/>
      </c>
      <c r="E57" s="372"/>
      <c r="F57" s="364" t="str">
        <f t="shared" si="12"/>
        <v/>
      </c>
      <c r="G57" s="322"/>
      <c r="H57" s="323" t="str">
        <f t="shared" si="10"/>
        <v/>
      </c>
      <c r="I57" s="324"/>
      <c r="J57" s="325"/>
      <c r="K57" s="326"/>
      <c r="L57" s="327"/>
      <c r="M57" s="303"/>
      <c r="N57" s="303"/>
      <c r="O57" s="328"/>
      <c r="P57" s="329"/>
      <c r="Q57" s="329"/>
      <c r="R57" s="329"/>
      <c r="S57" s="330"/>
      <c r="T57" s="330"/>
      <c r="U57" s="331">
        <f t="shared" si="11"/>
        <v>0</v>
      </c>
      <c r="V57" s="335"/>
      <c r="W57" s="327"/>
      <c r="X57" s="327"/>
      <c r="Y57" s="327"/>
      <c r="Z57" s="327"/>
      <c r="AA57" s="369"/>
    </row>
    <row r="58" spans="1:27" s="305" customFormat="1" ht="20.25" customHeight="1">
      <c r="A58" s="320"/>
      <c r="B58" s="334"/>
      <c r="C58" s="364">
        <f t="shared" si="4"/>
        <v>0</v>
      </c>
      <c r="D58" s="364" t="str">
        <f t="shared" si="9"/>
        <v/>
      </c>
      <c r="E58" s="372"/>
      <c r="F58" s="364" t="str">
        <f t="shared" si="12"/>
        <v/>
      </c>
      <c r="G58" s="322"/>
      <c r="H58" s="323" t="str">
        <f t="shared" si="10"/>
        <v/>
      </c>
      <c r="I58" s="324"/>
      <c r="J58" s="325"/>
      <c r="K58" s="326"/>
      <c r="L58" s="327"/>
      <c r="M58" s="303"/>
      <c r="N58" s="303"/>
      <c r="O58" s="328"/>
      <c r="P58" s="329"/>
      <c r="Q58" s="329"/>
      <c r="R58" s="329"/>
      <c r="S58" s="330"/>
      <c r="T58" s="330"/>
      <c r="U58" s="331">
        <f t="shared" si="11"/>
        <v>0</v>
      </c>
      <c r="V58" s="335"/>
      <c r="W58" s="327"/>
      <c r="X58" s="327"/>
      <c r="Y58" s="327"/>
      <c r="Z58" s="327"/>
      <c r="AA58" s="369"/>
    </row>
    <row r="59" spans="1:27" s="305" customFormat="1" ht="20.25" customHeight="1">
      <c r="A59" s="320"/>
      <c r="B59" s="334"/>
      <c r="C59" s="364">
        <f t="shared" si="4"/>
        <v>0</v>
      </c>
      <c r="D59" s="364" t="str">
        <f t="shared" si="9"/>
        <v/>
      </c>
      <c r="E59" s="372"/>
      <c r="F59" s="364" t="str">
        <f t="shared" si="12"/>
        <v/>
      </c>
      <c r="G59" s="322"/>
      <c r="H59" s="323" t="str">
        <f t="shared" si="10"/>
        <v/>
      </c>
      <c r="I59" s="324"/>
      <c r="J59" s="325"/>
      <c r="K59" s="326"/>
      <c r="L59" s="327"/>
      <c r="M59" s="303"/>
      <c r="N59" s="303"/>
      <c r="O59" s="328"/>
      <c r="P59" s="329"/>
      <c r="Q59" s="329"/>
      <c r="R59" s="329"/>
      <c r="S59" s="330"/>
      <c r="T59" s="330"/>
      <c r="U59" s="331">
        <f t="shared" si="11"/>
        <v>0</v>
      </c>
      <c r="V59" s="335"/>
      <c r="W59" s="327"/>
      <c r="X59" s="327"/>
      <c r="Y59" s="327"/>
      <c r="Z59" s="327"/>
      <c r="AA59" s="369"/>
    </row>
    <row r="60" spans="1:27" s="305" customFormat="1" ht="20.25" customHeight="1">
      <c r="A60" s="320"/>
      <c r="B60" s="334"/>
      <c r="C60" s="364">
        <f t="shared" si="4"/>
        <v>0</v>
      </c>
      <c r="D60" s="364" t="str">
        <f t="shared" si="9"/>
        <v/>
      </c>
      <c r="E60" s="372"/>
      <c r="F60" s="364" t="str">
        <f t="shared" si="12"/>
        <v/>
      </c>
      <c r="G60" s="322"/>
      <c r="H60" s="323" t="str">
        <f t="shared" si="10"/>
        <v/>
      </c>
      <c r="I60" s="324"/>
      <c r="J60" s="325"/>
      <c r="K60" s="326"/>
      <c r="L60" s="327"/>
      <c r="M60" s="303"/>
      <c r="N60" s="303"/>
      <c r="O60" s="328"/>
      <c r="P60" s="329"/>
      <c r="Q60" s="329"/>
      <c r="R60" s="329"/>
      <c r="S60" s="330"/>
      <c r="T60" s="330"/>
      <c r="U60" s="331">
        <f t="shared" si="11"/>
        <v>0</v>
      </c>
      <c r="V60" s="335"/>
      <c r="W60" s="327"/>
      <c r="X60" s="327"/>
      <c r="Y60" s="327"/>
      <c r="Z60" s="327"/>
      <c r="AA60" s="369"/>
    </row>
    <row r="61" spans="1:27" s="305" customFormat="1" ht="20.25" customHeight="1">
      <c r="A61" s="320"/>
      <c r="B61" s="334"/>
      <c r="C61" s="364">
        <f t="shared" si="4"/>
        <v>0</v>
      </c>
      <c r="D61" s="364" t="str">
        <f t="shared" si="9"/>
        <v/>
      </c>
      <c r="E61" s="372"/>
      <c r="F61" s="364" t="str">
        <f t="shared" si="12"/>
        <v/>
      </c>
      <c r="G61" s="322"/>
      <c r="H61" s="323" t="str">
        <f t="shared" si="10"/>
        <v/>
      </c>
      <c r="I61" s="324"/>
      <c r="J61" s="325"/>
      <c r="K61" s="326"/>
      <c r="L61" s="327"/>
      <c r="M61" s="303"/>
      <c r="N61" s="303"/>
      <c r="O61" s="328"/>
      <c r="P61" s="329"/>
      <c r="Q61" s="329"/>
      <c r="R61" s="329"/>
      <c r="S61" s="330"/>
      <c r="T61" s="330"/>
      <c r="U61" s="331">
        <f t="shared" si="11"/>
        <v>0</v>
      </c>
      <c r="V61" s="335"/>
      <c r="W61" s="327"/>
      <c r="X61" s="327"/>
      <c r="Y61" s="327"/>
      <c r="Z61" s="327"/>
      <c r="AA61" s="369"/>
    </row>
    <row r="62" spans="1:27" s="305" customFormat="1" ht="20.25" customHeight="1">
      <c r="A62" s="320"/>
      <c r="B62" s="334"/>
      <c r="C62" s="364">
        <f t="shared" si="4"/>
        <v>0</v>
      </c>
      <c r="D62" s="364" t="str">
        <f t="shared" si="9"/>
        <v/>
      </c>
      <c r="E62" s="372"/>
      <c r="F62" s="364" t="str">
        <f t="shared" si="12"/>
        <v/>
      </c>
      <c r="G62" s="322"/>
      <c r="H62" s="323" t="str">
        <f t="shared" si="10"/>
        <v/>
      </c>
      <c r="I62" s="324"/>
      <c r="J62" s="325"/>
      <c r="K62" s="326"/>
      <c r="L62" s="327"/>
      <c r="M62" s="303"/>
      <c r="N62" s="303"/>
      <c r="O62" s="328"/>
      <c r="P62" s="329"/>
      <c r="Q62" s="329"/>
      <c r="R62" s="329"/>
      <c r="S62" s="330"/>
      <c r="T62" s="330"/>
      <c r="U62" s="331">
        <f t="shared" si="11"/>
        <v>0</v>
      </c>
      <c r="V62" s="335"/>
      <c r="W62" s="327"/>
      <c r="X62" s="327"/>
      <c r="Y62" s="327"/>
      <c r="Z62" s="327"/>
      <c r="AA62" s="369"/>
    </row>
    <row r="63" spans="1:27" s="305" customFormat="1" ht="20.25" customHeight="1">
      <c r="A63" s="320"/>
      <c r="B63" s="334"/>
      <c r="C63" s="364">
        <f t="shared" si="4"/>
        <v>0</v>
      </c>
      <c r="D63" s="364" t="str">
        <f t="shared" si="9"/>
        <v/>
      </c>
      <c r="E63" s="372"/>
      <c r="F63" s="364" t="str">
        <f t="shared" si="12"/>
        <v/>
      </c>
      <c r="G63" s="322"/>
      <c r="H63" s="323" t="str">
        <f t="shared" si="10"/>
        <v/>
      </c>
      <c r="I63" s="324"/>
      <c r="J63" s="325"/>
      <c r="K63" s="326"/>
      <c r="L63" s="327"/>
      <c r="M63" s="303"/>
      <c r="N63" s="303"/>
      <c r="O63" s="328"/>
      <c r="P63" s="329"/>
      <c r="Q63" s="329"/>
      <c r="R63" s="329"/>
      <c r="S63" s="330"/>
      <c r="T63" s="330"/>
      <c r="U63" s="331">
        <f t="shared" si="11"/>
        <v>0</v>
      </c>
      <c r="V63" s="335"/>
      <c r="W63" s="327"/>
      <c r="X63" s="327"/>
      <c r="Y63" s="327"/>
      <c r="Z63" s="327"/>
      <c r="AA63" s="369"/>
    </row>
    <row r="64" spans="1:27" s="305" customFormat="1" ht="20.25" customHeight="1">
      <c r="A64" s="320"/>
      <c r="B64" s="334"/>
      <c r="C64" s="364">
        <f t="shared" si="4"/>
        <v>0</v>
      </c>
      <c r="D64" s="364" t="str">
        <f t="shared" si="9"/>
        <v/>
      </c>
      <c r="E64" s="372"/>
      <c r="F64" s="364" t="str">
        <f t="shared" si="12"/>
        <v/>
      </c>
      <c r="G64" s="322"/>
      <c r="H64" s="323" t="str">
        <f t="shared" si="10"/>
        <v/>
      </c>
      <c r="I64" s="324"/>
      <c r="J64" s="325"/>
      <c r="K64" s="326"/>
      <c r="L64" s="327"/>
      <c r="M64" s="303"/>
      <c r="N64" s="303"/>
      <c r="O64" s="328"/>
      <c r="P64" s="329"/>
      <c r="Q64" s="329"/>
      <c r="R64" s="329"/>
      <c r="S64" s="330"/>
      <c r="T64" s="330"/>
      <c r="U64" s="331">
        <f t="shared" si="11"/>
        <v>0</v>
      </c>
      <c r="V64" s="335"/>
      <c r="W64" s="327"/>
      <c r="X64" s="327"/>
      <c r="Y64" s="327"/>
      <c r="Z64" s="327"/>
      <c r="AA64" s="369"/>
    </row>
    <row r="65" spans="1:27" s="305" customFormat="1" ht="20.25" customHeight="1">
      <c r="A65" s="320"/>
      <c r="B65" s="334"/>
      <c r="C65" s="364">
        <f t="shared" si="4"/>
        <v>0</v>
      </c>
      <c r="D65" s="364" t="str">
        <f t="shared" si="9"/>
        <v/>
      </c>
      <c r="E65" s="372"/>
      <c r="F65" s="364" t="str">
        <f t="shared" si="12"/>
        <v/>
      </c>
      <c r="G65" s="322"/>
      <c r="H65" s="323" t="str">
        <f t="shared" si="10"/>
        <v/>
      </c>
      <c r="I65" s="324"/>
      <c r="J65" s="325"/>
      <c r="K65" s="326"/>
      <c r="L65" s="327"/>
      <c r="M65" s="303"/>
      <c r="N65" s="303"/>
      <c r="O65" s="328"/>
      <c r="P65" s="329"/>
      <c r="Q65" s="329"/>
      <c r="R65" s="329"/>
      <c r="S65" s="330"/>
      <c r="T65" s="330"/>
      <c r="U65" s="331">
        <f t="shared" si="11"/>
        <v>0</v>
      </c>
      <c r="V65" s="335"/>
      <c r="W65" s="327"/>
      <c r="X65" s="327"/>
      <c r="Y65" s="327"/>
      <c r="Z65" s="327"/>
      <c r="AA65" s="369"/>
    </row>
    <row r="66" spans="1:27" s="305" customFormat="1" ht="20.25" customHeight="1">
      <c r="A66" s="320"/>
      <c r="B66" s="334"/>
      <c r="C66" s="364">
        <f t="shared" si="4"/>
        <v>0</v>
      </c>
      <c r="D66" s="364" t="str">
        <f t="shared" si="9"/>
        <v/>
      </c>
      <c r="E66" s="372"/>
      <c r="F66" s="364" t="str">
        <f t="shared" si="12"/>
        <v/>
      </c>
      <c r="G66" s="322"/>
      <c r="H66" s="323" t="str">
        <f t="shared" si="10"/>
        <v/>
      </c>
      <c r="I66" s="324"/>
      <c r="J66" s="325"/>
      <c r="K66" s="326"/>
      <c r="L66" s="327"/>
      <c r="M66" s="303"/>
      <c r="N66" s="303"/>
      <c r="O66" s="328"/>
      <c r="P66" s="329"/>
      <c r="Q66" s="329"/>
      <c r="R66" s="329"/>
      <c r="S66" s="330"/>
      <c r="T66" s="330"/>
      <c r="U66" s="331">
        <f t="shared" si="11"/>
        <v>0</v>
      </c>
      <c r="V66" s="335"/>
      <c r="W66" s="327"/>
      <c r="X66" s="327"/>
      <c r="Y66" s="327"/>
      <c r="Z66" s="327"/>
      <c r="AA66" s="369"/>
    </row>
    <row r="67" spans="1:27" s="305" customFormat="1" ht="20.25" customHeight="1">
      <c r="A67" s="320"/>
      <c r="B67" s="334"/>
      <c r="C67" s="364">
        <f t="shared" si="4"/>
        <v>0</v>
      </c>
      <c r="D67" s="364" t="str">
        <f t="shared" si="9"/>
        <v/>
      </c>
      <c r="E67" s="372"/>
      <c r="F67" s="364" t="str">
        <f t="shared" si="12"/>
        <v/>
      </c>
      <c r="G67" s="322"/>
      <c r="H67" s="323" t="str">
        <f t="shared" si="10"/>
        <v/>
      </c>
      <c r="I67" s="324"/>
      <c r="J67" s="325"/>
      <c r="K67" s="326"/>
      <c r="L67" s="327"/>
      <c r="M67" s="303"/>
      <c r="N67" s="303"/>
      <c r="O67" s="328"/>
      <c r="P67" s="329"/>
      <c r="Q67" s="329"/>
      <c r="R67" s="329"/>
      <c r="S67" s="330"/>
      <c r="T67" s="330"/>
      <c r="U67" s="331">
        <f t="shared" si="11"/>
        <v>0</v>
      </c>
      <c r="V67" s="335"/>
      <c r="W67" s="327"/>
      <c r="X67" s="327"/>
      <c r="Y67" s="327"/>
      <c r="Z67" s="327"/>
      <c r="AA67" s="369"/>
    </row>
    <row r="68" spans="1:27" s="305" customFormat="1" ht="20.25" customHeight="1">
      <c r="A68" s="320"/>
      <c r="B68" s="334"/>
      <c r="C68" s="364">
        <f t="shared" si="4"/>
        <v>0</v>
      </c>
      <c r="D68" s="364" t="str">
        <f t="shared" si="9"/>
        <v/>
      </c>
      <c r="E68" s="372"/>
      <c r="F68" s="364" t="str">
        <f t="shared" si="12"/>
        <v/>
      </c>
      <c r="G68" s="322"/>
      <c r="H68" s="323" t="str">
        <f t="shared" si="10"/>
        <v/>
      </c>
      <c r="I68" s="324"/>
      <c r="J68" s="325"/>
      <c r="K68" s="326"/>
      <c r="L68" s="327"/>
      <c r="M68" s="303"/>
      <c r="N68" s="303"/>
      <c r="O68" s="328"/>
      <c r="P68" s="329"/>
      <c r="Q68" s="329"/>
      <c r="R68" s="329"/>
      <c r="S68" s="330"/>
      <c r="T68" s="330"/>
      <c r="U68" s="331">
        <f t="shared" si="11"/>
        <v>0</v>
      </c>
      <c r="V68" s="335"/>
      <c r="W68" s="327"/>
      <c r="X68" s="327"/>
      <c r="Y68" s="327"/>
      <c r="Z68" s="327"/>
      <c r="AA68" s="369"/>
    </row>
    <row r="69" spans="1:27" s="305" customFormat="1" ht="20.25" customHeight="1">
      <c r="A69" s="320"/>
      <c r="B69" s="334"/>
      <c r="C69" s="364">
        <f t="shared" si="4"/>
        <v>0</v>
      </c>
      <c r="D69" s="364" t="str">
        <f t="shared" si="9"/>
        <v/>
      </c>
      <c r="E69" s="372"/>
      <c r="F69" s="364" t="str">
        <f t="shared" si="12"/>
        <v/>
      </c>
      <c r="G69" s="322"/>
      <c r="H69" s="323" t="str">
        <f t="shared" si="10"/>
        <v/>
      </c>
      <c r="I69" s="324"/>
      <c r="J69" s="325"/>
      <c r="K69" s="326"/>
      <c r="L69" s="327"/>
      <c r="M69" s="303"/>
      <c r="N69" s="303"/>
      <c r="O69" s="328"/>
      <c r="P69" s="329"/>
      <c r="Q69" s="329"/>
      <c r="R69" s="329"/>
      <c r="S69" s="330"/>
      <c r="T69" s="330"/>
      <c r="U69" s="331">
        <f t="shared" si="11"/>
        <v>0</v>
      </c>
      <c r="V69" s="335"/>
      <c r="W69" s="327"/>
      <c r="X69" s="327"/>
      <c r="Y69" s="327"/>
      <c r="Z69" s="327"/>
      <c r="AA69" s="369"/>
    </row>
    <row r="70" spans="1:27" s="305" customFormat="1" ht="20.25" customHeight="1">
      <c r="A70" s="320"/>
      <c r="B70" s="334"/>
      <c r="C70" s="364">
        <f t="shared" ref="C70:C133" si="13">A70</f>
        <v>0</v>
      </c>
      <c r="D70" s="364" t="str">
        <f t="shared" si="9"/>
        <v/>
      </c>
      <c r="E70" s="372"/>
      <c r="F70" s="364" t="str">
        <f t="shared" si="12"/>
        <v/>
      </c>
      <c r="G70" s="322"/>
      <c r="H70" s="323" t="str">
        <f t="shared" si="10"/>
        <v/>
      </c>
      <c r="I70" s="324"/>
      <c r="J70" s="325"/>
      <c r="K70" s="326"/>
      <c r="L70" s="327"/>
      <c r="M70" s="303"/>
      <c r="N70" s="303"/>
      <c r="O70" s="328"/>
      <c r="P70" s="329"/>
      <c r="Q70" s="329"/>
      <c r="R70" s="329"/>
      <c r="S70" s="330"/>
      <c r="T70" s="330"/>
      <c r="U70" s="331">
        <f t="shared" si="11"/>
        <v>0</v>
      </c>
      <c r="V70" s="335"/>
      <c r="W70" s="327"/>
      <c r="X70" s="327"/>
      <c r="Y70" s="327"/>
      <c r="Z70" s="327"/>
      <c r="AA70" s="369"/>
    </row>
    <row r="71" spans="1:27" s="305" customFormat="1" ht="20.25" customHeight="1">
      <c r="A71" s="320"/>
      <c r="B71" s="334"/>
      <c r="C71" s="364">
        <f t="shared" si="13"/>
        <v>0</v>
      </c>
      <c r="D71" s="364" t="str">
        <f t="shared" ref="D71:D134" si="14">IF(B71="","",WEEKNUM(B71,2))</f>
        <v/>
      </c>
      <c r="E71" s="372"/>
      <c r="F71" s="364" t="str">
        <f t="shared" ref="F71:F134" si="15">IF(E71="","",WEEKNUM(E71,2))</f>
        <v/>
      </c>
      <c r="G71" s="322"/>
      <c r="H71" s="323" t="str">
        <f t="shared" si="10"/>
        <v/>
      </c>
      <c r="I71" s="324"/>
      <c r="J71" s="325"/>
      <c r="K71" s="326"/>
      <c r="L71" s="327"/>
      <c r="M71" s="303"/>
      <c r="N71" s="303"/>
      <c r="O71" s="328"/>
      <c r="P71" s="329"/>
      <c r="Q71" s="329"/>
      <c r="R71" s="329"/>
      <c r="S71" s="330"/>
      <c r="T71" s="330"/>
      <c r="U71" s="331">
        <f t="shared" si="11"/>
        <v>0</v>
      </c>
      <c r="V71" s="335"/>
      <c r="W71" s="327"/>
      <c r="X71" s="327"/>
      <c r="Y71" s="327"/>
      <c r="Z71" s="327"/>
      <c r="AA71" s="369"/>
    </row>
    <row r="72" spans="1:27" s="305" customFormat="1" ht="20.25" customHeight="1">
      <c r="A72" s="320"/>
      <c r="B72" s="334"/>
      <c r="C72" s="364">
        <f t="shared" si="13"/>
        <v>0</v>
      </c>
      <c r="D72" s="364" t="str">
        <f t="shared" si="14"/>
        <v/>
      </c>
      <c r="E72" s="372"/>
      <c r="F72" s="364" t="str">
        <f t="shared" si="15"/>
        <v/>
      </c>
      <c r="G72" s="322"/>
      <c r="H72" s="323" t="str">
        <f t="shared" si="10"/>
        <v/>
      </c>
      <c r="I72" s="324"/>
      <c r="J72" s="325"/>
      <c r="K72" s="326"/>
      <c r="L72" s="327"/>
      <c r="M72" s="303"/>
      <c r="N72" s="303"/>
      <c r="O72" s="328"/>
      <c r="P72" s="329"/>
      <c r="Q72" s="329"/>
      <c r="R72" s="329"/>
      <c r="S72" s="330"/>
      <c r="T72" s="330"/>
      <c r="U72" s="331">
        <f t="shared" si="11"/>
        <v>0</v>
      </c>
      <c r="V72" s="335"/>
      <c r="W72" s="327"/>
      <c r="X72" s="327"/>
      <c r="Y72" s="327"/>
      <c r="Z72" s="327"/>
      <c r="AA72" s="369"/>
    </row>
    <row r="73" spans="1:27" s="305" customFormat="1" ht="20.25" customHeight="1">
      <c r="A73" s="320"/>
      <c r="B73" s="334"/>
      <c r="C73" s="364">
        <f t="shared" si="13"/>
        <v>0</v>
      </c>
      <c r="D73" s="364" t="str">
        <f t="shared" si="14"/>
        <v/>
      </c>
      <c r="E73" s="372"/>
      <c r="F73" s="364" t="str">
        <f t="shared" si="15"/>
        <v/>
      </c>
      <c r="G73" s="322"/>
      <c r="H73" s="323" t="str">
        <f t="shared" si="10"/>
        <v/>
      </c>
      <c r="I73" s="324"/>
      <c r="J73" s="325"/>
      <c r="K73" s="326"/>
      <c r="L73" s="327"/>
      <c r="M73" s="303"/>
      <c r="N73" s="303"/>
      <c r="O73" s="328"/>
      <c r="P73" s="329"/>
      <c r="Q73" s="329"/>
      <c r="R73" s="329"/>
      <c r="S73" s="330"/>
      <c r="T73" s="330"/>
      <c r="U73" s="331">
        <f t="shared" si="11"/>
        <v>0</v>
      </c>
      <c r="V73" s="335"/>
      <c r="W73" s="327"/>
      <c r="X73" s="327"/>
      <c r="Y73" s="327"/>
      <c r="Z73" s="327"/>
      <c r="AA73" s="369"/>
    </row>
    <row r="74" spans="1:27" s="305" customFormat="1" ht="20.25" customHeight="1">
      <c r="A74" s="320"/>
      <c r="B74" s="334"/>
      <c r="C74" s="364">
        <f t="shared" si="13"/>
        <v>0</v>
      </c>
      <c r="D74" s="364" t="str">
        <f t="shared" si="14"/>
        <v/>
      </c>
      <c r="E74" s="372"/>
      <c r="F74" s="364" t="str">
        <f t="shared" si="15"/>
        <v/>
      </c>
      <c r="G74" s="322"/>
      <c r="H74" s="323" t="str">
        <f t="shared" si="10"/>
        <v/>
      </c>
      <c r="I74" s="324"/>
      <c r="J74" s="325"/>
      <c r="K74" s="326"/>
      <c r="L74" s="327"/>
      <c r="M74" s="303"/>
      <c r="N74" s="303"/>
      <c r="O74" s="328"/>
      <c r="P74" s="329"/>
      <c r="Q74" s="329"/>
      <c r="R74" s="329"/>
      <c r="S74" s="330"/>
      <c r="T74" s="330"/>
      <c r="U74" s="331">
        <f t="shared" si="11"/>
        <v>0</v>
      </c>
      <c r="V74" s="335"/>
      <c r="W74" s="327"/>
      <c r="X74" s="327"/>
      <c r="Y74" s="327"/>
      <c r="Z74" s="327"/>
      <c r="AA74" s="369"/>
    </row>
    <row r="75" spans="1:27" s="305" customFormat="1" ht="20.25" customHeight="1">
      <c r="A75" s="320"/>
      <c r="B75" s="334"/>
      <c r="C75" s="364">
        <f t="shared" si="13"/>
        <v>0</v>
      </c>
      <c r="D75" s="364" t="str">
        <f t="shared" si="14"/>
        <v/>
      </c>
      <c r="E75" s="372"/>
      <c r="F75" s="364" t="str">
        <f t="shared" si="15"/>
        <v/>
      </c>
      <c r="G75" s="322"/>
      <c r="H75" s="323" t="str">
        <f t="shared" si="10"/>
        <v/>
      </c>
      <c r="I75" s="324"/>
      <c r="J75" s="325"/>
      <c r="K75" s="326"/>
      <c r="L75" s="327"/>
      <c r="M75" s="303"/>
      <c r="N75" s="303"/>
      <c r="O75" s="328"/>
      <c r="P75" s="329"/>
      <c r="Q75" s="329"/>
      <c r="R75" s="329"/>
      <c r="S75" s="330"/>
      <c r="T75" s="330"/>
      <c r="U75" s="331">
        <f t="shared" si="11"/>
        <v>0</v>
      </c>
      <c r="V75" s="335"/>
      <c r="W75" s="327"/>
      <c r="X75" s="327"/>
      <c r="Y75" s="327"/>
      <c r="Z75" s="327"/>
      <c r="AA75" s="369"/>
    </row>
    <row r="76" spans="1:27" s="305" customFormat="1" ht="20.25" customHeight="1">
      <c r="A76" s="320"/>
      <c r="B76" s="334"/>
      <c r="C76" s="364">
        <f t="shared" si="13"/>
        <v>0</v>
      </c>
      <c r="D76" s="364" t="str">
        <f t="shared" si="14"/>
        <v/>
      </c>
      <c r="E76" s="372"/>
      <c r="F76" s="364" t="str">
        <f t="shared" si="15"/>
        <v/>
      </c>
      <c r="G76" s="322"/>
      <c r="H76" s="323" t="str">
        <f t="shared" si="10"/>
        <v/>
      </c>
      <c r="I76" s="324"/>
      <c r="J76" s="325"/>
      <c r="K76" s="326"/>
      <c r="L76" s="327"/>
      <c r="M76" s="303"/>
      <c r="N76" s="303"/>
      <c r="O76" s="328"/>
      <c r="P76" s="329"/>
      <c r="Q76" s="329"/>
      <c r="R76" s="329"/>
      <c r="S76" s="330"/>
      <c r="T76" s="330"/>
      <c r="U76" s="331">
        <f t="shared" si="11"/>
        <v>0</v>
      </c>
      <c r="V76" s="335"/>
      <c r="W76" s="327"/>
      <c r="X76" s="327"/>
      <c r="Y76" s="327"/>
      <c r="Z76" s="327"/>
      <c r="AA76" s="369"/>
    </row>
    <row r="77" spans="1:27" s="305" customFormat="1" ht="20.25" customHeight="1">
      <c r="A77" s="320"/>
      <c r="B77" s="334"/>
      <c r="C77" s="364">
        <f t="shared" si="13"/>
        <v>0</v>
      </c>
      <c r="D77" s="364" t="str">
        <f t="shared" si="14"/>
        <v/>
      </c>
      <c r="E77" s="372"/>
      <c r="F77" s="364" t="str">
        <f t="shared" si="15"/>
        <v/>
      </c>
      <c r="G77" s="322"/>
      <c r="H77" s="323" t="str">
        <f t="shared" si="10"/>
        <v/>
      </c>
      <c r="I77" s="324"/>
      <c r="J77" s="325"/>
      <c r="K77" s="326"/>
      <c r="L77" s="327"/>
      <c r="M77" s="303"/>
      <c r="N77" s="303"/>
      <c r="O77" s="328"/>
      <c r="P77" s="329"/>
      <c r="Q77" s="329"/>
      <c r="R77" s="329"/>
      <c r="S77" s="330"/>
      <c r="T77" s="330"/>
      <c r="U77" s="331">
        <f t="shared" si="11"/>
        <v>0</v>
      </c>
      <c r="V77" s="335"/>
      <c r="W77" s="327"/>
      <c r="X77" s="327"/>
      <c r="Y77" s="327"/>
      <c r="Z77" s="327"/>
      <c r="AA77" s="369"/>
    </row>
    <row r="78" spans="1:27" s="305" customFormat="1" ht="20.25" customHeight="1">
      <c r="A78" s="320"/>
      <c r="B78" s="334"/>
      <c r="C78" s="364">
        <f t="shared" si="13"/>
        <v>0</v>
      </c>
      <c r="D78" s="364" t="str">
        <f t="shared" si="14"/>
        <v/>
      </c>
      <c r="E78" s="372"/>
      <c r="F78" s="364" t="str">
        <f t="shared" si="15"/>
        <v/>
      </c>
      <c r="G78" s="322"/>
      <c r="H78" s="323" t="str">
        <f t="shared" si="10"/>
        <v/>
      </c>
      <c r="I78" s="324"/>
      <c r="J78" s="325"/>
      <c r="K78" s="326"/>
      <c r="L78" s="327"/>
      <c r="M78" s="303"/>
      <c r="N78" s="303"/>
      <c r="O78" s="328"/>
      <c r="P78" s="329"/>
      <c r="Q78" s="329"/>
      <c r="R78" s="329"/>
      <c r="S78" s="330"/>
      <c r="T78" s="330"/>
      <c r="U78" s="331">
        <f t="shared" si="11"/>
        <v>0</v>
      </c>
      <c r="V78" s="335"/>
      <c r="W78" s="327"/>
      <c r="X78" s="327"/>
      <c r="Y78" s="327"/>
      <c r="Z78" s="327"/>
      <c r="AA78" s="369"/>
    </row>
    <row r="79" spans="1:27" s="305" customFormat="1" ht="20.25" customHeight="1">
      <c r="A79" s="320"/>
      <c r="B79" s="334"/>
      <c r="C79" s="364">
        <f t="shared" si="13"/>
        <v>0</v>
      </c>
      <c r="D79" s="364" t="str">
        <f t="shared" si="14"/>
        <v/>
      </c>
      <c r="E79" s="372"/>
      <c r="F79" s="364" t="str">
        <f t="shared" si="15"/>
        <v/>
      </c>
      <c r="G79" s="322"/>
      <c r="H79" s="323" t="str">
        <f t="shared" si="10"/>
        <v/>
      </c>
      <c r="I79" s="324"/>
      <c r="J79" s="325"/>
      <c r="K79" s="326"/>
      <c r="L79" s="327"/>
      <c r="M79" s="303"/>
      <c r="N79" s="303"/>
      <c r="O79" s="328"/>
      <c r="P79" s="329"/>
      <c r="Q79" s="329"/>
      <c r="R79" s="329"/>
      <c r="S79" s="330"/>
      <c r="T79" s="330"/>
      <c r="U79" s="331">
        <f t="shared" si="11"/>
        <v>0</v>
      </c>
      <c r="V79" s="335"/>
      <c r="W79" s="327"/>
      <c r="X79" s="327"/>
      <c r="Y79" s="327"/>
      <c r="Z79" s="327"/>
      <c r="AA79" s="369"/>
    </row>
    <row r="80" spans="1:27" s="305" customFormat="1" ht="20.25" customHeight="1">
      <c r="A80" s="320"/>
      <c r="B80" s="334"/>
      <c r="C80" s="364">
        <f t="shared" si="13"/>
        <v>0</v>
      </c>
      <c r="D80" s="364" t="str">
        <f t="shared" si="14"/>
        <v/>
      </c>
      <c r="E80" s="372"/>
      <c r="F80" s="364" t="str">
        <f t="shared" si="15"/>
        <v/>
      </c>
      <c r="G80" s="322"/>
      <c r="H80" s="323" t="str">
        <f t="shared" si="10"/>
        <v/>
      </c>
      <c r="I80" s="324"/>
      <c r="J80" s="325"/>
      <c r="K80" s="326"/>
      <c r="L80" s="327"/>
      <c r="M80" s="303"/>
      <c r="N80" s="303"/>
      <c r="O80" s="328"/>
      <c r="P80" s="329"/>
      <c r="Q80" s="329"/>
      <c r="R80" s="329"/>
      <c r="S80" s="330"/>
      <c r="T80" s="330"/>
      <c r="U80" s="331">
        <f t="shared" si="11"/>
        <v>0</v>
      </c>
      <c r="V80" s="335"/>
      <c r="W80" s="327"/>
      <c r="X80" s="327"/>
      <c r="Y80" s="327"/>
      <c r="Z80" s="327"/>
      <c r="AA80" s="369"/>
    </row>
    <row r="81" spans="1:27" s="305" customFormat="1" ht="20.25" customHeight="1">
      <c r="A81" s="320"/>
      <c r="B81" s="334"/>
      <c r="C81" s="364">
        <f t="shared" si="13"/>
        <v>0</v>
      </c>
      <c r="D81" s="364" t="str">
        <f t="shared" si="14"/>
        <v/>
      </c>
      <c r="E81" s="372"/>
      <c r="F81" s="364" t="str">
        <f t="shared" si="15"/>
        <v/>
      </c>
      <c r="G81" s="322"/>
      <c r="H81" s="323" t="str">
        <f t="shared" si="10"/>
        <v/>
      </c>
      <c r="I81" s="324"/>
      <c r="J81" s="325"/>
      <c r="K81" s="326"/>
      <c r="L81" s="327"/>
      <c r="M81" s="303"/>
      <c r="N81" s="303"/>
      <c r="O81" s="328"/>
      <c r="P81" s="329"/>
      <c r="Q81" s="329"/>
      <c r="R81" s="329"/>
      <c r="S81" s="330"/>
      <c r="T81" s="330"/>
      <c r="U81" s="331">
        <f t="shared" si="11"/>
        <v>0</v>
      </c>
      <c r="V81" s="335"/>
      <c r="W81" s="327"/>
      <c r="X81" s="327"/>
      <c r="Y81" s="327"/>
      <c r="Z81" s="327"/>
      <c r="AA81" s="369"/>
    </row>
    <row r="82" spans="1:27" s="305" customFormat="1" ht="20.25" customHeight="1">
      <c r="A82" s="320"/>
      <c r="B82" s="334"/>
      <c r="C82" s="364">
        <f t="shared" si="13"/>
        <v>0</v>
      </c>
      <c r="D82" s="364" t="str">
        <f t="shared" si="14"/>
        <v/>
      </c>
      <c r="E82" s="372"/>
      <c r="F82" s="364" t="str">
        <f t="shared" si="15"/>
        <v/>
      </c>
      <c r="G82" s="322"/>
      <c r="H82" s="323" t="str">
        <f t="shared" si="10"/>
        <v/>
      </c>
      <c r="I82" s="324"/>
      <c r="J82" s="325"/>
      <c r="K82" s="326"/>
      <c r="L82" s="327"/>
      <c r="M82" s="303"/>
      <c r="N82" s="303"/>
      <c r="O82" s="328"/>
      <c r="P82" s="329"/>
      <c r="Q82" s="329"/>
      <c r="R82" s="329"/>
      <c r="S82" s="330"/>
      <c r="T82" s="330"/>
      <c r="U82" s="331">
        <f t="shared" si="11"/>
        <v>0</v>
      </c>
      <c r="V82" s="335"/>
      <c r="W82" s="327"/>
      <c r="X82" s="327"/>
      <c r="Y82" s="327"/>
      <c r="Z82" s="327"/>
      <c r="AA82" s="369"/>
    </row>
    <row r="83" spans="1:27" s="305" customFormat="1" ht="20.25" customHeight="1">
      <c r="A83" s="320"/>
      <c r="B83" s="334"/>
      <c r="C83" s="364">
        <f t="shared" si="13"/>
        <v>0</v>
      </c>
      <c r="D83" s="364" t="str">
        <f t="shared" si="14"/>
        <v/>
      </c>
      <c r="E83" s="372"/>
      <c r="F83" s="364" t="str">
        <f t="shared" si="15"/>
        <v/>
      </c>
      <c r="G83" s="322"/>
      <c r="H83" s="323" t="str">
        <f t="shared" ref="H83:H114" si="16">IF(B83= "", "",B83-$A$1)</f>
        <v/>
      </c>
      <c r="I83" s="324"/>
      <c r="J83" s="325"/>
      <c r="K83" s="326"/>
      <c r="L83" s="327"/>
      <c r="M83" s="303"/>
      <c r="N83" s="303"/>
      <c r="O83" s="328"/>
      <c r="P83" s="329"/>
      <c r="Q83" s="329"/>
      <c r="R83" s="329"/>
      <c r="S83" s="330"/>
      <c r="T83" s="330"/>
      <c r="U83" s="331">
        <f t="shared" ref="U83:U114" si="17">SUM(O83:T83)</f>
        <v>0</v>
      </c>
      <c r="V83" s="335"/>
      <c r="W83" s="327"/>
      <c r="X83" s="327"/>
      <c r="Y83" s="327"/>
      <c r="Z83" s="327"/>
      <c r="AA83" s="369"/>
    </row>
    <row r="84" spans="1:27" s="305" customFormat="1" ht="20.25" customHeight="1">
      <c r="A84" s="320"/>
      <c r="B84" s="334"/>
      <c r="C84" s="364">
        <f t="shared" si="13"/>
        <v>0</v>
      </c>
      <c r="D84" s="364" t="str">
        <f t="shared" si="14"/>
        <v/>
      </c>
      <c r="E84" s="372"/>
      <c r="F84" s="364" t="str">
        <f t="shared" si="15"/>
        <v/>
      </c>
      <c r="G84" s="322"/>
      <c r="H84" s="323" t="str">
        <f t="shared" si="16"/>
        <v/>
      </c>
      <c r="I84" s="324"/>
      <c r="J84" s="325"/>
      <c r="K84" s="326"/>
      <c r="L84" s="327"/>
      <c r="M84" s="303"/>
      <c r="N84" s="303"/>
      <c r="O84" s="328"/>
      <c r="P84" s="329"/>
      <c r="Q84" s="329"/>
      <c r="R84" s="329"/>
      <c r="S84" s="330"/>
      <c r="T84" s="330"/>
      <c r="U84" s="331">
        <f t="shared" si="17"/>
        <v>0</v>
      </c>
      <c r="V84" s="335"/>
      <c r="W84" s="327"/>
      <c r="X84" s="327"/>
      <c r="Y84" s="327"/>
      <c r="Z84" s="327"/>
      <c r="AA84" s="369"/>
    </row>
    <row r="85" spans="1:27" s="305" customFormat="1" ht="20.25" customHeight="1">
      <c r="A85" s="320"/>
      <c r="B85" s="334"/>
      <c r="C85" s="364">
        <f t="shared" si="13"/>
        <v>0</v>
      </c>
      <c r="D85" s="364" t="str">
        <f t="shared" si="14"/>
        <v/>
      </c>
      <c r="E85" s="372"/>
      <c r="F85" s="364" t="str">
        <f t="shared" si="15"/>
        <v/>
      </c>
      <c r="G85" s="322"/>
      <c r="H85" s="323" t="str">
        <f t="shared" si="16"/>
        <v/>
      </c>
      <c r="I85" s="324"/>
      <c r="J85" s="325"/>
      <c r="K85" s="326"/>
      <c r="L85" s="327"/>
      <c r="M85" s="303"/>
      <c r="N85" s="303"/>
      <c r="O85" s="328"/>
      <c r="P85" s="329"/>
      <c r="Q85" s="329"/>
      <c r="R85" s="329"/>
      <c r="S85" s="330"/>
      <c r="T85" s="330"/>
      <c r="U85" s="331">
        <f t="shared" si="17"/>
        <v>0</v>
      </c>
      <c r="V85" s="335"/>
      <c r="W85" s="327"/>
      <c r="X85" s="327"/>
      <c r="Y85" s="327"/>
      <c r="Z85" s="327"/>
      <c r="AA85" s="369"/>
    </row>
    <row r="86" spans="1:27" s="305" customFormat="1" ht="20.25" customHeight="1">
      <c r="A86" s="320"/>
      <c r="B86" s="334"/>
      <c r="C86" s="364">
        <f t="shared" si="13"/>
        <v>0</v>
      </c>
      <c r="D86" s="364" t="str">
        <f t="shared" si="14"/>
        <v/>
      </c>
      <c r="E86" s="372"/>
      <c r="F86" s="364" t="str">
        <f t="shared" si="15"/>
        <v/>
      </c>
      <c r="G86" s="322"/>
      <c r="H86" s="323" t="str">
        <f t="shared" si="16"/>
        <v/>
      </c>
      <c r="I86" s="324"/>
      <c r="J86" s="325"/>
      <c r="K86" s="326"/>
      <c r="L86" s="327"/>
      <c r="M86" s="303"/>
      <c r="N86" s="303"/>
      <c r="O86" s="328"/>
      <c r="P86" s="329"/>
      <c r="Q86" s="329"/>
      <c r="R86" s="329"/>
      <c r="S86" s="330"/>
      <c r="T86" s="330"/>
      <c r="U86" s="331">
        <f t="shared" si="17"/>
        <v>0</v>
      </c>
      <c r="V86" s="335"/>
      <c r="W86" s="327"/>
      <c r="X86" s="327"/>
      <c r="Y86" s="327"/>
      <c r="Z86" s="327"/>
      <c r="AA86" s="369"/>
    </row>
    <row r="87" spans="1:27" s="305" customFormat="1" ht="20.25" customHeight="1">
      <c r="A87" s="320"/>
      <c r="B87" s="334"/>
      <c r="C87" s="364">
        <f t="shared" si="13"/>
        <v>0</v>
      </c>
      <c r="D87" s="364" t="str">
        <f t="shared" si="14"/>
        <v/>
      </c>
      <c r="E87" s="372"/>
      <c r="F87" s="364" t="str">
        <f t="shared" si="15"/>
        <v/>
      </c>
      <c r="G87" s="322"/>
      <c r="H87" s="323" t="str">
        <f t="shared" si="16"/>
        <v/>
      </c>
      <c r="I87" s="324"/>
      <c r="J87" s="325"/>
      <c r="K87" s="326"/>
      <c r="L87" s="327"/>
      <c r="M87" s="303"/>
      <c r="N87" s="303"/>
      <c r="O87" s="328"/>
      <c r="P87" s="329"/>
      <c r="Q87" s="329"/>
      <c r="R87" s="329"/>
      <c r="S87" s="330"/>
      <c r="T87" s="330"/>
      <c r="U87" s="331">
        <f t="shared" si="17"/>
        <v>0</v>
      </c>
      <c r="V87" s="335"/>
      <c r="W87" s="327"/>
      <c r="X87" s="327"/>
      <c r="Y87" s="327"/>
      <c r="Z87" s="327"/>
      <c r="AA87" s="369"/>
    </row>
    <row r="88" spans="1:27" s="305" customFormat="1" ht="20.25" customHeight="1">
      <c r="A88" s="320"/>
      <c r="B88" s="334"/>
      <c r="C88" s="364">
        <f t="shared" si="13"/>
        <v>0</v>
      </c>
      <c r="D88" s="364" t="str">
        <f t="shared" si="14"/>
        <v/>
      </c>
      <c r="E88" s="372"/>
      <c r="F88" s="364" t="str">
        <f t="shared" si="15"/>
        <v/>
      </c>
      <c r="G88" s="322"/>
      <c r="H88" s="323" t="str">
        <f t="shared" si="16"/>
        <v/>
      </c>
      <c r="I88" s="324"/>
      <c r="J88" s="325"/>
      <c r="K88" s="326"/>
      <c r="L88" s="327"/>
      <c r="M88" s="303"/>
      <c r="N88" s="303"/>
      <c r="O88" s="328"/>
      <c r="P88" s="329"/>
      <c r="Q88" s="329"/>
      <c r="R88" s="329"/>
      <c r="S88" s="330"/>
      <c r="T88" s="330"/>
      <c r="U88" s="331">
        <f t="shared" si="17"/>
        <v>0</v>
      </c>
      <c r="V88" s="335"/>
      <c r="W88" s="327"/>
      <c r="X88" s="327"/>
      <c r="Y88" s="327"/>
      <c r="Z88" s="327"/>
      <c r="AA88" s="369"/>
    </row>
    <row r="89" spans="1:27" s="305" customFormat="1" ht="20.25" customHeight="1">
      <c r="A89" s="320"/>
      <c r="B89" s="334"/>
      <c r="C89" s="364">
        <f t="shared" si="13"/>
        <v>0</v>
      </c>
      <c r="D89" s="364" t="str">
        <f t="shared" si="14"/>
        <v/>
      </c>
      <c r="E89" s="372"/>
      <c r="F89" s="364" t="str">
        <f t="shared" si="15"/>
        <v/>
      </c>
      <c r="G89" s="322"/>
      <c r="H89" s="323" t="str">
        <f t="shared" si="16"/>
        <v/>
      </c>
      <c r="I89" s="324"/>
      <c r="J89" s="325"/>
      <c r="K89" s="326"/>
      <c r="L89" s="327"/>
      <c r="M89" s="303"/>
      <c r="N89" s="303"/>
      <c r="O89" s="328"/>
      <c r="P89" s="329"/>
      <c r="Q89" s="329"/>
      <c r="R89" s="329"/>
      <c r="S89" s="330"/>
      <c r="T89" s="330"/>
      <c r="U89" s="331">
        <f t="shared" si="17"/>
        <v>0</v>
      </c>
      <c r="V89" s="335"/>
      <c r="W89" s="327"/>
      <c r="X89" s="327"/>
      <c r="Y89" s="327"/>
      <c r="Z89" s="327"/>
      <c r="AA89" s="369"/>
    </row>
    <row r="90" spans="1:27" s="305" customFormat="1" ht="20.25" customHeight="1">
      <c r="A90" s="320"/>
      <c r="B90" s="334"/>
      <c r="C90" s="364">
        <f t="shared" si="13"/>
        <v>0</v>
      </c>
      <c r="D90" s="364" t="str">
        <f t="shared" si="14"/>
        <v/>
      </c>
      <c r="E90" s="372"/>
      <c r="F90" s="364" t="str">
        <f t="shared" si="15"/>
        <v/>
      </c>
      <c r="G90" s="322"/>
      <c r="H90" s="323" t="str">
        <f t="shared" si="16"/>
        <v/>
      </c>
      <c r="I90" s="324"/>
      <c r="J90" s="325"/>
      <c r="K90" s="326"/>
      <c r="L90" s="327"/>
      <c r="M90" s="303"/>
      <c r="N90" s="303"/>
      <c r="O90" s="328"/>
      <c r="P90" s="329"/>
      <c r="Q90" s="329"/>
      <c r="R90" s="329"/>
      <c r="S90" s="330"/>
      <c r="T90" s="330"/>
      <c r="U90" s="331">
        <f t="shared" si="17"/>
        <v>0</v>
      </c>
      <c r="V90" s="335"/>
      <c r="W90" s="327"/>
      <c r="X90" s="327"/>
      <c r="Y90" s="327"/>
      <c r="Z90" s="327"/>
      <c r="AA90" s="369"/>
    </row>
    <row r="91" spans="1:27" s="305" customFormat="1" ht="20.25" customHeight="1">
      <c r="A91" s="320"/>
      <c r="B91" s="334"/>
      <c r="C91" s="364">
        <f t="shared" si="13"/>
        <v>0</v>
      </c>
      <c r="D91" s="364" t="str">
        <f t="shared" si="14"/>
        <v/>
      </c>
      <c r="E91" s="372"/>
      <c r="F91" s="364" t="str">
        <f t="shared" si="15"/>
        <v/>
      </c>
      <c r="G91" s="322"/>
      <c r="H91" s="323" t="str">
        <f t="shared" si="16"/>
        <v/>
      </c>
      <c r="I91" s="324"/>
      <c r="J91" s="325"/>
      <c r="K91" s="326"/>
      <c r="L91" s="327"/>
      <c r="M91" s="303"/>
      <c r="N91" s="303"/>
      <c r="O91" s="328"/>
      <c r="P91" s="329"/>
      <c r="Q91" s="329"/>
      <c r="R91" s="329"/>
      <c r="S91" s="330"/>
      <c r="T91" s="330"/>
      <c r="U91" s="331">
        <f t="shared" si="17"/>
        <v>0</v>
      </c>
      <c r="V91" s="335"/>
      <c r="W91" s="327"/>
      <c r="X91" s="327"/>
      <c r="Y91" s="327"/>
      <c r="Z91" s="327"/>
      <c r="AA91" s="369"/>
    </row>
    <row r="92" spans="1:27" s="305" customFormat="1" ht="20.25" customHeight="1">
      <c r="A92" s="320"/>
      <c r="B92" s="334"/>
      <c r="C92" s="364">
        <f t="shared" si="13"/>
        <v>0</v>
      </c>
      <c r="D92" s="364" t="str">
        <f t="shared" si="14"/>
        <v/>
      </c>
      <c r="E92" s="372"/>
      <c r="F92" s="364" t="str">
        <f t="shared" si="15"/>
        <v/>
      </c>
      <c r="G92" s="322"/>
      <c r="H92" s="323" t="str">
        <f t="shared" si="16"/>
        <v/>
      </c>
      <c r="I92" s="324"/>
      <c r="J92" s="325"/>
      <c r="K92" s="326"/>
      <c r="L92" s="327"/>
      <c r="M92" s="303"/>
      <c r="N92" s="303"/>
      <c r="O92" s="328"/>
      <c r="P92" s="329"/>
      <c r="Q92" s="329"/>
      <c r="R92" s="329"/>
      <c r="S92" s="330"/>
      <c r="T92" s="330"/>
      <c r="U92" s="331">
        <f t="shared" si="17"/>
        <v>0</v>
      </c>
      <c r="V92" s="335"/>
      <c r="W92" s="327"/>
      <c r="X92" s="327"/>
      <c r="Y92" s="327"/>
      <c r="Z92" s="327"/>
      <c r="AA92" s="369"/>
    </row>
    <row r="93" spans="1:27" s="305" customFormat="1" ht="20.25" customHeight="1">
      <c r="A93" s="320"/>
      <c r="B93" s="334"/>
      <c r="C93" s="364">
        <f t="shared" si="13"/>
        <v>0</v>
      </c>
      <c r="D93" s="364" t="str">
        <f t="shared" si="14"/>
        <v/>
      </c>
      <c r="E93" s="372"/>
      <c r="F93" s="364" t="str">
        <f t="shared" si="15"/>
        <v/>
      </c>
      <c r="G93" s="322"/>
      <c r="H93" s="323" t="str">
        <f t="shared" si="16"/>
        <v/>
      </c>
      <c r="I93" s="324"/>
      <c r="J93" s="325"/>
      <c r="K93" s="326"/>
      <c r="L93" s="327"/>
      <c r="M93" s="303"/>
      <c r="N93" s="303"/>
      <c r="O93" s="328"/>
      <c r="P93" s="329"/>
      <c r="Q93" s="329"/>
      <c r="R93" s="329"/>
      <c r="S93" s="330"/>
      <c r="T93" s="330"/>
      <c r="U93" s="331">
        <f t="shared" si="17"/>
        <v>0</v>
      </c>
      <c r="V93" s="335"/>
      <c r="W93" s="327"/>
      <c r="X93" s="327"/>
      <c r="Y93" s="327"/>
      <c r="Z93" s="327"/>
      <c r="AA93" s="369"/>
    </row>
    <row r="94" spans="1:27" s="305" customFormat="1" ht="20.25" customHeight="1">
      <c r="A94" s="320"/>
      <c r="B94" s="334"/>
      <c r="C94" s="364">
        <f t="shared" si="13"/>
        <v>0</v>
      </c>
      <c r="D94" s="364" t="str">
        <f t="shared" si="14"/>
        <v/>
      </c>
      <c r="E94" s="372"/>
      <c r="F94" s="364" t="str">
        <f t="shared" si="15"/>
        <v/>
      </c>
      <c r="G94" s="322"/>
      <c r="H94" s="323" t="str">
        <f t="shared" si="16"/>
        <v/>
      </c>
      <c r="I94" s="324"/>
      <c r="J94" s="325"/>
      <c r="K94" s="326"/>
      <c r="L94" s="327"/>
      <c r="M94" s="303"/>
      <c r="N94" s="303"/>
      <c r="O94" s="328"/>
      <c r="P94" s="329"/>
      <c r="Q94" s="329"/>
      <c r="R94" s="329"/>
      <c r="S94" s="330"/>
      <c r="T94" s="330"/>
      <c r="U94" s="331">
        <f t="shared" si="17"/>
        <v>0</v>
      </c>
      <c r="V94" s="335"/>
      <c r="W94" s="327"/>
      <c r="X94" s="327"/>
      <c r="Y94" s="327"/>
      <c r="Z94" s="327"/>
      <c r="AA94" s="369"/>
    </row>
    <row r="95" spans="1:27" s="305" customFormat="1" ht="20.25" customHeight="1">
      <c r="A95" s="320"/>
      <c r="B95" s="334"/>
      <c r="C95" s="364">
        <f t="shared" si="13"/>
        <v>0</v>
      </c>
      <c r="D95" s="364" t="str">
        <f t="shared" si="14"/>
        <v/>
      </c>
      <c r="E95" s="372"/>
      <c r="F95" s="364" t="str">
        <f t="shared" si="15"/>
        <v/>
      </c>
      <c r="G95" s="322"/>
      <c r="H95" s="323" t="str">
        <f t="shared" si="16"/>
        <v/>
      </c>
      <c r="I95" s="324"/>
      <c r="J95" s="325"/>
      <c r="K95" s="326"/>
      <c r="L95" s="327"/>
      <c r="M95" s="303"/>
      <c r="N95" s="303"/>
      <c r="O95" s="328"/>
      <c r="P95" s="329"/>
      <c r="Q95" s="329"/>
      <c r="R95" s="329"/>
      <c r="S95" s="330"/>
      <c r="T95" s="330"/>
      <c r="U95" s="331">
        <f t="shared" si="17"/>
        <v>0</v>
      </c>
      <c r="V95" s="335"/>
      <c r="W95" s="327"/>
      <c r="X95" s="327"/>
      <c r="Y95" s="327"/>
      <c r="Z95" s="327"/>
      <c r="AA95" s="369"/>
    </row>
    <row r="96" spans="1:27" s="305" customFormat="1" ht="20.25" customHeight="1">
      <c r="A96" s="320"/>
      <c r="B96" s="334"/>
      <c r="C96" s="364">
        <f t="shared" si="13"/>
        <v>0</v>
      </c>
      <c r="D96" s="364" t="str">
        <f t="shared" si="14"/>
        <v/>
      </c>
      <c r="E96" s="372"/>
      <c r="F96" s="364" t="str">
        <f t="shared" si="15"/>
        <v/>
      </c>
      <c r="G96" s="322"/>
      <c r="H96" s="323" t="str">
        <f t="shared" si="16"/>
        <v/>
      </c>
      <c r="I96" s="324"/>
      <c r="J96" s="325"/>
      <c r="K96" s="326"/>
      <c r="L96" s="327"/>
      <c r="M96" s="303"/>
      <c r="N96" s="303"/>
      <c r="O96" s="328"/>
      <c r="P96" s="329"/>
      <c r="Q96" s="329"/>
      <c r="R96" s="329"/>
      <c r="S96" s="330"/>
      <c r="T96" s="330"/>
      <c r="U96" s="331">
        <f t="shared" si="17"/>
        <v>0</v>
      </c>
      <c r="V96" s="335"/>
      <c r="W96" s="327"/>
      <c r="X96" s="327"/>
      <c r="Y96" s="327"/>
      <c r="Z96" s="327"/>
      <c r="AA96" s="369"/>
    </row>
    <row r="97" spans="1:27" s="305" customFormat="1" ht="20.25" customHeight="1">
      <c r="A97" s="320"/>
      <c r="B97" s="334"/>
      <c r="C97" s="364">
        <f t="shared" si="13"/>
        <v>0</v>
      </c>
      <c r="D97" s="364" t="str">
        <f t="shared" si="14"/>
        <v/>
      </c>
      <c r="E97" s="372"/>
      <c r="F97" s="364" t="str">
        <f t="shared" si="15"/>
        <v/>
      </c>
      <c r="G97" s="322"/>
      <c r="H97" s="323" t="str">
        <f t="shared" si="16"/>
        <v/>
      </c>
      <c r="I97" s="324"/>
      <c r="J97" s="325"/>
      <c r="K97" s="326"/>
      <c r="L97" s="327"/>
      <c r="M97" s="303"/>
      <c r="N97" s="303"/>
      <c r="O97" s="328"/>
      <c r="P97" s="329"/>
      <c r="Q97" s="329"/>
      <c r="R97" s="329"/>
      <c r="S97" s="330"/>
      <c r="T97" s="330"/>
      <c r="U97" s="331">
        <f t="shared" si="17"/>
        <v>0</v>
      </c>
      <c r="V97" s="335"/>
      <c r="W97" s="327"/>
      <c r="X97" s="327"/>
      <c r="Y97" s="327"/>
      <c r="Z97" s="327"/>
      <c r="AA97" s="369"/>
    </row>
    <row r="98" spans="1:27" s="305" customFormat="1" ht="20.25" customHeight="1">
      <c r="A98" s="320"/>
      <c r="B98" s="334"/>
      <c r="C98" s="364">
        <f t="shared" si="13"/>
        <v>0</v>
      </c>
      <c r="D98" s="364" t="str">
        <f t="shared" si="14"/>
        <v/>
      </c>
      <c r="E98" s="372"/>
      <c r="F98" s="364" t="str">
        <f t="shared" si="15"/>
        <v/>
      </c>
      <c r="G98" s="322"/>
      <c r="H98" s="323" t="str">
        <f t="shared" si="16"/>
        <v/>
      </c>
      <c r="I98" s="324"/>
      <c r="J98" s="325"/>
      <c r="K98" s="326"/>
      <c r="L98" s="327"/>
      <c r="M98" s="303"/>
      <c r="N98" s="303"/>
      <c r="O98" s="328"/>
      <c r="P98" s="329"/>
      <c r="Q98" s="329"/>
      <c r="R98" s="329"/>
      <c r="S98" s="330"/>
      <c r="T98" s="330"/>
      <c r="U98" s="331">
        <f t="shared" si="17"/>
        <v>0</v>
      </c>
      <c r="V98" s="335"/>
      <c r="W98" s="327"/>
      <c r="X98" s="327"/>
      <c r="Y98" s="327"/>
      <c r="Z98" s="327"/>
      <c r="AA98" s="369"/>
    </row>
    <row r="99" spans="1:27" s="305" customFormat="1" ht="20.25" customHeight="1">
      <c r="A99" s="320"/>
      <c r="B99" s="334"/>
      <c r="C99" s="364">
        <f t="shared" si="13"/>
        <v>0</v>
      </c>
      <c r="D99" s="364" t="str">
        <f t="shared" si="14"/>
        <v/>
      </c>
      <c r="E99" s="372"/>
      <c r="F99" s="364" t="str">
        <f t="shared" si="15"/>
        <v/>
      </c>
      <c r="G99" s="322"/>
      <c r="H99" s="323" t="str">
        <f t="shared" si="16"/>
        <v/>
      </c>
      <c r="I99" s="324"/>
      <c r="J99" s="325"/>
      <c r="K99" s="326"/>
      <c r="L99" s="327"/>
      <c r="M99" s="303"/>
      <c r="N99" s="303"/>
      <c r="O99" s="328"/>
      <c r="P99" s="329"/>
      <c r="Q99" s="329"/>
      <c r="R99" s="329"/>
      <c r="S99" s="330"/>
      <c r="T99" s="330"/>
      <c r="U99" s="331">
        <f t="shared" si="17"/>
        <v>0</v>
      </c>
      <c r="V99" s="335"/>
      <c r="W99" s="327"/>
      <c r="X99" s="327"/>
      <c r="Y99" s="327"/>
      <c r="Z99" s="327"/>
      <c r="AA99" s="369"/>
    </row>
    <row r="100" spans="1:27" s="305" customFormat="1" ht="20.25" customHeight="1">
      <c r="A100" s="320"/>
      <c r="B100" s="334"/>
      <c r="C100" s="364">
        <f t="shared" si="13"/>
        <v>0</v>
      </c>
      <c r="D100" s="364" t="str">
        <f t="shared" si="14"/>
        <v/>
      </c>
      <c r="E100" s="372"/>
      <c r="F100" s="364" t="str">
        <f t="shared" si="15"/>
        <v/>
      </c>
      <c r="G100" s="322"/>
      <c r="H100" s="323" t="str">
        <f t="shared" si="16"/>
        <v/>
      </c>
      <c r="I100" s="324"/>
      <c r="J100" s="325"/>
      <c r="K100" s="326"/>
      <c r="L100" s="327"/>
      <c r="M100" s="303"/>
      <c r="N100" s="303"/>
      <c r="O100" s="328"/>
      <c r="P100" s="329"/>
      <c r="Q100" s="329"/>
      <c r="R100" s="329"/>
      <c r="S100" s="330"/>
      <c r="T100" s="330"/>
      <c r="U100" s="331">
        <f t="shared" si="17"/>
        <v>0</v>
      </c>
      <c r="V100" s="335"/>
      <c r="W100" s="327"/>
      <c r="X100" s="327"/>
      <c r="Y100" s="327"/>
      <c r="Z100" s="327"/>
      <c r="AA100" s="369"/>
    </row>
    <row r="101" spans="1:27" s="305" customFormat="1" ht="20.25" customHeight="1">
      <c r="A101" s="320"/>
      <c r="B101" s="334"/>
      <c r="C101" s="364">
        <f t="shared" si="13"/>
        <v>0</v>
      </c>
      <c r="D101" s="364" t="str">
        <f t="shared" si="14"/>
        <v/>
      </c>
      <c r="E101" s="372"/>
      <c r="F101" s="364" t="str">
        <f t="shared" si="15"/>
        <v/>
      </c>
      <c r="G101" s="322"/>
      <c r="H101" s="323" t="str">
        <f t="shared" si="16"/>
        <v/>
      </c>
      <c r="I101" s="324"/>
      <c r="J101" s="325"/>
      <c r="K101" s="326"/>
      <c r="L101" s="327"/>
      <c r="M101" s="303"/>
      <c r="N101" s="303"/>
      <c r="O101" s="328"/>
      <c r="P101" s="329"/>
      <c r="Q101" s="329"/>
      <c r="R101" s="329"/>
      <c r="S101" s="330"/>
      <c r="T101" s="330"/>
      <c r="U101" s="331">
        <f t="shared" si="17"/>
        <v>0</v>
      </c>
      <c r="V101" s="335"/>
      <c r="W101" s="327"/>
      <c r="X101" s="327"/>
      <c r="Y101" s="327"/>
      <c r="Z101" s="327"/>
      <c r="AA101" s="369"/>
    </row>
    <row r="102" spans="1:27" s="305" customFormat="1" ht="20.25" customHeight="1">
      <c r="A102" s="320"/>
      <c r="B102" s="334"/>
      <c r="C102" s="364">
        <f t="shared" si="13"/>
        <v>0</v>
      </c>
      <c r="D102" s="364" t="str">
        <f t="shared" si="14"/>
        <v/>
      </c>
      <c r="E102" s="372"/>
      <c r="F102" s="364" t="str">
        <f t="shared" si="15"/>
        <v/>
      </c>
      <c r="G102" s="322"/>
      <c r="H102" s="323" t="str">
        <f t="shared" si="16"/>
        <v/>
      </c>
      <c r="I102" s="324"/>
      <c r="J102" s="325"/>
      <c r="K102" s="326"/>
      <c r="L102" s="327"/>
      <c r="M102" s="303"/>
      <c r="N102" s="303"/>
      <c r="O102" s="328"/>
      <c r="P102" s="329"/>
      <c r="Q102" s="329"/>
      <c r="R102" s="329"/>
      <c r="S102" s="330"/>
      <c r="T102" s="330"/>
      <c r="U102" s="331">
        <f t="shared" si="17"/>
        <v>0</v>
      </c>
      <c r="V102" s="335"/>
      <c r="W102" s="327"/>
      <c r="X102" s="327"/>
      <c r="Y102" s="327"/>
      <c r="Z102" s="327"/>
      <c r="AA102" s="369"/>
    </row>
    <row r="103" spans="1:27" s="305" customFormat="1" ht="20.25" customHeight="1">
      <c r="A103" s="320"/>
      <c r="B103" s="334"/>
      <c r="C103" s="364">
        <f t="shared" si="13"/>
        <v>0</v>
      </c>
      <c r="D103" s="364" t="str">
        <f t="shared" si="14"/>
        <v/>
      </c>
      <c r="E103" s="372"/>
      <c r="F103" s="364" t="str">
        <f t="shared" si="15"/>
        <v/>
      </c>
      <c r="G103" s="322"/>
      <c r="H103" s="323" t="str">
        <f t="shared" si="16"/>
        <v/>
      </c>
      <c r="I103" s="324"/>
      <c r="J103" s="325"/>
      <c r="K103" s="326"/>
      <c r="L103" s="327"/>
      <c r="M103" s="303"/>
      <c r="N103" s="303"/>
      <c r="O103" s="328"/>
      <c r="P103" s="329"/>
      <c r="Q103" s="329"/>
      <c r="R103" s="329"/>
      <c r="S103" s="330"/>
      <c r="T103" s="330"/>
      <c r="U103" s="331">
        <f t="shared" si="17"/>
        <v>0</v>
      </c>
      <c r="V103" s="335"/>
      <c r="W103" s="327"/>
      <c r="X103" s="327"/>
      <c r="Y103" s="327"/>
      <c r="Z103" s="327"/>
      <c r="AA103" s="369"/>
    </row>
    <row r="104" spans="1:27" s="305" customFormat="1" ht="20.25" customHeight="1">
      <c r="A104" s="320"/>
      <c r="B104" s="334"/>
      <c r="C104" s="364">
        <f t="shared" si="13"/>
        <v>0</v>
      </c>
      <c r="D104" s="364" t="str">
        <f t="shared" si="14"/>
        <v/>
      </c>
      <c r="E104" s="372"/>
      <c r="F104" s="364" t="str">
        <f t="shared" si="15"/>
        <v/>
      </c>
      <c r="G104" s="322"/>
      <c r="H104" s="323" t="str">
        <f t="shared" si="16"/>
        <v/>
      </c>
      <c r="I104" s="324"/>
      <c r="J104" s="325"/>
      <c r="K104" s="326"/>
      <c r="L104" s="327"/>
      <c r="M104" s="303"/>
      <c r="N104" s="303"/>
      <c r="O104" s="328"/>
      <c r="P104" s="329"/>
      <c r="Q104" s="329"/>
      <c r="R104" s="329"/>
      <c r="S104" s="330"/>
      <c r="T104" s="330"/>
      <c r="U104" s="331">
        <f t="shared" si="17"/>
        <v>0</v>
      </c>
      <c r="V104" s="335"/>
      <c r="W104" s="327"/>
      <c r="X104" s="327"/>
      <c r="Y104" s="327"/>
      <c r="Z104" s="327"/>
      <c r="AA104" s="369"/>
    </row>
    <row r="105" spans="1:27" s="305" customFormat="1" ht="20.25" customHeight="1">
      <c r="A105" s="320"/>
      <c r="B105" s="334"/>
      <c r="C105" s="364">
        <f t="shared" si="13"/>
        <v>0</v>
      </c>
      <c r="D105" s="364" t="str">
        <f t="shared" si="14"/>
        <v/>
      </c>
      <c r="E105" s="372"/>
      <c r="F105" s="364" t="str">
        <f t="shared" si="15"/>
        <v/>
      </c>
      <c r="G105" s="322"/>
      <c r="H105" s="323" t="str">
        <f t="shared" si="16"/>
        <v/>
      </c>
      <c r="I105" s="324"/>
      <c r="J105" s="325"/>
      <c r="K105" s="326"/>
      <c r="L105" s="327"/>
      <c r="M105" s="303"/>
      <c r="N105" s="303"/>
      <c r="O105" s="328"/>
      <c r="P105" s="329"/>
      <c r="Q105" s="329"/>
      <c r="R105" s="329"/>
      <c r="S105" s="330"/>
      <c r="T105" s="330"/>
      <c r="U105" s="331">
        <f t="shared" si="17"/>
        <v>0</v>
      </c>
      <c r="V105" s="335"/>
      <c r="W105" s="327"/>
      <c r="X105" s="327"/>
      <c r="Y105" s="327"/>
      <c r="Z105" s="327"/>
      <c r="AA105" s="369"/>
    </row>
    <row r="106" spans="1:27" s="305" customFormat="1" ht="20.25" customHeight="1">
      <c r="A106" s="320"/>
      <c r="B106" s="334"/>
      <c r="C106" s="364">
        <f t="shared" si="13"/>
        <v>0</v>
      </c>
      <c r="D106" s="364" t="str">
        <f t="shared" si="14"/>
        <v/>
      </c>
      <c r="E106" s="372"/>
      <c r="F106" s="364" t="str">
        <f t="shared" si="15"/>
        <v/>
      </c>
      <c r="G106" s="322"/>
      <c r="H106" s="323" t="str">
        <f t="shared" si="16"/>
        <v/>
      </c>
      <c r="I106" s="324"/>
      <c r="J106" s="325"/>
      <c r="K106" s="326"/>
      <c r="L106" s="327"/>
      <c r="M106" s="303"/>
      <c r="N106" s="303"/>
      <c r="O106" s="328"/>
      <c r="P106" s="329"/>
      <c r="Q106" s="329"/>
      <c r="R106" s="329"/>
      <c r="S106" s="330"/>
      <c r="T106" s="330"/>
      <c r="U106" s="331">
        <f t="shared" si="17"/>
        <v>0</v>
      </c>
      <c r="V106" s="335"/>
      <c r="W106" s="327"/>
      <c r="X106" s="327"/>
      <c r="Y106" s="327"/>
      <c r="Z106" s="327"/>
      <c r="AA106" s="369"/>
    </row>
    <row r="107" spans="1:27" s="305" customFormat="1" ht="20.25" customHeight="1">
      <c r="A107" s="320"/>
      <c r="B107" s="334"/>
      <c r="C107" s="364">
        <f t="shared" si="13"/>
        <v>0</v>
      </c>
      <c r="D107" s="364" t="str">
        <f t="shared" si="14"/>
        <v/>
      </c>
      <c r="E107" s="372"/>
      <c r="F107" s="364" t="str">
        <f t="shared" si="15"/>
        <v/>
      </c>
      <c r="G107" s="322"/>
      <c r="H107" s="323" t="str">
        <f t="shared" si="16"/>
        <v/>
      </c>
      <c r="I107" s="324"/>
      <c r="J107" s="325"/>
      <c r="K107" s="326"/>
      <c r="L107" s="327"/>
      <c r="M107" s="303"/>
      <c r="N107" s="303"/>
      <c r="O107" s="328"/>
      <c r="P107" s="329"/>
      <c r="Q107" s="329"/>
      <c r="R107" s="329"/>
      <c r="S107" s="330"/>
      <c r="T107" s="330"/>
      <c r="U107" s="331">
        <f t="shared" si="17"/>
        <v>0</v>
      </c>
      <c r="V107" s="335"/>
      <c r="W107" s="327"/>
      <c r="X107" s="327"/>
      <c r="Y107" s="327"/>
      <c r="Z107" s="327"/>
      <c r="AA107" s="369"/>
    </row>
    <row r="108" spans="1:27" s="305" customFormat="1" ht="20.25" customHeight="1">
      <c r="A108" s="320"/>
      <c r="B108" s="334"/>
      <c r="C108" s="364">
        <f t="shared" si="13"/>
        <v>0</v>
      </c>
      <c r="D108" s="364" t="str">
        <f t="shared" si="14"/>
        <v/>
      </c>
      <c r="E108" s="372"/>
      <c r="F108" s="364" t="str">
        <f t="shared" si="15"/>
        <v/>
      </c>
      <c r="G108" s="322"/>
      <c r="H108" s="323" t="str">
        <f t="shared" si="16"/>
        <v/>
      </c>
      <c r="I108" s="324"/>
      <c r="J108" s="325"/>
      <c r="K108" s="326"/>
      <c r="L108" s="327"/>
      <c r="M108" s="303"/>
      <c r="N108" s="303"/>
      <c r="O108" s="328"/>
      <c r="P108" s="329"/>
      <c r="Q108" s="329"/>
      <c r="R108" s="329"/>
      <c r="S108" s="330"/>
      <c r="T108" s="330"/>
      <c r="U108" s="331">
        <f t="shared" si="17"/>
        <v>0</v>
      </c>
      <c r="V108" s="335"/>
      <c r="W108" s="327"/>
      <c r="X108" s="327"/>
      <c r="Y108" s="327"/>
      <c r="Z108" s="327"/>
      <c r="AA108" s="369"/>
    </row>
    <row r="109" spans="1:27" s="305" customFormat="1" ht="20.25" customHeight="1">
      <c r="A109" s="320"/>
      <c r="B109" s="334"/>
      <c r="C109" s="364">
        <f t="shared" si="13"/>
        <v>0</v>
      </c>
      <c r="D109" s="364" t="str">
        <f t="shared" si="14"/>
        <v/>
      </c>
      <c r="E109" s="372"/>
      <c r="F109" s="364" t="str">
        <f t="shared" si="15"/>
        <v/>
      </c>
      <c r="G109" s="322"/>
      <c r="H109" s="323" t="str">
        <f t="shared" si="16"/>
        <v/>
      </c>
      <c r="I109" s="324"/>
      <c r="J109" s="325"/>
      <c r="K109" s="326"/>
      <c r="L109" s="327"/>
      <c r="M109" s="303"/>
      <c r="N109" s="303"/>
      <c r="O109" s="328"/>
      <c r="P109" s="329"/>
      <c r="Q109" s="329"/>
      <c r="R109" s="329"/>
      <c r="S109" s="330"/>
      <c r="T109" s="330"/>
      <c r="U109" s="331">
        <f t="shared" si="17"/>
        <v>0</v>
      </c>
      <c r="V109" s="335"/>
      <c r="W109" s="327"/>
      <c r="X109" s="327"/>
      <c r="Y109" s="327"/>
      <c r="Z109" s="327"/>
      <c r="AA109" s="369"/>
    </row>
    <row r="110" spans="1:27" s="305" customFormat="1" ht="20.25" customHeight="1">
      <c r="A110" s="320"/>
      <c r="B110" s="334"/>
      <c r="C110" s="364">
        <f t="shared" si="13"/>
        <v>0</v>
      </c>
      <c r="D110" s="364" t="str">
        <f t="shared" si="14"/>
        <v/>
      </c>
      <c r="E110" s="372"/>
      <c r="F110" s="364" t="str">
        <f t="shared" si="15"/>
        <v/>
      </c>
      <c r="G110" s="322"/>
      <c r="H110" s="323" t="str">
        <f t="shared" si="16"/>
        <v/>
      </c>
      <c r="I110" s="324"/>
      <c r="J110" s="325"/>
      <c r="K110" s="326"/>
      <c r="L110" s="327"/>
      <c r="M110" s="303"/>
      <c r="N110" s="303"/>
      <c r="O110" s="328"/>
      <c r="P110" s="329"/>
      <c r="Q110" s="329"/>
      <c r="R110" s="329"/>
      <c r="S110" s="330"/>
      <c r="T110" s="330"/>
      <c r="U110" s="331">
        <f t="shared" si="17"/>
        <v>0</v>
      </c>
      <c r="V110" s="335"/>
      <c r="W110" s="327"/>
      <c r="X110" s="327"/>
      <c r="Y110" s="327"/>
      <c r="Z110" s="327"/>
      <c r="AA110" s="369"/>
    </row>
    <row r="111" spans="1:27" s="305" customFormat="1" ht="20.25" customHeight="1">
      <c r="A111" s="320"/>
      <c r="B111" s="334"/>
      <c r="C111" s="364">
        <f t="shared" si="13"/>
        <v>0</v>
      </c>
      <c r="D111" s="364" t="str">
        <f t="shared" si="14"/>
        <v/>
      </c>
      <c r="E111" s="372"/>
      <c r="F111" s="364" t="str">
        <f t="shared" si="15"/>
        <v/>
      </c>
      <c r="G111" s="322"/>
      <c r="H111" s="323" t="str">
        <f t="shared" si="16"/>
        <v/>
      </c>
      <c r="I111" s="324"/>
      <c r="J111" s="325"/>
      <c r="K111" s="326"/>
      <c r="L111" s="327"/>
      <c r="M111" s="303"/>
      <c r="N111" s="303"/>
      <c r="O111" s="328"/>
      <c r="P111" s="329"/>
      <c r="Q111" s="329"/>
      <c r="R111" s="329"/>
      <c r="S111" s="330"/>
      <c r="T111" s="330"/>
      <c r="U111" s="331">
        <f t="shared" si="17"/>
        <v>0</v>
      </c>
      <c r="V111" s="335"/>
      <c r="W111" s="327"/>
      <c r="X111" s="327"/>
      <c r="Y111" s="327"/>
      <c r="Z111" s="327"/>
      <c r="AA111" s="369"/>
    </row>
    <row r="112" spans="1:27" s="305" customFormat="1" ht="20.25" customHeight="1">
      <c r="A112" s="320"/>
      <c r="B112" s="334"/>
      <c r="C112" s="364">
        <f t="shared" si="13"/>
        <v>0</v>
      </c>
      <c r="D112" s="364" t="str">
        <f t="shared" si="14"/>
        <v/>
      </c>
      <c r="E112" s="372"/>
      <c r="F112" s="364" t="str">
        <f t="shared" si="15"/>
        <v/>
      </c>
      <c r="G112" s="322"/>
      <c r="H112" s="323" t="str">
        <f t="shared" si="16"/>
        <v/>
      </c>
      <c r="I112" s="324"/>
      <c r="J112" s="325"/>
      <c r="K112" s="326"/>
      <c r="L112" s="327"/>
      <c r="M112" s="303"/>
      <c r="N112" s="303"/>
      <c r="O112" s="328"/>
      <c r="P112" s="329"/>
      <c r="Q112" s="329"/>
      <c r="R112" s="329"/>
      <c r="S112" s="330"/>
      <c r="T112" s="330"/>
      <c r="U112" s="331">
        <f t="shared" si="17"/>
        <v>0</v>
      </c>
      <c r="V112" s="335"/>
      <c r="W112" s="327"/>
      <c r="X112" s="327"/>
      <c r="Y112" s="327"/>
      <c r="Z112" s="327"/>
      <c r="AA112" s="369"/>
    </row>
    <row r="113" spans="1:27" s="305" customFormat="1" ht="20.25" customHeight="1">
      <c r="A113" s="320"/>
      <c r="B113" s="334"/>
      <c r="C113" s="364">
        <f t="shared" si="13"/>
        <v>0</v>
      </c>
      <c r="D113" s="364" t="str">
        <f t="shared" si="14"/>
        <v/>
      </c>
      <c r="E113" s="372"/>
      <c r="F113" s="364" t="str">
        <f t="shared" si="15"/>
        <v/>
      </c>
      <c r="G113" s="322"/>
      <c r="H113" s="323" t="str">
        <f t="shared" si="16"/>
        <v/>
      </c>
      <c r="I113" s="324"/>
      <c r="J113" s="325"/>
      <c r="K113" s="326"/>
      <c r="L113" s="327"/>
      <c r="M113" s="303"/>
      <c r="N113" s="303"/>
      <c r="O113" s="328"/>
      <c r="P113" s="329"/>
      <c r="Q113" s="329"/>
      <c r="R113" s="329"/>
      <c r="S113" s="330"/>
      <c r="T113" s="330"/>
      <c r="U113" s="331">
        <f t="shared" si="17"/>
        <v>0</v>
      </c>
      <c r="V113" s="335"/>
      <c r="W113" s="327"/>
      <c r="X113" s="327"/>
      <c r="Y113" s="327"/>
      <c r="Z113" s="327"/>
      <c r="AA113" s="369"/>
    </row>
    <row r="114" spans="1:27" s="305" customFormat="1" ht="20.25" customHeight="1">
      <c r="A114" s="320"/>
      <c r="B114" s="334"/>
      <c r="C114" s="364">
        <f t="shared" si="13"/>
        <v>0</v>
      </c>
      <c r="D114" s="364" t="str">
        <f t="shared" si="14"/>
        <v/>
      </c>
      <c r="E114" s="372"/>
      <c r="F114" s="364" t="str">
        <f t="shared" si="15"/>
        <v/>
      </c>
      <c r="G114" s="322"/>
      <c r="H114" s="323" t="str">
        <f t="shared" si="16"/>
        <v/>
      </c>
      <c r="I114" s="324"/>
      <c r="J114" s="325"/>
      <c r="K114" s="326"/>
      <c r="L114" s="327"/>
      <c r="M114" s="303"/>
      <c r="N114" s="303"/>
      <c r="O114" s="328"/>
      <c r="P114" s="329"/>
      <c r="Q114" s="329"/>
      <c r="R114" s="329"/>
      <c r="S114" s="330"/>
      <c r="T114" s="330"/>
      <c r="U114" s="331">
        <f t="shared" si="17"/>
        <v>0</v>
      </c>
      <c r="V114" s="335"/>
      <c r="W114" s="327"/>
      <c r="X114" s="327"/>
      <c r="Y114" s="327"/>
      <c r="Z114" s="327"/>
      <c r="AA114" s="369"/>
    </row>
    <row r="115" spans="1:27" s="305" customFormat="1" ht="20.25" customHeight="1">
      <c r="A115" s="320"/>
      <c r="B115" s="334"/>
      <c r="C115" s="364">
        <f t="shared" si="13"/>
        <v>0</v>
      </c>
      <c r="D115" s="364" t="str">
        <f t="shared" si="14"/>
        <v/>
      </c>
      <c r="E115" s="372"/>
      <c r="F115" s="364" t="str">
        <f t="shared" si="15"/>
        <v/>
      </c>
      <c r="G115" s="322"/>
      <c r="H115" s="323" t="str">
        <f t="shared" ref="H115:H146" si="18">IF(B115= "", "",B115-$A$1)</f>
        <v/>
      </c>
      <c r="I115" s="324"/>
      <c r="J115" s="325"/>
      <c r="K115" s="326"/>
      <c r="L115" s="327"/>
      <c r="M115" s="303"/>
      <c r="N115" s="303"/>
      <c r="O115" s="328"/>
      <c r="P115" s="329"/>
      <c r="Q115" s="329"/>
      <c r="R115" s="329"/>
      <c r="S115" s="330"/>
      <c r="T115" s="330"/>
      <c r="U115" s="331">
        <f t="shared" ref="U115:U146" si="19">SUM(O115:T115)</f>
        <v>0</v>
      </c>
      <c r="V115" s="335"/>
      <c r="W115" s="327"/>
      <c r="X115" s="327"/>
      <c r="Y115" s="327"/>
      <c r="Z115" s="327"/>
      <c r="AA115" s="369"/>
    </row>
    <row r="116" spans="1:27" s="305" customFormat="1" ht="20.25" customHeight="1">
      <c r="A116" s="320"/>
      <c r="B116" s="334"/>
      <c r="C116" s="364">
        <f t="shared" si="13"/>
        <v>0</v>
      </c>
      <c r="D116" s="364" t="str">
        <f t="shared" si="14"/>
        <v/>
      </c>
      <c r="E116" s="372"/>
      <c r="F116" s="364" t="str">
        <f t="shared" si="15"/>
        <v/>
      </c>
      <c r="G116" s="322"/>
      <c r="H116" s="323" t="str">
        <f t="shared" si="18"/>
        <v/>
      </c>
      <c r="I116" s="324"/>
      <c r="J116" s="325"/>
      <c r="K116" s="326"/>
      <c r="L116" s="327"/>
      <c r="M116" s="303"/>
      <c r="N116" s="303"/>
      <c r="O116" s="328"/>
      <c r="P116" s="329"/>
      <c r="Q116" s="329"/>
      <c r="R116" s="329"/>
      <c r="S116" s="330"/>
      <c r="T116" s="330"/>
      <c r="U116" s="331">
        <f t="shared" si="19"/>
        <v>0</v>
      </c>
      <c r="V116" s="335"/>
      <c r="W116" s="327"/>
      <c r="X116" s="327"/>
      <c r="Y116" s="327"/>
      <c r="Z116" s="327"/>
      <c r="AA116" s="369"/>
    </row>
    <row r="117" spans="1:27" s="305" customFormat="1" ht="20.25" customHeight="1">
      <c r="A117" s="320"/>
      <c r="B117" s="334"/>
      <c r="C117" s="364">
        <f t="shared" si="13"/>
        <v>0</v>
      </c>
      <c r="D117" s="364" t="str">
        <f t="shared" si="14"/>
        <v/>
      </c>
      <c r="E117" s="372"/>
      <c r="F117" s="364" t="str">
        <f t="shared" si="15"/>
        <v/>
      </c>
      <c r="G117" s="322"/>
      <c r="H117" s="323" t="str">
        <f t="shared" si="18"/>
        <v/>
      </c>
      <c r="I117" s="324"/>
      <c r="J117" s="325"/>
      <c r="K117" s="326"/>
      <c r="L117" s="327"/>
      <c r="M117" s="303"/>
      <c r="N117" s="303"/>
      <c r="O117" s="328"/>
      <c r="P117" s="329"/>
      <c r="Q117" s="329"/>
      <c r="R117" s="329"/>
      <c r="S117" s="330"/>
      <c r="T117" s="330"/>
      <c r="U117" s="331">
        <f t="shared" si="19"/>
        <v>0</v>
      </c>
      <c r="V117" s="335"/>
      <c r="W117" s="327"/>
      <c r="X117" s="327"/>
      <c r="Y117" s="327"/>
      <c r="Z117" s="327"/>
      <c r="AA117" s="369"/>
    </row>
    <row r="118" spans="1:27" s="305" customFormat="1" ht="20.25" customHeight="1">
      <c r="A118" s="320"/>
      <c r="B118" s="334"/>
      <c r="C118" s="364">
        <f t="shared" si="13"/>
        <v>0</v>
      </c>
      <c r="D118" s="364" t="str">
        <f t="shared" si="14"/>
        <v/>
      </c>
      <c r="E118" s="372"/>
      <c r="F118" s="364" t="str">
        <f t="shared" si="15"/>
        <v/>
      </c>
      <c r="G118" s="322"/>
      <c r="H118" s="323" t="str">
        <f t="shared" si="18"/>
        <v/>
      </c>
      <c r="I118" s="324"/>
      <c r="J118" s="325"/>
      <c r="K118" s="326"/>
      <c r="L118" s="327"/>
      <c r="M118" s="303"/>
      <c r="N118" s="303"/>
      <c r="O118" s="328"/>
      <c r="P118" s="329"/>
      <c r="Q118" s="329"/>
      <c r="R118" s="329"/>
      <c r="S118" s="330"/>
      <c r="T118" s="330"/>
      <c r="U118" s="331">
        <f t="shared" si="19"/>
        <v>0</v>
      </c>
      <c r="V118" s="335"/>
      <c r="W118" s="327"/>
      <c r="X118" s="327"/>
      <c r="Y118" s="327"/>
      <c r="Z118" s="327"/>
      <c r="AA118" s="369"/>
    </row>
    <row r="119" spans="1:27" s="305" customFormat="1" ht="20.25" customHeight="1">
      <c r="A119" s="320"/>
      <c r="B119" s="334"/>
      <c r="C119" s="364">
        <f t="shared" si="13"/>
        <v>0</v>
      </c>
      <c r="D119" s="364" t="str">
        <f t="shared" si="14"/>
        <v/>
      </c>
      <c r="E119" s="372"/>
      <c r="F119" s="364" t="str">
        <f t="shared" si="15"/>
        <v/>
      </c>
      <c r="G119" s="322"/>
      <c r="H119" s="323" t="str">
        <f t="shared" si="18"/>
        <v/>
      </c>
      <c r="I119" s="324"/>
      <c r="J119" s="325"/>
      <c r="K119" s="326"/>
      <c r="L119" s="327"/>
      <c r="M119" s="303"/>
      <c r="N119" s="303"/>
      <c r="O119" s="328"/>
      <c r="P119" s="329"/>
      <c r="Q119" s="329"/>
      <c r="R119" s="329"/>
      <c r="S119" s="330"/>
      <c r="T119" s="330"/>
      <c r="U119" s="331">
        <f t="shared" si="19"/>
        <v>0</v>
      </c>
      <c r="V119" s="335"/>
      <c r="W119" s="327"/>
      <c r="X119" s="327"/>
      <c r="Y119" s="327"/>
      <c r="Z119" s="327"/>
      <c r="AA119" s="369"/>
    </row>
    <row r="120" spans="1:27" s="305" customFormat="1" ht="20.25" customHeight="1">
      <c r="A120" s="320"/>
      <c r="B120" s="334"/>
      <c r="C120" s="364">
        <f t="shared" si="13"/>
        <v>0</v>
      </c>
      <c r="D120" s="364" t="str">
        <f t="shared" si="14"/>
        <v/>
      </c>
      <c r="E120" s="372"/>
      <c r="F120" s="364" t="str">
        <f t="shared" si="15"/>
        <v/>
      </c>
      <c r="G120" s="322"/>
      <c r="H120" s="323" t="str">
        <f t="shared" si="18"/>
        <v/>
      </c>
      <c r="I120" s="324"/>
      <c r="J120" s="325"/>
      <c r="K120" s="326"/>
      <c r="L120" s="327"/>
      <c r="M120" s="303"/>
      <c r="N120" s="303"/>
      <c r="O120" s="328"/>
      <c r="P120" s="329"/>
      <c r="Q120" s="329"/>
      <c r="R120" s="329"/>
      <c r="S120" s="330"/>
      <c r="T120" s="330"/>
      <c r="U120" s="331">
        <f t="shared" si="19"/>
        <v>0</v>
      </c>
      <c r="V120" s="335"/>
      <c r="W120" s="327"/>
      <c r="X120" s="327"/>
      <c r="Y120" s="327"/>
      <c r="Z120" s="327"/>
      <c r="AA120" s="369"/>
    </row>
    <row r="121" spans="1:27" s="305" customFormat="1" ht="20.25" customHeight="1">
      <c r="A121" s="320"/>
      <c r="B121" s="334"/>
      <c r="C121" s="364">
        <f t="shared" si="13"/>
        <v>0</v>
      </c>
      <c r="D121" s="364" t="str">
        <f t="shared" si="14"/>
        <v/>
      </c>
      <c r="E121" s="372"/>
      <c r="F121" s="364" t="str">
        <f t="shared" si="15"/>
        <v/>
      </c>
      <c r="G121" s="322"/>
      <c r="H121" s="323" t="str">
        <f t="shared" si="18"/>
        <v/>
      </c>
      <c r="I121" s="324"/>
      <c r="J121" s="325"/>
      <c r="K121" s="326"/>
      <c r="L121" s="327"/>
      <c r="M121" s="303"/>
      <c r="N121" s="303"/>
      <c r="O121" s="328"/>
      <c r="P121" s="329"/>
      <c r="Q121" s="329"/>
      <c r="R121" s="329"/>
      <c r="S121" s="330"/>
      <c r="T121" s="330"/>
      <c r="U121" s="331">
        <f t="shared" si="19"/>
        <v>0</v>
      </c>
      <c r="V121" s="335"/>
      <c r="W121" s="327"/>
      <c r="X121" s="327"/>
      <c r="Y121" s="327"/>
      <c r="Z121" s="327"/>
      <c r="AA121" s="369"/>
    </row>
    <row r="122" spans="1:27" s="305" customFormat="1" ht="20.25" customHeight="1">
      <c r="A122" s="320"/>
      <c r="B122" s="334"/>
      <c r="C122" s="364">
        <f t="shared" si="13"/>
        <v>0</v>
      </c>
      <c r="D122" s="364" t="str">
        <f t="shared" si="14"/>
        <v/>
      </c>
      <c r="E122" s="372"/>
      <c r="F122" s="364" t="str">
        <f t="shared" si="15"/>
        <v/>
      </c>
      <c r="G122" s="322"/>
      <c r="H122" s="323" t="str">
        <f t="shared" si="18"/>
        <v/>
      </c>
      <c r="I122" s="324"/>
      <c r="J122" s="325"/>
      <c r="K122" s="326"/>
      <c r="L122" s="327"/>
      <c r="M122" s="303"/>
      <c r="N122" s="303"/>
      <c r="O122" s="328"/>
      <c r="P122" s="329"/>
      <c r="Q122" s="329"/>
      <c r="R122" s="329"/>
      <c r="S122" s="330"/>
      <c r="T122" s="330"/>
      <c r="U122" s="331">
        <f t="shared" si="19"/>
        <v>0</v>
      </c>
      <c r="V122" s="335"/>
      <c r="W122" s="327"/>
      <c r="X122" s="327"/>
      <c r="Y122" s="327"/>
      <c r="Z122" s="327"/>
      <c r="AA122" s="369"/>
    </row>
    <row r="123" spans="1:27" s="305" customFormat="1" ht="20.25" customHeight="1">
      <c r="A123" s="320"/>
      <c r="B123" s="334"/>
      <c r="C123" s="364">
        <f t="shared" si="13"/>
        <v>0</v>
      </c>
      <c r="D123" s="364" t="str">
        <f t="shared" si="14"/>
        <v/>
      </c>
      <c r="E123" s="372"/>
      <c r="F123" s="364" t="str">
        <f t="shared" si="15"/>
        <v/>
      </c>
      <c r="G123" s="322"/>
      <c r="H123" s="323" t="str">
        <f t="shared" si="18"/>
        <v/>
      </c>
      <c r="I123" s="324"/>
      <c r="J123" s="325"/>
      <c r="K123" s="326"/>
      <c r="L123" s="327"/>
      <c r="M123" s="303"/>
      <c r="N123" s="303"/>
      <c r="O123" s="328"/>
      <c r="P123" s="329"/>
      <c r="Q123" s="329"/>
      <c r="R123" s="329"/>
      <c r="S123" s="330"/>
      <c r="T123" s="330"/>
      <c r="U123" s="331">
        <f t="shared" si="19"/>
        <v>0</v>
      </c>
      <c r="V123" s="335"/>
      <c r="W123" s="327"/>
      <c r="X123" s="327"/>
      <c r="Y123" s="327"/>
      <c r="Z123" s="327"/>
      <c r="AA123" s="369"/>
    </row>
    <row r="124" spans="1:27" s="305" customFormat="1" ht="20.25" customHeight="1">
      <c r="A124" s="320"/>
      <c r="B124" s="334"/>
      <c r="C124" s="364">
        <f t="shared" si="13"/>
        <v>0</v>
      </c>
      <c r="D124" s="364" t="str">
        <f t="shared" si="14"/>
        <v/>
      </c>
      <c r="E124" s="372"/>
      <c r="F124" s="364" t="str">
        <f t="shared" si="15"/>
        <v/>
      </c>
      <c r="G124" s="322"/>
      <c r="H124" s="323" t="str">
        <f t="shared" si="18"/>
        <v/>
      </c>
      <c r="I124" s="324"/>
      <c r="J124" s="325"/>
      <c r="K124" s="326"/>
      <c r="L124" s="327"/>
      <c r="M124" s="303"/>
      <c r="N124" s="303"/>
      <c r="O124" s="328"/>
      <c r="P124" s="329"/>
      <c r="Q124" s="329"/>
      <c r="R124" s="329"/>
      <c r="S124" s="330"/>
      <c r="T124" s="330"/>
      <c r="U124" s="331">
        <f t="shared" si="19"/>
        <v>0</v>
      </c>
      <c r="V124" s="335"/>
      <c r="W124" s="327"/>
      <c r="X124" s="327"/>
      <c r="Y124" s="327"/>
      <c r="Z124" s="327"/>
      <c r="AA124" s="369"/>
    </row>
    <row r="125" spans="1:27" s="305" customFormat="1" ht="20.25" customHeight="1">
      <c r="A125" s="320"/>
      <c r="B125" s="334"/>
      <c r="C125" s="364">
        <f t="shared" si="13"/>
        <v>0</v>
      </c>
      <c r="D125" s="364" t="str">
        <f t="shared" si="14"/>
        <v/>
      </c>
      <c r="E125" s="372"/>
      <c r="F125" s="364" t="str">
        <f t="shared" si="15"/>
        <v/>
      </c>
      <c r="G125" s="322"/>
      <c r="H125" s="323" t="str">
        <f t="shared" si="18"/>
        <v/>
      </c>
      <c r="I125" s="324"/>
      <c r="J125" s="325"/>
      <c r="K125" s="326"/>
      <c r="L125" s="327"/>
      <c r="M125" s="303"/>
      <c r="N125" s="303"/>
      <c r="O125" s="328"/>
      <c r="P125" s="329"/>
      <c r="Q125" s="329"/>
      <c r="R125" s="329"/>
      <c r="S125" s="330"/>
      <c r="T125" s="330"/>
      <c r="U125" s="331">
        <f t="shared" si="19"/>
        <v>0</v>
      </c>
      <c r="V125" s="335"/>
      <c r="W125" s="327"/>
      <c r="X125" s="327"/>
      <c r="Y125" s="327"/>
      <c r="Z125" s="327"/>
      <c r="AA125" s="369"/>
    </row>
    <row r="126" spans="1:27" s="305" customFormat="1" ht="20.25" customHeight="1">
      <c r="A126" s="320"/>
      <c r="B126" s="334"/>
      <c r="C126" s="364">
        <f t="shared" si="13"/>
        <v>0</v>
      </c>
      <c r="D126" s="364" t="str">
        <f t="shared" si="14"/>
        <v/>
      </c>
      <c r="E126" s="372"/>
      <c r="F126" s="364" t="str">
        <f t="shared" si="15"/>
        <v/>
      </c>
      <c r="G126" s="322"/>
      <c r="H126" s="323" t="str">
        <f t="shared" si="18"/>
        <v/>
      </c>
      <c r="I126" s="324"/>
      <c r="J126" s="325"/>
      <c r="K126" s="326"/>
      <c r="L126" s="327"/>
      <c r="M126" s="303"/>
      <c r="N126" s="303"/>
      <c r="O126" s="328"/>
      <c r="P126" s="329"/>
      <c r="Q126" s="329"/>
      <c r="R126" s="329"/>
      <c r="S126" s="330"/>
      <c r="T126" s="330"/>
      <c r="U126" s="331">
        <f t="shared" si="19"/>
        <v>0</v>
      </c>
      <c r="V126" s="335"/>
      <c r="W126" s="327"/>
      <c r="X126" s="327"/>
      <c r="Y126" s="327"/>
      <c r="Z126" s="327"/>
      <c r="AA126" s="369"/>
    </row>
    <row r="127" spans="1:27" s="305" customFormat="1" ht="20.25" customHeight="1">
      <c r="A127" s="320"/>
      <c r="B127" s="334"/>
      <c r="C127" s="364">
        <f t="shared" si="13"/>
        <v>0</v>
      </c>
      <c r="D127" s="364" t="str">
        <f t="shared" si="14"/>
        <v/>
      </c>
      <c r="E127" s="372"/>
      <c r="F127" s="364" t="str">
        <f t="shared" si="15"/>
        <v/>
      </c>
      <c r="G127" s="322"/>
      <c r="H127" s="323" t="str">
        <f t="shared" si="18"/>
        <v/>
      </c>
      <c r="I127" s="324"/>
      <c r="J127" s="325"/>
      <c r="K127" s="326"/>
      <c r="L127" s="327"/>
      <c r="M127" s="303"/>
      <c r="N127" s="303"/>
      <c r="O127" s="328"/>
      <c r="P127" s="329"/>
      <c r="Q127" s="329"/>
      <c r="R127" s="329"/>
      <c r="S127" s="330"/>
      <c r="T127" s="330"/>
      <c r="U127" s="331">
        <f t="shared" si="19"/>
        <v>0</v>
      </c>
      <c r="V127" s="335"/>
      <c r="W127" s="327"/>
      <c r="X127" s="327"/>
      <c r="Y127" s="327"/>
      <c r="Z127" s="327"/>
      <c r="AA127" s="369"/>
    </row>
    <row r="128" spans="1:27" s="305" customFormat="1" ht="20.25" customHeight="1">
      <c r="A128" s="320"/>
      <c r="B128" s="334"/>
      <c r="C128" s="364">
        <f t="shared" si="13"/>
        <v>0</v>
      </c>
      <c r="D128" s="364" t="str">
        <f t="shared" si="14"/>
        <v/>
      </c>
      <c r="E128" s="372"/>
      <c r="F128" s="364" t="str">
        <f t="shared" si="15"/>
        <v/>
      </c>
      <c r="G128" s="322"/>
      <c r="H128" s="323" t="str">
        <f t="shared" si="18"/>
        <v/>
      </c>
      <c r="I128" s="324"/>
      <c r="J128" s="325"/>
      <c r="K128" s="326"/>
      <c r="L128" s="327"/>
      <c r="M128" s="303"/>
      <c r="N128" s="303"/>
      <c r="O128" s="328"/>
      <c r="P128" s="329"/>
      <c r="Q128" s="329"/>
      <c r="R128" s="329"/>
      <c r="S128" s="330"/>
      <c r="T128" s="330"/>
      <c r="U128" s="331">
        <f t="shared" si="19"/>
        <v>0</v>
      </c>
      <c r="V128" s="335"/>
      <c r="W128" s="327"/>
      <c r="X128" s="327"/>
      <c r="Y128" s="327"/>
      <c r="Z128" s="327"/>
      <c r="AA128" s="369"/>
    </row>
    <row r="129" spans="1:27" s="305" customFormat="1" ht="20.25" customHeight="1">
      <c r="A129" s="320"/>
      <c r="B129" s="334"/>
      <c r="C129" s="364">
        <f t="shared" si="13"/>
        <v>0</v>
      </c>
      <c r="D129" s="364" t="str">
        <f t="shared" si="14"/>
        <v/>
      </c>
      <c r="E129" s="372"/>
      <c r="F129" s="364" t="str">
        <f t="shared" si="15"/>
        <v/>
      </c>
      <c r="G129" s="322"/>
      <c r="H129" s="323" t="str">
        <f t="shared" si="18"/>
        <v/>
      </c>
      <c r="I129" s="324"/>
      <c r="J129" s="325"/>
      <c r="K129" s="326"/>
      <c r="L129" s="327"/>
      <c r="M129" s="303"/>
      <c r="N129" s="303"/>
      <c r="O129" s="328"/>
      <c r="P129" s="329"/>
      <c r="Q129" s="329"/>
      <c r="R129" s="329"/>
      <c r="S129" s="330"/>
      <c r="T129" s="330"/>
      <c r="U129" s="331">
        <f t="shared" si="19"/>
        <v>0</v>
      </c>
      <c r="V129" s="335"/>
      <c r="W129" s="327"/>
      <c r="X129" s="327"/>
      <c r="Y129" s="327"/>
      <c r="Z129" s="327"/>
      <c r="AA129" s="369"/>
    </row>
    <row r="130" spans="1:27" s="305" customFormat="1" ht="20.25" customHeight="1">
      <c r="A130" s="320"/>
      <c r="B130" s="334"/>
      <c r="C130" s="364">
        <f t="shared" si="13"/>
        <v>0</v>
      </c>
      <c r="D130" s="364" t="str">
        <f t="shared" si="14"/>
        <v/>
      </c>
      <c r="E130" s="372"/>
      <c r="F130" s="364" t="str">
        <f t="shared" si="15"/>
        <v/>
      </c>
      <c r="G130" s="322"/>
      <c r="H130" s="323" t="str">
        <f t="shared" si="18"/>
        <v/>
      </c>
      <c r="I130" s="324"/>
      <c r="J130" s="325"/>
      <c r="K130" s="326"/>
      <c r="L130" s="327"/>
      <c r="M130" s="303"/>
      <c r="N130" s="303"/>
      <c r="O130" s="328"/>
      <c r="P130" s="329"/>
      <c r="Q130" s="329"/>
      <c r="R130" s="329"/>
      <c r="S130" s="330"/>
      <c r="T130" s="330"/>
      <c r="U130" s="331">
        <f t="shared" si="19"/>
        <v>0</v>
      </c>
      <c r="V130" s="335"/>
      <c r="W130" s="327"/>
      <c r="X130" s="327"/>
      <c r="Y130" s="327"/>
      <c r="Z130" s="327"/>
      <c r="AA130" s="369"/>
    </row>
    <row r="131" spans="1:27" s="305" customFormat="1" ht="20.25" customHeight="1">
      <c r="A131" s="320"/>
      <c r="B131" s="334"/>
      <c r="C131" s="364">
        <f t="shared" si="13"/>
        <v>0</v>
      </c>
      <c r="D131" s="364" t="str">
        <f t="shared" si="14"/>
        <v/>
      </c>
      <c r="E131" s="372"/>
      <c r="F131" s="364" t="str">
        <f t="shared" si="15"/>
        <v/>
      </c>
      <c r="G131" s="322"/>
      <c r="H131" s="323" t="str">
        <f t="shared" si="18"/>
        <v/>
      </c>
      <c r="I131" s="324"/>
      <c r="J131" s="325"/>
      <c r="K131" s="326"/>
      <c r="L131" s="327"/>
      <c r="M131" s="303"/>
      <c r="N131" s="303"/>
      <c r="O131" s="328"/>
      <c r="P131" s="329"/>
      <c r="Q131" s="329"/>
      <c r="R131" s="329"/>
      <c r="S131" s="330"/>
      <c r="T131" s="330"/>
      <c r="U131" s="331">
        <f t="shared" si="19"/>
        <v>0</v>
      </c>
      <c r="V131" s="335"/>
      <c r="W131" s="327"/>
      <c r="X131" s="327"/>
      <c r="Y131" s="327"/>
      <c r="Z131" s="327"/>
      <c r="AA131" s="369"/>
    </row>
    <row r="132" spans="1:27" s="305" customFormat="1" ht="20.25" customHeight="1">
      <c r="A132" s="320"/>
      <c r="B132" s="334"/>
      <c r="C132" s="364">
        <f t="shared" si="13"/>
        <v>0</v>
      </c>
      <c r="D132" s="364" t="str">
        <f t="shared" si="14"/>
        <v/>
      </c>
      <c r="E132" s="372"/>
      <c r="F132" s="364" t="str">
        <f t="shared" si="15"/>
        <v/>
      </c>
      <c r="G132" s="322"/>
      <c r="H132" s="323" t="str">
        <f t="shared" si="18"/>
        <v/>
      </c>
      <c r="I132" s="324"/>
      <c r="J132" s="325"/>
      <c r="K132" s="326"/>
      <c r="L132" s="327"/>
      <c r="M132" s="303"/>
      <c r="N132" s="303"/>
      <c r="O132" s="328"/>
      <c r="P132" s="329"/>
      <c r="Q132" s="329"/>
      <c r="R132" s="329"/>
      <c r="S132" s="330"/>
      <c r="T132" s="330"/>
      <c r="U132" s="331">
        <f t="shared" si="19"/>
        <v>0</v>
      </c>
      <c r="V132" s="335"/>
      <c r="W132" s="327"/>
      <c r="X132" s="327"/>
      <c r="Y132" s="327"/>
      <c r="Z132" s="327"/>
      <c r="AA132" s="369"/>
    </row>
    <row r="133" spans="1:27" s="305" customFormat="1" ht="20.25" customHeight="1">
      <c r="A133" s="320"/>
      <c r="B133" s="334"/>
      <c r="C133" s="364">
        <f t="shared" si="13"/>
        <v>0</v>
      </c>
      <c r="D133" s="364" t="str">
        <f t="shared" si="14"/>
        <v/>
      </c>
      <c r="E133" s="372"/>
      <c r="F133" s="364" t="str">
        <f t="shared" si="15"/>
        <v/>
      </c>
      <c r="G133" s="322"/>
      <c r="H133" s="323" t="str">
        <f t="shared" si="18"/>
        <v/>
      </c>
      <c r="I133" s="324"/>
      <c r="J133" s="325"/>
      <c r="K133" s="326"/>
      <c r="L133" s="327"/>
      <c r="M133" s="303"/>
      <c r="N133" s="303"/>
      <c r="O133" s="328"/>
      <c r="P133" s="329"/>
      <c r="Q133" s="329"/>
      <c r="R133" s="329"/>
      <c r="S133" s="330"/>
      <c r="T133" s="330"/>
      <c r="U133" s="331">
        <f t="shared" si="19"/>
        <v>0</v>
      </c>
      <c r="V133" s="335"/>
      <c r="W133" s="327"/>
      <c r="X133" s="327"/>
      <c r="Y133" s="327"/>
      <c r="Z133" s="327"/>
      <c r="AA133" s="369"/>
    </row>
    <row r="134" spans="1:27" s="305" customFormat="1" ht="20.25" customHeight="1">
      <c r="A134" s="320"/>
      <c r="B134" s="334"/>
      <c r="C134" s="364">
        <f t="shared" ref="C134:C196" si="20">A134</f>
        <v>0</v>
      </c>
      <c r="D134" s="364" t="str">
        <f t="shared" si="14"/>
        <v/>
      </c>
      <c r="E134" s="372"/>
      <c r="F134" s="364" t="str">
        <f t="shared" si="15"/>
        <v/>
      </c>
      <c r="G134" s="322"/>
      <c r="H134" s="323" t="str">
        <f t="shared" si="18"/>
        <v/>
      </c>
      <c r="I134" s="324"/>
      <c r="J134" s="325"/>
      <c r="K134" s="326"/>
      <c r="L134" s="327"/>
      <c r="M134" s="303"/>
      <c r="N134" s="303"/>
      <c r="O134" s="328"/>
      <c r="P134" s="329"/>
      <c r="Q134" s="329"/>
      <c r="R134" s="329"/>
      <c r="S134" s="330"/>
      <c r="T134" s="330"/>
      <c r="U134" s="331">
        <f t="shared" si="19"/>
        <v>0</v>
      </c>
      <c r="V134" s="335"/>
      <c r="W134" s="327"/>
      <c r="X134" s="327"/>
      <c r="Y134" s="327"/>
      <c r="Z134" s="327"/>
      <c r="AA134" s="369"/>
    </row>
    <row r="135" spans="1:27" s="305" customFormat="1" ht="20.25" customHeight="1">
      <c r="A135" s="320"/>
      <c r="B135" s="334"/>
      <c r="C135" s="364">
        <f t="shared" si="20"/>
        <v>0</v>
      </c>
      <c r="D135" s="364" t="str">
        <f t="shared" ref="D135:D198" si="21">IF(B135="","",WEEKNUM(B135,2))</f>
        <v/>
      </c>
      <c r="E135" s="372"/>
      <c r="F135" s="364" t="str">
        <f t="shared" ref="F135:F198" si="22">IF(E135="","",WEEKNUM(E135,2))</f>
        <v/>
      </c>
      <c r="G135" s="322"/>
      <c r="H135" s="323" t="str">
        <f t="shared" si="18"/>
        <v/>
      </c>
      <c r="I135" s="324"/>
      <c r="J135" s="325"/>
      <c r="K135" s="326"/>
      <c r="L135" s="327"/>
      <c r="M135" s="303"/>
      <c r="N135" s="303"/>
      <c r="O135" s="328"/>
      <c r="P135" s="329"/>
      <c r="Q135" s="329"/>
      <c r="R135" s="329"/>
      <c r="S135" s="330"/>
      <c r="T135" s="330"/>
      <c r="U135" s="331">
        <f t="shared" si="19"/>
        <v>0</v>
      </c>
      <c r="V135" s="335"/>
      <c r="W135" s="327"/>
      <c r="X135" s="327"/>
      <c r="Y135" s="327"/>
      <c r="Z135" s="327"/>
      <c r="AA135" s="369"/>
    </row>
    <row r="136" spans="1:27" s="305" customFormat="1" ht="20.25" customHeight="1">
      <c r="A136" s="320"/>
      <c r="B136" s="334"/>
      <c r="C136" s="364">
        <f t="shared" si="20"/>
        <v>0</v>
      </c>
      <c r="D136" s="364" t="str">
        <f t="shared" si="21"/>
        <v/>
      </c>
      <c r="E136" s="372"/>
      <c r="F136" s="364" t="str">
        <f t="shared" si="22"/>
        <v/>
      </c>
      <c r="G136" s="322"/>
      <c r="H136" s="323" t="str">
        <f t="shared" si="18"/>
        <v/>
      </c>
      <c r="I136" s="324"/>
      <c r="J136" s="325"/>
      <c r="K136" s="326"/>
      <c r="L136" s="327"/>
      <c r="M136" s="303"/>
      <c r="N136" s="303"/>
      <c r="O136" s="328"/>
      <c r="P136" s="329"/>
      <c r="Q136" s="329"/>
      <c r="R136" s="329"/>
      <c r="S136" s="330"/>
      <c r="T136" s="330"/>
      <c r="U136" s="331">
        <f t="shared" si="19"/>
        <v>0</v>
      </c>
      <c r="V136" s="335"/>
      <c r="W136" s="327"/>
      <c r="X136" s="327"/>
      <c r="Y136" s="327"/>
      <c r="Z136" s="327"/>
      <c r="AA136" s="369"/>
    </row>
    <row r="137" spans="1:27" s="305" customFormat="1" ht="20.25" customHeight="1">
      <c r="A137" s="320"/>
      <c r="B137" s="334"/>
      <c r="C137" s="364">
        <f t="shared" si="20"/>
        <v>0</v>
      </c>
      <c r="D137" s="364" t="str">
        <f t="shared" si="21"/>
        <v/>
      </c>
      <c r="E137" s="372"/>
      <c r="F137" s="364" t="str">
        <f t="shared" si="22"/>
        <v/>
      </c>
      <c r="G137" s="322"/>
      <c r="H137" s="323" t="str">
        <f t="shared" si="18"/>
        <v/>
      </c>
      <c r="I137" s="324"/>
      <c r="J137" s="325"/>
      <c r="K137" s="326"/>
      <c r="L137" s="327"/>
      <c r="M137" s="303"/>
      <c r="N137" s="303"/>
      <c r="O137" s="328"/>
      <c r="P137" s="329"/>
      <c r="Q137" s="329"/>
      <c r="R137" s="329"/>
      <c r="S137" s="330"/>
      <c r="T137" s="330"/>
      <c r="U137" s="331">
        <f t="shared" si="19"/>
        <v>0</v>
      </c>
      <c r="V137" s="335"/>
      <c r="W137" s="327"/>
      <c r="X137" s="327"/>
      <c r="Y137" s="327"/>
      <c r="Z137" s="327"/>
      <c r="AA137" s="369"/>
    </row>
    <row r="138" spans="1:27" s="305" customFormat="1" ht="20.25" customHeight="1">
      <c r="A138" s="320"/>
      <c r="B138" s="334"/>
      <c r="C138" s="364">
        <f t="shared" si="20"/>
        <v>0</v>
      </c>
      <c r="D138" s="364" t="str">
        <f t="shared" si="21"/>
        <v/>
      </c>
      <c r="E138" s="372"/>
      <c r="F138" s="364" t="str">
        <f t="shared" si="22"/>
        <v/>
      </c>
      <c r="G138" s="322"/>
      <c r="H138" s="323" t="str">
        <f t="shared" si="18"/>
        <v/>
      </c>
      <c r="I138" s="324"/>
      <c r="J138" s="325"/>
      <c r="K138" s="326"/>
      <c r="L138" s="327"/>
      <c r="M138" s="303"/>
      <c r="N138" s="303"/>
      <c r="O138" s="328"/>
      <c r="P138" s="329"/>
      <c r="Q138" s="329"/>
      <c r="R138" s="329"/>
      <c r="S138" s="330"/>
      <c r="T138" s="330"/>
      <c r="U138" s="331">
        <f t="shared" si="19"/>
        <v>0</v>
      </c>
      <c r="V138" s="335"/>
      <c r="W138" s="327"/>
      <c r="X138" s="327"/>
      <c r="Y138" s="327"/>
      <c r="Z138" s="327"/>
      <c r="AA138" s="369"/>
    </row>
    <row r="139" spans="1:27" s="305" customFormat="1" ht="20.25" customHeight="1">
      <c r="A139" s="320"/>
      <c r="B139" s="334"/>
      <c r="C139" s="364">
        <f t="shared" si="20"/>
        <v>0</v>
      </c>
      <c r="D139" s="364" t="str">
        <f t="shared" si="21"/>
        <v/>
      </c>
      <c r="E139" s="372"/>
      <c r="F139" s="364" t="str">
        <f t="shared" si="22"/>
        <v/>
      </c>
      <c r="G139" s="322"/>
      <c r="H139" s="323" t="str">
        <f t="shared" si="18"/>
        <v/>
      </c>
      <c r="I139" s="324"/>
      <c r="J139" s="325"/>
      <c r="K139" s="326"/>
      <c r="L139" s="327"/>
      <c r="M139" s="303"/>
      <c r="N139" s="303"/>
      <c r="O139" s="328"/>
      <c r="P139" s="329"/>
      <c r="Q139" s="329"/>
      <c r="R139" s="329"/>
      <c r="S139" s="330"/>
      <c r="T139" s="330"/>
      <c r="U139" s="331">
        <f t="shared" si="19"/>
        <v>0</v>
      </c>
      <c r="V139" s="335"/>
      <c r="W139" s="327"/>
      <c r="X139" s="327"/>
      <c r="Y139" s="327"/>
      <c r="Z139" s="327"/>
      <c r="AA139" s="369"/>
    </row>
    <row r="140" spans="1:27" s="305" customFormat="1" ht="20.25" customHeight="1">
      <c r="A140" s="320"/>
      <c r="B140" s="334"/>
      <c r="C140" s="364">
        <f t="shared" si="20"/>
        <v>0</v>
      </c>
      <c r="D140" s="364" t="str">
        <f t="shared" si="21"/>
        <v/>
      </c>
      <c r="E140" s="372"/>
      <c r="F140" s="364" t="str">
        <f t="shared" si="22"/>
        <v/>
      </c>
      <c r="G140" s="322"/>
      <c r="H140" s="323" t="str">
        <f t="shared" si="18"/>
        <v/>
      </c>
      <c r="I140" s="324"/>
      <c r="J140" s="325"/>
      <c r="K140" s="326"/>
      <c r="L140" s="327"/>
      <c r="M140" s="303"/>
      <c r="N140" s="303"/>
      <c r="O140" s="328"/>
      <c r="P140" s="329"/>
      <c r="Q140" s="329"/>
      <c r="R140" s="329"/>
      <c r="S140" s="330"/>
      <c r="T140" s="330"/>
      <c r="U140" s="331">
        <f t="shared" si="19"/>
        <v>0</v>
      </c>
      <c r="V140" s="335"/>
      <c r="W140" s="327"/>
      <c r="X140" s="327"/>
      <c r="Y140" s="327"/>
      <c r="Z140" s="327"/>
      <c r="AA140" s="369"/>
    </row>
    <row r="141" spans="1:27" s="305" customFormat="1" ht="20.25" customHeight="1">
      <c r="A141" s="320"/>
      <c r="B141" s="334"/>
      <c r="C141" s="364">
        <f t="shared" si="20"/>
        <v>0</v>
      </c>
      <c r="D141" s="364" t="str">
        <f t="shared" si="21"/>
        <v/>
      </c>
      <c r="E141" s="372"/>
      <c r="F141" s="364" t="str">
        <f t="shared" si="22"/>
        <v/>
      </c>
      <c r="G141" s="322"/>
      <c r="H141" s="323" t="str">
        <f t="shared" si="18"/>
        <v/>
      </c>
      <c r="I141" s="324"/>
      <c r="J141" s="325"/>
      <c r="K141" s="326"/>
      <c r="L141" s="327"/>
      <c r="M141" s="303"/>
      <c r="N141" s="303"/>
      <c r="O141" s="328"/>
      <c r="P141" s="329"/>
      <c r="Q141" s="329"/>
      <c r="R141" s="329"/>
      <c r="S141" s="330"/>
      <c r="T141" s="330"/>
      <c r="U141" s="331">
        <f t="shared" si="19"/>
        <v>0</v>
      </c>
      <c r="V141" s="335"/>
      <c r="W141" s="327"/>
      <c r="X141" s="327"/>
      <c r="Y141" s="327"/>
      <c r="Z141" s="327"/>
      <c r="AA141" s="369"/>
    </row>
    <row r="142" spans="1:27" s="305" customFormat="1" ht="20.25" customHeight="1">
      <c r="A142" s="320"/>
      <c r="B142" s="334"/>
      <c r="C142" s="364">
        <f t="shared" si="20"/>
        <v>0</v>
      </c>
      <c r="D142" s="364" t="str">
        <f t="shared" si="21"/>
        <v/>
      </c>
      <c r="E142" s="372"/>
      <c r="F142" s="364" t="str">
        <f t="shared" si="22"/>
        <v/>
      </c>
      <c r="G142" s="322"/>
      <c r="H142" s="323" t="str">
        <f t="shared" si="18"/>
        <v/>
      </c>
      <c r="I142" s="324"/>
      <c r="J142" s="325"/>
      <c r="K142" s="326"/>
      <c r="L142" s="327"/>
      <c r="M142" s="303"/>
      <c r="N142" s="303"/>
      <c r="O142" s="328"/>
      <c r="P142" s="329"/>
      <c r="Q142" s="329"/>
      <c r="R142" s="329"/>
      <c r="S142" s="330"/>
      <c r="T142" s="330"/>
      <c r="U142" s="331">
        <f t="shared" si="19"/>
        <v>0</v>
      </c>
      <c r="V142" s="335"/>
      <c r="W142" s="327"/>
      <c r="X142" s="327"/>
      <c r="Y142" s="327"/>
      <c r="Z142" s="327"/>
      <c r="AA142" s="369"/>
    </row>
    <row r="143" spans="1:27" s="305" customFormat="1" ht="20.25" customHeight="1">
      <c r="A143" s="320"/>
      <c r="B143" s="334"/>
      <c r="C143" s="364">
        <f t="shared" si="20"/>
        <v>0</v>
      </c>
      <c r="D143" s="364" t="str">
        <f t="shared" si="21"/>
        <v/>
      </c>
      <c r="E143" s="372"/>
      <c r="F143" s="364" t="str">
        <f t="shared" si="22"/>
        <v/>
      </c>
      <c r="G143" s="322"/>
      <c r="H143" s="323" t="str">
        <f t="shared" si="18"/>
        <v/>
      </c>
      <c r="I143" s="324"/>
      <c r="J143" s="325"/>
      <c r="K143" s="326"/>
      <c r="L143" s="327"/>
      <c r="M143" s="303"/>
      <c r="N143" s="303"/>
      <c r="O143" s="328"/>
      <c r="P143" s="329"/>
      <c r="Q143" s="329"/>
      <c r="R143" s="329"/>
      <c r="S143" s="330"/>
      <c r="T143" s="330"/>
      <c r="U143" s="331">
        <f t="shared" si="19"/>
        <v>0</v>
      </c>
      <c r="V143" s="335"/>
      <c r="W143" s="327"/>
      <c r="X143" s="327"/>
      <c r="Y143" s="327"/>
      <c r="Z143" s="327"/>
      <c r="AA143" s="369"/>
    </row>
    <row r="144" spans="1:27" s="305" customFormat="1" ht="20.25" customHeight="1">
      <c r="A144" s="320"/>
      <c r="B144" s="334"/>
      <c r="C144" s="364">
        <f t="shared" si="20"/>
        <v>0</v>
      </c>
      <c r="D144" s="364" t="str">
        <f t="shared" si="21"/>
        <v/>
      </c>
      <c r="E144" s="372"/>
      <c r="F144" s="364" t="str">
        <f t="shared" si="22"/>
        <v/>
      </c>
      <c r="G144" s="322"/>
      <c r="H144" s="323" t="str">
        <f t="shared" si="18"/>
        <v/>
      </c>
      <c r="I144" s="324"/>
      <c r="J144" s="325"/>
      <c r="K144" s="326"/>
      <c r="L144" s="327"/>
      <c r="M144" s="303"/>
      <c r="N144" s="303"/>
      <c r="O144" s="328"/>
      <c r="P144" s="329"/>
      <c r="Q144" s="329"/>
      <c r="R144" s="329"/>
      <c r="S144" s="330"/>
      <c r="T144" s="330"/>
      <c r="U144" s="331">
        <f t="shared" si="19"/>
        <v>0</v>
      </c>
      <c r="V144" s="335"/>
      <c r="W144" s="327"/>
      <c r="X144" s="327"/>
      <c r="Y144" s="327"/>
      <c r="Z144" s="327"/>
      <c r="AA144" s="369"/>
    </row>
    <row r="145" spans="1:27" s="305" customFormat="1" ht="20.25" customHeight="1">
      <c r="A145" s="320"/>
      <c r="B145" s="334"/>
      <c r="C145" s="364">
        <f t="shared" si="20"/>
        <v>0</v>
      </c>
      <c r="D145" s="364" t="str">
        <f t="shared" si="21"/>
        <v/>
      </c>
      <c r="E145" s="372"/>
      <c r="F145" s="364" t="str">
        <f t="shared" si="22"/>
        <v/>
      </c>
      <c r="G145" s="322"/>
      <c r="H145" s="323" t="str">
        <f t="shared" si="18"/>
        <v/>
      </c>
      <c r="I145" s="324"/>
      <c r="J145" s="325"/>
      <c r="K145" s="326"/>
      <c r="L145" s="327"/>
      <c r="M145" s="303"/>
      <c r="N145" s="303"/>
      <c r="O145" s="328"/>
      <c r="P145" s="329"/>
      <c r="Q145" s="329"/>
      <c r="R145" s="329"/>
      <c r="S145" s="330"/>
      <c r="T145" s="330"/>
      <c r="U145" s="331">
        <f t="shared" si="19"/>
        <v>0</v>
      </c>
      <c r="V145" s="335"/>
      <c r="W145" s="327"/>
      <c r="X145" s="327"/>
      <c r="Y145" s="327"/>
      <c r="Z145" s="327"/>
      <c r="AA145" s="369"/>
    </row>
    <row r="146" spans="1:27" s="305" customFormat="1" ht="20.25" customHeight="1">
      <c r="A146" s="320"/>
      <c r="B146" s="334"/>
      <c r="C146" s="364">
        <f t="shared" si="20"/>
        <v>0</v>
      </c>
      <c r="D146" s="364" t="str">
        <f t="shared" si="21"/>
        <v/>
      </c>
      <c r="E146" s="372"/>
      <c r="F146" s="364" t="str">
        <f t="shared" si="22"/>
        <v/>
      </c>
      <c r="G146" s="322"/>
      <c r="H146" s="323" t="str">
        <f t="shared" si="18"/>
        <v/>
      </c>
      <c r="I146" s="324"/>
      <c r="J146" s="325"/>
      <c r="K146" s="326"/>
      <c r="L146" s="327"/>
      <c r="M146" s="303"/>
      <c r="N146" s="303"/>
      <c r="O146" s="328"/>
      <c r="P146" s="329"/>
      <c r="Q146" s="329"/>
      <c r="R146" s="329"/>
      <c r="S146" s="330"/>
      <c r="T146" s="330"/>
      <c r="U146" s="331">
        <f t="shared" si="19"/>
        <v>0</v>
      </c>
      <c r="V146" s="335"/>
      <c r="W146" s="327"/>
      <c r="X146" s="327"/>
      <c r="Y146" s="327"/>
      <c r="Z146" s="327"/>
      <c r="AA146" s="369"/>
    </row>
    <row r="147" spans="1:27" s="305" customFormat="1" ht="20.25" customHeight="1">
      <c r="A147" s="320"/>
      <c r="B147" s="334"/>
      <c r="C147" s="364">
        <f t="shared" si="20"/>
        <v>0</v>
      </c>
      <c r="D147" s="364" t="str">
        <f t="shared" si="21"/>
        <v/>
      </c>
      <c r="E147" s="372"/>
      <c r="F147" s="364" t="str">
        <f t="shared" si="22"/>
        <v/>
      </c>
      <c r="G147" s="322"/>
      <c r="H147" s="323" t="str">
        <f t="shared" ref="H147:H178" si="23">IF(B147= "", "",B147-$A$1)</f>
        <v/>
      </c>
      <c r="I147" s="324"/>
      <c r="J147" s="325"/>
      <c r="K147" s="326"/>
      <c r="L147" s="327"/>
      <c r="M147" s="303"/>
      <c r="N147" s="303"/>
      <c r="O147" s="328"/>
      <c r="P147" s="329"/>
      <c r="Q147" s="329"/>
      <c r="R147" s="329"/>
      <c r="S147" s="330"/>
      <c r="T147" s="330"/>
      <c r="U147" s="331">
        <f t="shared" ref="U147:U178" si="24">SUM(O147:T147)</f>
        <v>0</v>
      </c>
      <c r="V147" s="335"/>
      <c r="W147" s="327"/>
      <c r="X147" s="327"/>
      <c r="Y147" s="327"/>
      <c r="Z147" s="327"/>
      <c r="AA147" s="369"/>
    </row>
    <row r="148" spans="1:27" s="305" customFormat="1" ht="20.25" customHeight="1">
      <c r="A148" s="320"/>
      <c r="B148" s="334"/>
      <c r="C148" s="364">
        <f t="shared" si="20"/>
        <v>0</v>
      </c>
      <c r="D148" s="364" t="str">
        <f t="shared" si="21"/>
        <v/>
      </c>
      <c r="E148" s="372"/>
      <c r="F148" s="364" t="str">
        <f t="shared" si="22"/>
        <v/>
      </c>
      <c r="G148" s="322"/>
      <c r="H148" s="323" t="str">
        <f t="shared" si="23"/>
        <v/>
      </c>
      <c r="I148" s="324"/>
      <c r="J148" s="325"/>
      <c r="K148" s="326"/>
      <c r="L148" s="327"/>
      <c r="M148" s="303"/>
      <c r="N148" s="303"/>
      <c r="O148" s="328"/>
      <c r="P148" s="329"/>
      <c r="Q148" s="329"/>
      <c r="R148" s="329"/>
      <c r="S148" s="330"/>
      <c r="T148" s="330"/>
      <c r="U148" s="331">
        <f t="shared" si="24"/>
        <v>0</v>
      </c>
      <c r="V148" s="335"/>
      <c r="W148" s="327"/>
      <c r="X148" s="327"/>
      <c r="Y148" s="327"/>
      <c r="Z148" s="327"/>
      <c r="AA148" s="369"/>
    </row>
    <row r="149" spans="1:27" s="305" customFormat="1" ht="20.25" customHeight="1">
      <c r="A149" s="320"/>
      <c r="B149" s="334"/>
      <c r="C149" s="364">
        <f t="shared" si="20"/>
        <v>0</v>
      </c>
      <c r="D149" s="364" t="str">
        <f t="shared" si="21"/>
        <v/>
      </c>
      <c r="E149" s="372"/>
      <c r="F149" s="364" t="str">
        <f t="shared" si="22"/>
        <v/>
      </c>
      <c r="G149" s="322"/>
      <c r="H149" s="323" t="str">
        <f t="shared" si="23"/>
        <v/>
      </c>
      <c r="I149" s="324"/>
      <c r="J149" s="325"/>
      <c r="K149" s="326"/>
      <c r="L149" s="327"/>
      <c r="M149" s="303"/>
      <c r="N149" s="303"/>
      <c r="O149" s="328"/>
      <c r="P149" s="329"/>
      <c r="Q149" s="329"/>
      <c r="R149" s="329"/>
      <c r="S149" s="330"/>
      <c r="T149" s="330"/>
      <c r="U149" s="331">
        <f t="shared" si="24"/>
        <v>0</v>
      </c>
      <c r="V149" s="335"/>
      <c r="W149" s="327"/>
      <c r="X149" s="327"/>
      <c r="Y149" s="327"/>
      <c r="Z149" s="327"/>
      <c r="AA149" s="369"/>
    </row>
    <row r="150" spans="1:27" s="305" customFormat="1" ht="20.25" customHeight="1">
      <c r="A150" s="320"/>
      <c r="B150" s="334"/>
      <c r="C150" s="364">
        <f t="shared" si="20"/>
        <v>0</v>
      </c>
      <c r="D150" s="364" t="str">
        <f t="shared" si="21"/>
        <v/>
      </c>
      <c r="E150" s="372"/>
      <c r="F150" s="364" t="str">
        <f t="shared" si="22"/>
        <v/>
      </c>
      <c r="G150" s="322"/>
      <c r="H150" s="323" t="str">
        <f t="shared" si="23"/>
        <v/>
      </c>
      <c r="I150" s="324"/>
      <c r="J150" s="325"/>
      <c r="K150" s="326"/>
      <c r="L150" s="327"/>
      <c r="M150" s="303"/>
      <c r="N150" s="303"/>
      <c r="O150" s="328"/>
      <c r="P150" s="329"/>
      <c r="Q150" s="329"/>
      <c r="R150" s="329"/>
      <c r="S150" s="330"/>
      <c r="T150" s="330"/>
      <c r="U150" s="331">
        <f t="shared" si="24"/>
        <v>0</v>
      </c>
      <c r="V150" s="335"/>
      <c r="W150" s="327"/>
      <c r="X150" s="327"/>
      <c r="Y150" s="327"/>
      <c r="Z150" s="327"/>
      <c r="AA150" s="369"/>
    </row>
    <row r="151" spans="1:27" s="305" customFormat="1" ht="20.25" customHeight="1">
      <c r="A151" s="320"/>
      <c r="B151" s="334"/>
      <c r="C151" s="364">
        <f t="shared" si="20"/>
        <v>0</v>
      </c>
      <c r="D151" s="364" t="str">
        <f t="shared" si="21"/>
        <v/>
      </c>
      <c r="E151" s="372"/>
      <c r="F151" s="364" t="str">
        <f t="shared" si="22"/>
        <v/>
      </c>
      <c r="G151" s="322"/>
      <c r="H151" s="323" t="str">
        <f t="shared" si="23"/>
        <v/>
      </c>
      <c r="I151" s="324"/>
      <c r="J151" s="325"/>
      <c r="K151" s="326"/>
      <c r="L151" s="327"/>
      <c r="M151" s="303"/>
      <c r="N151" s="303"/>
      <c r="O151" s="328"/>
      <c r="P151" s="329"/>
      <c r="Q151" s="329"/>
      <c r="R151" s="329"/>
      <c r="S151" s="330"/>
      <c r="T151" s="330"/>
      <c r="U151" s="331">
        <f t="shared" si="24"/>
        <v>0</v>
      </c>
      <c r="V151" s="335"/>
      <c r="W151" s="327"/>
      <c r="X151" s="327"/>
      <c r="Y151" s="327"/>
      <c r="Z151" s="327"/>
      <c r="AA151" s="369"/>
    </row>
    <row r="152" spans="1:27" s="305" customFormat="1" ht="20.25" customHeight="1">
      <c r="A152" s="320"/>
      <c r="B152" s="334"/>
      <c r="C152" s="364">
        <f t="shared" si="20"/>
        <v>0</v>
      </c>
      <c r="D152" s="364" t="str">
        <f t="shared" si="21"/>
        <v/>
      </c>
      <c r="E152" s="372"/>
      <c r="F152" s="364" t="str">
        <f t="shared" si="22"/>
        <v/>
      </c>
      <c r="G152" s="322"/>
      <c r="H152" s="323" t="str">
        <f t="shared" si="23"/>
        <v/>
      </c>
      <c r="I152" s="324"/>
      <c r="J152" s="325"/>
      <c r="K152" s="326"/>
      <c r="L152" s="327"/>
      <c r="M152" s="303"/>
      <c r="N152" s="303"/>
      <c r="O152" s="328"/>
      <c r="P152" s="329"/>
      <c r="Q152" s="329"/>
      <c r="R152" s="329"/>
      <c r="S152" s="330"/>
      <c r="T152" s="330"/>
      <c r="U152" s="331">
        <f t="shared" si="24"/>
        <v>0</v>
      </c>
      <c r="V152" s="335"/>
      <c r="W152" s="327"/>
      <c r="X152" s="327"/>
      <c r="Y152" s="327"/>
      <c r="Z152" s="327"/>
      <c r="AA152" s="369"/>
    </row>
    <row r="153" spans="1:27" s="305" customFormat="1" ht="20.25" customHeight="1">
      <c r="A153" s="320"/>
      <c r="B153" s="334"/>
      <c r="C153" s="364">
        <f t="shared" si="20"/>
        <v>0</v>
      </c>
      <c r="D153" s="364" t="str">
        <f t="shared" si="21"/>
        <v/>
      </c>
      <c r="E153" s="372"/>
      <c r="F153" s="364" t="str">
        <f t="shared" si="22"/>
        <v/>
      </c>
      <c r="G153" s="322"/>
      <c r="H153" s="323" t="str">
        <f t="shared" si="23"/>
        <v/>
      </c>
      <c r="I153" s="324"/>
      <c r="J153" s="325"/>
      <c r="K153" s="326"/>
      <c r="L153" s="327"/>
      <c r="M153" s="303"/>
      <c r="N153" s="303"/>
      <c r="O153" s="328"/>
      <c r="P153" s="329"/>
      <c r="Q153" s="329"/>
      <c r="R153" s="329"/>
      <c r="S153" s="330"/>
      <c r="T153" s="330"/>
      <c r="U153" s="331">
        <f t="shared" si="24"/>
        <v>0</v>
      </c>
      <c r="V153" s="335"/>
      <c r="W153" s="327"/>
      <c r="X153" s="327"/>
      <c r="Y153" s="327"/>
      <c r="Z153" s="327"/>
      <c r="AA153" s="369"/>
    </row>
    <row r="154" spans="1:27" s="305" customFormat="1" ht="20.25" customHeight="1">
      <c r="A154" s="320"/>
      <c r="B154" s="334"/>
      <c r="C154" s="364">
        <f t="shared" si="20"/>
        <v>0</v>
      </c>
      <c r="D154" s="364" t="str">
        <f t="shared" si="21"/>
        <v/>
      </c>
      <c r="E154" s="372"/>
      <c r="F154" s="364" t="str">
        <f t="shared" si="22"/>
        <v/>
      </c>
      <c r="G154" s="322"/>
      <c r="H154" s="323" t="str">
        <f t="shared" si="23"/>
        <v/>
      </c>
      <c r="I154" s="324"/>
      <c r="J154" s="325"/>
      <c r="K154" s="326"/>
      <c r="L154" s="327"/>
      <c r="M154" s="303"/>
      <c r="N154" s="303"/>
      <c r="O154" s="328"/>
      <c r="P154" s="329"/>
      <c r="Q154" s="329"/>
      <c r="R154" s="329"/>
      <c r="S154" s="330"/>
      <c r="T154" s="330"/>
      <c r="U154" s="331">
        <f t="shared" si="24"/>
        <v>0</v>
      </c>
      <c r="V154" s="335"/>
      <c r="W154" s="327"/>
      <c r="X154" s="327"/>
      <c r="Y154" s="327"/>
      <c r="Z154" s="327"/>
      <c r="AA154" s="369"/>
    </row>
    <row r="155" spans="1:27" s="305" customFormat="1" ht="20.25" customHeight="1">
      <c r="A155" s="320"/>
      <c r="B155" s="334"/>
      <c r="C155" s="364">
        <f t="shared" si="20"/>
        <v>0</v>
      </c>
      <c r="D155" s="364" t="str">
        <f t="shared" si="21"/>
        <v/>
      </c>
      <c r="E155" s="372"/>
      <c r="F155" s="364" t="str">
        <f t="shared" si="22"/>
        <v/>
      </c>
      <c r="G155" s="322"/>
      <c r="H155" s="323" t="str">
        <f t="shared" si="23"/>
        <v/>
      </c>
      <c r="I155" s="324"/>
      <c r="J155" s="325"/>
      <c r="K155" s="326"/>
      <c r="L155" s="327"/>
      <c r="M155" s="303"/>
      <c r="N155" s="303"/>
      <c r="O155" s="328"/>
      <c r="P155" s="329"/>
      <c r="Q155" s="329"/>
      <c r="R155" s="329"/>
      <c r="S155" s="330"/>
      <c r="T155" s="330"/>
      <c r="U155" s="331">
        <f t="shared" si="24"/>
        <v>0</v>
      </c>
      <c r="V155" s="335"/>
      <c r="W155" s="327"/>
      <c r="X155" s="327"/>
      <c r="Y155" s="327"/>
      <c r="Z155" s="327"/>
      <c r="AA155" s="369"/>
    </row>
    <row r="156" spans="1:27" s="305" customFormat="1" ht="20.25" customHeight="1">
      <c r="A156" s="320"/>
      <c r="B156" s="334"/>
      <c r="C156" s="364">
        <f t="shared" si="20"/>
        <v>0</v>
      </c>
      <c r="D156" s="364" t="str">
        <f t="shared" si="21"/>
        <v/>
      </c>
      <c r="E156" s="372"/>
      <c r="F156" s="364" t="str">
        <f t="shared" si="22"/>
        <v/>
      </c>
      <c r="G156" s="322"/>
      <c r="H156" s="323" t="str">
        <f t="shared" si="23"/>
        <v/>
      </c>
      <c r="I156" s="324"/>
      <c r="J156" s="325"/>
      <c r="K156" s="326"/>
      <c r="L156" s="327"/>
      <c r="M156" s="303"/>
      <c r="N156" s="303"/>
      <c r="O156" s="328"/>
      <c r="P156" s="329"/>
      <c r="Q156" s="329"/>
      <c r="R156" s="329"/>
      <c r="S156" s="330"/>
      <c r="T156" s="330"/>
      <c r="U156" s="331">
        <f t="shared" si="24"/>
        <v>0</v>
      </c>
      <c r="V156" s="335"/>
      <c r="W156" s="327"/>
      <c r="X156" s="327"/>
      <c r="Y156" s="327"/>
      <c r="Z156" s="327"/>
      <c r="AA156" s="369"/>
    </row>
    <row r="157" spans="1:27" s="305" customFormat="1" ht="20.25" customHeight="1">
      <c r="A157" s="320"/>
      <c r="B157" s="334"/>
      <c r="C157" s="364">
        <f t="shared" si="20"/>
        <v>0</v>
      </c>
      <c r="D157" s="364" t="str">
        <f t="shared" si="21"/>
        <v/>
      </c>
      <c r="E157" s="372"/>
      <c r="F157" s="364" t="str">
        <f t="shared" si="22"/>
        <v/>
      </c>
      <c r="G157" s="322"/>
      <c r="H157" s="323" t="str">
        <f t="shared" si="23"/>
        <v/>
      </c>
      <c r="I157" s="324"/>
      <c r="J157" s="325"/>
      <c r="K157" s="326"/>
      <c r="L157" s="327"/>
      <c r="M157" s="303"/>
      <c r="N157" s="303"/>
      <c r="O157" s="328"/>
      <c r="P157" s="329"/>
      <c r="Q157" s="329"/>
      <c r="R157" s="329"/>
      <c r="S157" s="330"/>
      <c r="T157" s="330"/>
      <c r="U157" s="331">
        <f t="shared" si="24"/>
        <v>0</v>
      </c>
      <c r="V157" s="335"/>
      <c r="W157" s="327"/>
      <c r="X157" s="327"/>
      <c r="Y157" s="327"/>
      <c r="Z157" s="327"/>
      <c r="AA157" s="369"/>
    </row>
    <row r="158" spans="1:27" s="305" customFormat="1" ht="20.25" customHeight="1">
      <c r="A158" s="320"/>
      <c r="B158" s="334"/>
      <c r="C158" s="364">
        <f t="shared" si="20"/>
        <v>0</v>
      </c>
      <c r="D158" s="364" t="str">
        <f t="shared" si="21"/>
        <v/>
      </c>
      <c r="E158" s="372"/>
      <c r="F158" s="364" t="str">
        <f t="shared" si="22"/>
        <v/>
      </c>
      <c r="G158" s="322"/>
      <c r="H158" s="323" t="str">
        <f t="shared" si="23"/>
        <v/>
      </c>
      <c r="I158" s="324"/>
      <c r="J158" s="325"/>
      <c r="K158" s="326"/>
      <c r="L158" s="327"/>
      <c r="M158" s="303"/>
      <c r="N158" s="303"/>
      <c r="O158" s="328"/>
      <c r="P158" s="329"/>
      <c r="Q158" s="329"/>
      <c r="R158" s="329"/>
      <c r="S158" s="330"/>
      <c r="T158" s="330"/>
      <c r="U158" s="331">
        <f t="shared" si="24"/>
        <v>0</v>
      </c>
      <c r="V158" s="335"/>
      <c r="W158" s="327"/>
      <c r="X158" s="327"/>
      <c r="Y158" s="327"/>
      <c r="Z158" s="327"/>
      <c r="AA158" s="369"/>
    </row>
    <row r="159" spans="1:27" s="305" customFormat="1" ht="20.25" customHeight="1">
      <c r="A159" s="320"/>
      <c r="B159" s="334"/>
      <c r="C159" s="364">
        <f t="shared" si="20"/>
        <v>0</v>
      </c>
      <c r="D159" s="364" t="str">
        <f t="shared" si="21"/>
        <v/>
      </c>
      <c r="E159" s="372"/>
      <c r="F159" s="364" t="str">
        <f t="shared" si="22"/>
        <v/>
      </c>
      <c r="G159" s="322"/>
      <c r="H159" s="323" t="str">
        <f t="shared" si="23"/>
        <v/>
      </c>
      <c r="I159" s="324"/>
      <c r="J159" s="325"/>
      <c r="K159" s="326"/>
      <c r="L159" s="327"/>
      <c r="M159" s="303"/>
      <c r="N159" s="303"/>
      <c r="O159" s="328"/>
      <c r="P159" s="329"/>
      <c r="Q159" s="329"/>
      <c r="R159" s="329"/>
      <c r="S159" s="330"/>
      <c r="T159" s="330"/>
      <c r="U159" s="331">
        <f t="shared" si="24"/>
        <v>0</v>
      </c>
      <c r="V159" s="335"/>
      <c r="W159" s="327"/>
      <c r="X159" s="327"/>
      <c r="Y159" s="327"/>
      <c r="Z159" s="327"/>
      <c r="AA159" s="369"/>
    </row>
    <row r="160" spans="1:27" s="305" customFormat="1" ht="20.25" customHeight="1">
      <c r="A160" s="320"/>
      <c r="B160" s="334"/>
      <c r="C160" s="364">
        <f t="shared" si="20"/>
        <v>0</v>
      </c>
      <c r="D160" s="364" t="str">
        <f t="shared" si="21"/>
        <v/>
      </c>
      <c r="E160" s="372"/>
      <c r="F160" s="364" t="str">
        <f t="shared" si="22"/>
        <v/>
      </c>
      <c r="G160" s="322"/>
      <c r="H160" s="323" t="str">
        <f t="shared" si="23"/>
        <v/>
      </c>
      <c r="I160" s="324"/>
      <c r="J160" s="325"/>
      <c r="K160" s="326"/>
      <c r="L160" s="327"/>
      <c r="M160" s="303"/>
      <c r="N160" s="303"/>
      <c r="O160" s="328"/>
      <c r="P160" s="329"/>
      <c r="Q160" s="329"/>
      <c r="R160" s="329"/>
      <c r="S160" s="330"/>
      <c r="T160" s="330"/>
      <c r="U160" s="331">
        <f t="shared" si="24"/>
        <v>0</v>
      </c>
      <c r="V160" s="335"/>
      <c r="W160" s="327"/>
      <c r="X160" s="327"/>
      <c r="Y160" s="327"/>
      <c r="Z160" s="327"/>
      <c r="AA160" s="369"/>
    </row>
    <row r="161" spans="1:27" s="305" customFormat="1" ht="20.25" customHeight="1">
      <c r="A161" s="320"/>
      <c r="B161" s="334"/>
      <c r="C161" s="364">
        <f t="shared" si="20"/>
        <v>0</v>
      </c>
      <c r="D161" s="364" t="str">
        <f t="shared" si="21"/>
        <v/>
      </c>
      <c r="E161" s="372"/>
      <c r="F161" s="364" t="str">
        <f t="shared" si="22"/>
        <v/>
      </c>
      <c r="G161" s="322"/>
      <c r="H161" s="323" t="str">
        <f t="shared" si="23"/>
        <v/>
      </c>
      <c r="I161" s="324"/>
      <c r="J161" s="325"/>
      <c r="K161" s="326"/>
      <c r="L161" s="327"/>
      <c r="M161" s="303"/>
      <c r="N161" s="303"/>
      <c r="O161" s="328"/>
      <c r="P161" s="329"/>
      <c r="Q161" s="329"/>
      <c r="R161" s="329"/>
      <c r="S161" s="330"/>
      <c r="T161" s="330"/>
      <c r="U161" s="331">
        <f t="shared" si="24"/>
        <v>0</v>
      </c>
      <c r="V161" s="335"/>
      <c r="W161" s="327"/>
      <c r="X161" s="327"/>
      <c r="Y161" s="327"/>
      <c r="Z161" s="327"/>
      <c r="AA161" s="369"/>
    </row>
    <row r="162" spans="1:27" s="305" customFormat="1" ht="20.25" customHeight="1">
      <c r="A162" s="320"/>
      <c r="B162" s="334"/>
      <c r="C162" s="364">
        <f t="shared" si="20"/>
        <v>0</v>
      </c>
      <c r="D162" s="364" t="str">
        <f t="shared" si="21"/>
        <v/>
      </c>
      <c r="E162" s="372"/>
      <c r="F162" s="364" t="str">
        <f t="shared" si="22"/>
        <v/>
      </c>
      <c r="G162" s="322"/>
      <c r="H162" s="323" t="str">
        <f t="shared" si="23"/>
        <v/>
      </c>
      <c r="I162" s="324"/>
      <c r="J162" s="325"/>
      <c r="K162" s="326"/>
      <c r="L162" s="327"/>
      <c r="M162" s="303"/>
      <c r="N162" s="303"/>
      <c r="O162" s="328"/>
      <c r="P162" s="329"/>
      <c r="Q162" s="329"/>
      <c r="R162" s="329"/>
      <c r="S162" s="330"/>
      <c r="T162" s="330"/>
      <c r="U162" s="331">
        <f t="shared" si="24"/>
        <v>0</v>
      </c>
      <c r="V162" s="335"/>
      <c r="W162" s="327"/>
      <c r="X162" s="327"/>
      <c r="Y162" s="327"/>
      <c r="Z162" s="327"/>
      <c r="AA162" s="369"/>
    </row>
    <row r="163" spans="1:27" s="305" customFormat="1" ht="20.25" customHeight="1">
      <c r="A163" s="320"/>
      <c r="B163" s="334"/>
      <c r="C163" s="364">
        <f t="shared" si="20"/>
        <v>0</v>
      </c>
      <c r="D163" s="364" t="str">
        <f t="shared" si="21"/>
        <v/>
      </c>
      <c r="E163" s="372"/>
      <c r="F163" s="364" t="str">
        <f t="shared" si="22"/>
        <v/>
      </c>
      <c r="G163" s="322"/>
      <c r="H163" s="323" t="str">
        <f t="shared" si="23"/>
        <v/>
      </c>
      <c r="I163" s="324"/>
      <c r="J163" s="325"/>
      <c r="K163" s="326"/>
      <c r="L163" s="327"/>
      <c r="M163" s="303"/>
      <c r="N163" s="303"/>
      <c r="O163" s="328"/>
      <c r="P163" s="329"/>
      <c r="Q163" s="329"/>
      <c r="R163" s="329"/>
      <c r="S163" s="330"/>
      <c r="T163" s="330"/>
      <c r="U163" s="331">
        <f t="shared" si="24"/>
        <v>0</v>
      </c>
      <c r="V163" s="335"/>
      <c r="W163" s="327"/>
      <c r="X163" s="327"/>
      <c r="Y163" s="327"/>
      <c r="Z163" s="327"/>
      <c r="AA163" s="369"/>
    </row>
    <row r="164" spans="1:27" s="305" customFormat="1" ht="20.25" customHeight="1">
      <c r="A164" s="320"/>
      <c r="B164" s="334"/>
      <c r="C164" s="364">
        <f t="shared" si="20"/>
        <v>0</v>
      </c>
      <c r="D164" s="364" t="str">
        <f t="shared" si="21"/>
        <v/>
      </c>
      <c r="E164" s="372"/>
      <c r="F164" s="364" t="str">
        <f t="shared" si="22"/>
        <v/>
      </c>
      <c r="G164" s="322"/>
      <c r="H164" s="323" t="str">
        <f t="shared" si="23"/>
        <v/>
      </c>
      <c r="I164" s="324"/>
      <c r="J164" s="325"/>
      <c r="K164" s="326"/>
      <c r="L164" s="327"/>
      <c r="M164" s="303"/>
      <c r="N164" s="303"/>
      <c r="O164" s="328"/>
      <c r="P164" s="329"/>
      <c r="Q164" s="329"/>
      <c r="R164" s="329"/>
      <c r="S164" s="330"/>
      <c r="T164" s="330"/>
      <c r="U164" s="331">
        <f t="shared" si="24"/>
        <v>0</v>
      </c>
      <c r="V164" s="335"/>
      <c r="W164" s="327"/>
      <c r="X164" s="327"/>
      <c r="Y164" s="327"/>
      <c r="Z164" s="327"/>
      <c r="AA164" s="369"/>
    </row>
    <row r="165" spans="1:27" s="305" customFormat="1" ht="20.25" customHeight="1">
      <c r="A165" s="320"/>
      <c r="B165" s="334"/>
      <c r="C165" s="364">
        <f t="shared" si="20"/>
        <v>0</v>
      </c>
      <c r="D165" s="364" t="str">
        <f t="shared" si="21"/>
        <v/>
      </c>
      <c r="E165" s="372"/>
      <c r="F165" s="364" t="str">
        <f t="shared" si="22"/>
        <v/>
      </c>
      <c r="G165" s="322"/>
      <c r="H165" s="323" t="str">
        <f t="shared" si="23"/>
        <v/>
      </c>
      <c r="I165" s="324"/>
      <c r="J165" s="325"/>
      <c r="K165" s="326"/>
      <c r="L165" s="327"/>
      <c r="M165" s="303"/>
      <c r="N165" s="303"/>
      <c r="O165" s="328"/>
      <c r="P165" s="329"/>
      <c r="Q165" s="329"/>
      <c r="R165" s="329"/>
      <c r="S165" s="330"/>
      <c r="T165" s="330"/>
      <c r="U165" s="331">
        <f t="shared" si="24"/>
        <v>0</v>
      </c>
      <c r="V165" s="335"/>
      <c r="W165" s="327"/>
      <c r="X165" s="327"/>
      <c r="Y165" s="327"/>
      <c r="Z165" s="327"/>
      <c r="AA165" s="369"/>
    </row>
    <row r="166" spans="1:27" s="305" customFormat="1" ht="20.25" customHeight="1">
      <c r="A166" s="320"/>
      <c r="B166" s="334"/>
      <c r="C166" s="364">
        <f t="shared" si="20"/>
        <v>0</v>
      </c>
      <c r="D166" s="364" t="str">
        <f t="shared" si="21"/>
        <v/>
      </c>
      <c r="E166" s="372"/>
      <c r="F166" s="364" t="str">
        <f t="shared" si="22"/>
        <v/>
      </c>
      <c r="G166" s="322"/>
      <c r="H166" s="323" t="str">
        <f t="shared" si="23"/>
        <v/>
      </c>
      <c r="I166" s="324"/>
      <c r="J166" s="325"/>
      <c r="K166" s="326"/>
      <c r="L166" s="327"/>
      <c r="M166" s="303"/>
      <c r="N166" s="303"/>
      <c r="O166" s="328"/>
      <c r="P166" s="329"/>
      <c r="Q166" s="329"/>
      <c r="R166" s="329"/>
      <c r="S166" s="330"/>
      <c r="T166" s="330"/>
      <c r="U166" s="331">
        <f t="shared" si="24"/>
        <v>0</v>
      </c>
      <c r="V166" s="335"/>
      <c r="W166" s="327"/>
      <c r="X166" s="327"/>
      <c r="Y166" s="327"/>
      <c r="Z166" s="327"/>
      <c r="AA166" s="369"/>
    </row>
    <row r="167" spans="1:27" s="305" customFormat="1" ht="20.25" customHeight="1">
      <c r="A167" s="320"/>
      <c r="B167" s="334"/>
      <c r="C167" s="364">
        <f t="shared" si="20"/>
        <v>0</v>
      </c>
      <c r="D167" s="364" t="str">
        <f t="shared" si="21"/>
        <v/>
      </c>
      <c r="E167" s="372"/>
      <c r="F167" s="364" t="str">
        <f t="shared" si="22"/>
        <v/>
      </c>
      <c r="G167" s="322"/>
      <c r="H167" s="323" t="str">
        <f t="shared" si="23"/>
        <v/>
      </c>
      <c r="I167" s="324"/>
      <c r="J167" s="325"/>
      <c r="K167" s="326"/>
      <c r="L167" s="327"/>
      <c r="M167" s="303"/>
      <c r="N167" s="303"/>
      <c r="O167" s="328"/>
      <c r="P167" s="329"/>
      <c r="Q167" s="329"/>
      <c r="R167" s="329"/>
      <c r="S167" s="330"/>
      <c r="T167" s="330"/>
      <c r="U167" s="331">
        <f t="shared" si="24"/>
        <v>0</v>
      </c>
      <c r="V167" s="335"/>
      <c r="W167" s="327"/>
      <c r="X167" s="327"/>
      <c r="Y167" s="327"/>
      <c r="Z167" s="327"/>
      <c r="AA167" s="369"/>
    </row>
    <row r="168" spans="1:27" s="305" customFormat="1" ht="20.25" customHeight="1">
      <c r="A168" s="320"/>
      <c r="B168" s="334"/>
      <c r="C168" s="364">
        <f t="shared" si="20"/>
        <v>0</v>
      </c>
      <c r="D168" s="364" t="str">
        <f t="shared" si="21"/>
        <v/>
      </c>
      <c r="E168" s="372"/>
      <c r="F168" s="364" t="str">
        <f t="shared" si="22"/>
        <v/>
      </c>
      <c r="G168" s="322"/>
      <c r="H168" s="323" t="str">
        <f t="shared" si="23"/>
        <v/>
      </c>
      <c r="I168" s="324"/>
      <c r="J168" s="325"/>
      <c r="K168" s="326"/>
      <c r="L168" s="327"/>
      <c r="M168" s="303"/>
      <c r="N168" s="303"/>
      <c r="O168" s="328"/>
      <c r="P168" s="329"/>
      <c r="Q168" s="329"/>
      <c r="R168" s="329"/>
      <c r="S168" s="330"/>
      <c r="T168" s="330"/>
      <c r="U168" s="331">
        <f t="shared" si="24"/>
        <v>0</v>
      </c>
      <c r="V168" s="335"/>
      <c r="W168" s="327"/>
      <c r="X168" s="327"/>
      <c r="Y168" s="327"/>
      <c r="Z168" s="327"/>
      <c r="AA168" s="369"/>
    </row>
    <row r="169" spans="1:27" s="305" customFormat="1" ht="20.25" customHeight="1">
      <c r="A169" s="320"/>
      <c r="B169" s="334"/>
      <c r="C169" s="364">
        <f t="shared" si="20"/>
        <v>0</v>
      </c>
      <c r="D169" s="364" t="str">
        <f t="shared" si="21"/>
        <v/>
      </c>
      <c r="E169" s="372"/>
      <c r="F169" s="364" t="str">
        <f t="shared" si="22"/>
        <v/>
      </c>
      <c r="G169" s="322"/>
      <c r="H169" s="323" t="str">
        <f t="shared" si="23"/>
        <v/>
      </c>
      <c r="I169" s="324"/>
      <c r="J169" s="325"/>
      <c r="K169" s="326"/>
      <c r="L169" s="327"/>
      <c r="M169" s="303"/>
      <c r="N169" s="303"/>
      <c r="O169" s="328"/>
      <c r="P169" s="329"/>
      <c r="Q169" s="329"/>
      <c r="R169" s="329"/>
      <c r="S169" s="330"/>
      <c r="T169" s="330"/>
      <c r="U169" s="331">
        <f t="shared" si="24"/>
        <v>0</v>
      </c>
      <c r="V169" s="335"/>
      <c r="W169" s="327"/>
      <c r="X169" s="327"/>
      <c r="Y169" s="327"/>
      <c r="Z169" s="327"/>
      <c r="AA169" s="369"/>
    </row>
    <row r="170" spans="1:27" s="305" customFormat="1" ht="20.25" customHeight="1">
      <c r="A170" s="320"/>
      <c r="B170" s="334"/>
      <c r="C170" s="364">
        <f t="shared" si="20"/>
        <v>0</v>
      </c>
      <c r="D170" s="364" t="str">
        <f t="shared" si="21"/>
        <v/>
      </c>
      <c r="E170" s="372"/>
      <c r="F170" s="364" t="str">
        <f t="shared" si="22"/>
        <v/>
      </c>
      <c r="G170" s="322"/>
      <c r="H170" s="323" t="str">
        <f t="shared" si="23"/>
        <v/>
      </c>
      <c r="I170" s="324"/>
      <c r="J170" s="325"/>
      <c r="K170" s="326"/>
      <c r="L170" s="327"/>
      <c r="M170" s="303"/>
      <c r="N170" s="303"/>
      <c r="O170" s="328"/>
      <c r="P170" s="329"/>
      <c r="Q170" s="329"/>
      <c r="R170" s="329"/>
      <c r="S170" s="330"/>
      <c r="T170" s="330"/>
      <c r="U170" s="331">
        <f t="shared" si="24"/>
        <v>0</v>
      </c>
      <c r="V170" s="335"/>
      <c r="W170" s="327"/>
      <c r="X170" s="327"/>
      <c r="Y170" s="327"/>
      <c r="Z170" s="327"/>
      <c r="AA170" s="369"/>
    </row>
    <row r="171" spans="1:27" s="305" customFormat="1" ht="20.25" customHeight="1">
      <c r="A171" s="320"/>
      <c r="B171" s="334"/>
      <c r="C171" s="364">
        <f t="shared" si="20"/>
        <v>0</v>
      </c>
      <c r="D171" s="364" t="str">
        <f t="shared" si="21"/>
        <v/>
      </c>
      <c r="E171" s="372"/>
      <c r="F171" s="364" t="str">
        <f t="shared" si="22"/>
        <v/>
      </c>
      <c r="G171" s="322"/>
      <c r="H171" s="323" t="str">
        <f t="shared" si="23"/>
        <v/>
      </c>
      <c r="I171" s="324"/>
      <c r="J171" s="325"/>
      <c r="K171" s="326"/>
      <c r="L171" s="327"/>
      <c r="M171" s="303"/>
      <c r="N171" s="303"/>
      <c r="O171" s="328"/>
      <c r="P171" s="329"/>
      <c r="Q171" s="329"/>
      <c r="R171" s="329"/>
      <c r="S171" s="330"/>
      <c r="T171" s="330"/>
      <c r="U171" s="331">
        <f t="shared" si="24"/>
        <v>0</v>
      </c>
      <c r="V171" s="335"/>
      <c r="W171" s="327"/>
      <c r="X171" s="327"/>
      <c r="Y171" s="327"/>
      <c r="Z171" s="327"/>
      <c r="AA171" s="369"/>
    </row>
    <row r="172" spans="1:27" s="305" customFormat="1" ht="20.25" customHeight="1">
      <c r="A172" s="320"/>
      <c r="B172" s="334"/>
      <c r="C172" s="364">
        <f t="shared" si="20"/>
        <v>0</v>
      </c>
      <c r="D172" s="364" t="str">
        <f t="shared" si="21"/>
        <v/>
      </c>
      <c r="E172" s="372"/>
      <c r="F172" s="364" t="str">
        <f t="shared" si="22"/>
        <v/>
      </c>
      <c r="G172" s="322"/>
      <c r="H172" s="323" t="str">
        <f t="shared" si="23"/>
        <v/>
      </c>
      <c r="I172" s="324"/>
      <c r="J172" s="325"/>
      <c r="K172" s="326"/>
      <c r="L172" s="327"/>
      <c r="M172" s="303"/>
      <c r="N172" s="303"/>
      <c r="O172" s="328"/>
      <c r="P172" s="329"/>
      <c r="Q172" s="329"/>
      <c r="R172" s="329"/>
      <c r="S172" s="330"/>
      <c r="T172" s="330"/>
      <c r="U172" s="331">
        <f t="shared" si="24"/>
        <v>0</v>
      </c>
      <c r="V172" s="335"/>
      <c r="W172" s="327"/>
      <c r="X172" s="327"/>
      <c r="Y172" s="327"/>
      <c r="Z172" s="327"/>
      <c r="AA172" s="369"/>
    </row>
    <row r="173" spans="1:27" s="305" customFormat="1" ht="20.25" customHeight="1">
      <c r="A173" s="320"/>
      <c r="B173" s="334"/>
      <c r="C173" s="364">
        <f t="shared" si="20"/>
        <v>0</v>
      </c>
      <c r="D173" s="364" t="str">
        <f t="shared" si="21"/>
        <v/>
      </c>
      <c r="E173" s="372"/>
      <c r="F173" s="364" t="str">
        <f t="shared" si="22"/>
        <v/>
      </c>
      <c r="G173" s="322"/>
      <c r="H173" s="323" t="str">
        <f t="shared" si="23"/>
        <v/>
      </c>
      <c r="I173" s="324"/>
      <c r="J173" s="325"/>
      <c r="K173" s="326"/>
      <c r="L173" s="327"/>
      <c r="M173" s="303"/>
      <c r="N173" s="303"/>
      <c r="O173" s="328"/>
      <c r="P173" s="329"/>
      <c r="Q173" s="329"/>
      <c r="R173" s="329"/>
      <c r="S173" s="330"/>
      <c r="T173" s="330"/>
      <c r="U173" s="331">
        <f t="shared" si="24"/>
        <v>0</v>
      </c>
      <c r="V173" s="335"/>
      <c r="W173" s="327"/>
      <c r="X173" s="327"/>
      <c r="Y173" s="327"/>
      <c r="Z173" s="327"/>
      <c r="AA173" s="369"/>
    </row>
    <row r="174" spans="1:27" s="305" customFormat="1" ht="20.25" customHeight="1">
      <c r="A174" s="320"/>
      <c r="B174" s="334"/>
      <c r="C174" s="364">
        <f t="shared" si="20"/>
        <v>0</v>
      </c>
      <c r="D174" s="364" t="str">
        <f t="shared" si="21"/>
        <v/>
      </c>
      <c r="E174" s="372"/>
      <c r="F174" s="364" t="str">
        <f t="shared" si="22"/>
        <v/>
      </c>
      <c r="G174" s="322"/>
      <c r="H174" s="323" t="str">
        <f t="shared" si="23"/>
        <v/>
      </c>
      <c r="I174" s="324"/>
      <c r="J174" s="325"/>
      <c r="K174" s="326"/>
      <c r="L174" s="327"/>
      <c r="M174" s="303"/>
      <c r="N174" s="303"/>
      <c r="O174" s="328"/>
      <c r="P174" s="329"/>
      <c r="Q174" s="329"/>
      <c r="R174" s="329"/>
      <c r="S174" s="330"/>
      <c r="T174" s="330"/>
      <c r="U174" s="331">
        <f t="shared" si="24"/>
        <v>0</v>
      </c>
      <c r="V174" s="335"/>
      <c r="W174" s="327"/>
      <c r="X174" s="327"/>
      <c r="Y174" s="327"/>
      <c r="Z174" s="327"/>
      <c r="AA174" s="369"/>
    </row>
    <row r="175" spans="1:27" s="305" customFormat="1" ht="20.25" customHeight="1">
      <c r="A175" s="320"/>
      <c r="B175" s="334"/>
      <c r="C175" s="364">
        <f t="shared" si="20"/>
        <v>0</v>
      </c>
      <c r="D175" s="364" t="str">
        <f t="shared" si="21"/>
        <v/>
      </c>
      <c r="E175" s="372"/>
      <c r="F175" s="364" t="str">
        <f t="shared" si="22"/>
        <v/>
      </c>
      <c r="G175" s="322"/>
      <c r="H175" s="323" t="str">
        <f t="shared" si="23"/>
        <v/>
      </c>
      <c r="I175" s="324"/>
      <c r="J175" s="325"/>
      <c r="K175" s="326"/>
      <c r="L175" s="327"/>
      <c r="M175" s="303"/>
      <c r="N175" s="303"/>
      <c r="O175" s="328"/>
      <c r="P175" s="329"/>
      <c r="Q175" s="329"/>
      <c r="R175" s="329"/>
      <c r="S175" s="330"/>
      <c r="T175" s="330"/>
      <c r="U175" s="331">
        <f t="shared" si="24"/>
        <v>0</v>
      </c>
      <c r="V175" s="335"/>
      <c r="W175" s="327"/>
      <c r="X175" s="327"/>
      <c r="Y175" s="327"/>
      <c r="Z175" s="327"/>
      <c r="AA175" s="369"/>
    </row>
    <row r="176" spans="1:27" s="305" customFormat="1" ht="20.25" customHeight="1">
      <c r="A176" s="320"/>
      <c r="B176" s="334"/>
      <c r="C176" s="364">
        <f t="shared" si="20"/>
        <v>0</v>
      </c>
      <c r="D176" s="364" t="str">
        <f t="shared" si="21"/>
        <v/>
      </c>
      <c r="E176" s="372"/>
      <c r="F176" s="364" t="str">
        <f t="shared" si="22"/>
        <v/>
      </c>
      <c r="G176" s="322"/>
      <c r="H176" s="323" t="str">
        <f t="shared" si="23"/>
        <v/>
      </c>
      <c r="I176" s="324"/>
      <c r="J176" s="325"/>
      <c r="K176" s="326"/>
      <c r="L176" s="327"/>
      <c r="M176" s="303"/>
      <c r="N176" s="303"/>
      <c r="O176" s="328"/>
      <c r="P176" s="329"/>
      <c r="Q176" s="329"/>
      <c r="R176" s="329"/>
      <c r="S176" s="330"/>
      <c r="T176" s="330"/>
      <c r="U176" s="331">
        <f t="shared" si="24"/>
        <v>0</v>
      </c>
      <c r="V176" s="335"/>
      <c r="W176" s="327"/>
      <c r="X176" s="327"/>
      <c r="Y176" s="327"/>
      <c r="Z176" s="327"/>
      <c r="AA176" s="369"/>
    </row>
    <row r="177" spans="1:27" s="305" customFormat="1" ht="20.25" customHeight="1">
      <c r="A177" s="320"/>
      <c r="B177" s="334"/>
      <c r="C177" s="364">
        <f t="shared" si="20"/>
        <v>0</v>
      </c>
      <c r="D177" s="364" t="str">
        <f t="shared" si="21"/>
        <v/>
      </c>
      <c r="E177" s="372"/>
      <c r="F177" s="364" t="str">
        <f t="shared" si="22"/>
        <v/>
      </c>
      <c r="G177" s="322"/>
      <c r="H177" s="323" t="str">
        <f t="shared" si="23"/>
        <v/>
      </c>
      <c r="I177" s="324"/>
      <c r="J177" s="325"/>
      <c r="K177" s="326"/>
      <c r="L177" s="327"/>
      <c r="M177" s="303"/>
      <c r="N177" s="303"/>
      <c r="O177" s="328"/>
      <c r="P177" s="329"/>
      <c r="Q177" s="329"/>
      <c r="R177" s="329"/>
      <c r="S177" s="330"/>
      <c r="T177" s="330"/>
      <c r="U177" s="331">
        <f t="shared" si="24"/>
        <v>0</v>
      </c>
      <c r="V177" s="335"/>
      <c r="W177" s="327"/>
      <c r="X177" s="327"/>
      <c r="Y177" s="327"/>
      <c r="Z177" s="327"/>
      <c r="AA177" s="369"/>
    </row>
    <row r="178" spans="1:27" s="305" customFormat="1" ht="20.25" customHeight="1">
      <c r="A178" s="320"/>
      <c r="B178" s="334"/>
      <c r="C178" s="364">
        <f t="shared" si="20"/>
        <v>0</v>
      </c>
      <c r="D178" s="364" t="str">
        <f t="shared" si="21"/>
        <v/>
      </c>
      <c r="E178" s="372"/>
      <c r="F178" s="364" t="str">
        <f t="shared" si="22"/>
        <v/>
      </c>
      <c r="G178" s="322"/>
      <c r="H178" s="323" t="str">
        <f t="shared" si="23"/>
        <v/>
      </c>
      <c r="I178" s="324"/>
      <c r="J178" s="325"/>
      <c r="K178" s="326"/>
      <c r="L178" s="327"/>
      <c r="M178" s="303"/>
      <c r="N178" s="303"/>
      <c r="O178" s="328"/>
      <c r="P178" s="329"/>
      <c r="Q178" s="329"/>
      <c r="R178" s="329"/>
      <c r="S178" s="330"/>
      <c r="T178" s="330"/>
      <c r="U178" s="331">
        <f t="shared" si="24"/>
        <v>0</v>
      </c>
      <c r="V178" s="335"/>
      <c r="W178" s="327"/>
      <c r="X178" s="327"/>
      <c r="Y178" s="327"/>
      <c r="Z178" s="327"/>
      <c r="AA178" s="369"/>
    </row>
    <row r="179" spans="1:27" s="305" customFormat="1" ht="20.25" customHeight="1">
      <c r="A179" s="320"/>
      <c r="B179" s="334"/>
      <c r="C179" s="364">
        <f t="shared" si="20"/>
        <v>0</v>
      </c>
      <c r="D179" s="364" t="str">
        <f t="shared" si="21"/>
        <v/>
      </c>
      <c r="E179" s="372"/>
      <c r="F179" s="364" t="str">
        <f t="shared" si="22"/>
        <v/>
      </c>
      <c r="G179" s="322"/>
      <c r="H179" s="323" t="str">
        <f t="shared" ref="H179:H189" si="25">IF(B179= "", "",B179-$A$1)</f>
        <v/>
      </c>
      <c r="I179" s="324"/>
      <c r="J179" s="325"/>
      <c r="K179" s="326"/>
      <c r="L179" s="327"/>
      <c r="M179" s="303"/>
      <c r="N179" s="303"/>
      <c r="O179" s="328"/>
      <c r="P179" s="329"/>
      <c r="Q179" s="329"/>
      <c r="R179" s="329"/>
      <c r="S179" s="330"/>
      <c r="T179" s="330"/>
      <c r="U179" s="331">
        <f t="shared" ref="U179:U189" si="26">SUM(O179:T179)</f>
        <v>0</v>
      </c>
      <c r="V179" s="335"/>
      <c r="W179" s="327"/>
      <c r="X179" s="327"/>
      <c r="Y179" s="327"/>
      <c r="Z179" s="327"/>
      <c r="AA179" s="369"/>
    </row>
    <row r="180" spans="1:27" s="305" customFormat="1" ht="20.25" customHeight="1">
      <c r="A180" s="320"/>
      <c r="B180" s="334"/>
      <c r="C180" s="364">
        <f t="shared" si="20"/>
        <v>0</v>
      </c>
      <c r="D180" s="364" t="str">
        <f t="shared" si="21"/>
        <v/>
      </c>
      <c r="E180" s="372"/>
      <c r="F180" s="364" t="str">
        <f t="shared" si="22"/>
        <v/>
      </c>
      <c r="G180" s="322"/>
      <c r="H180" s="323" t="str">
        <f t="shared" si="25"/>
        <v/>
      </c>
      <c r="I180" s="324"/>
      <c r="J180" s="325"/>
      <c r="K180" s="326"/>
      <c r="L180" s="327"/>
      <c r="M180" s="303"/>
      <c r="N180" s="303"/>
      <c r="O180" s="328"/>
      <c r="P180" s="329"/>
      <c r="Q180" s="329"/>
      <c r="R180" s="329"/>
      <c r="S180" s="330"/>
      <c r="T180" s="330"/>
      <c r="U180" s="331">
        <f t="shared" si="26"/>
        <v>0</v>
      </c>
      <c r="V180" s="335"/>
      <c r="W180" s="327"/>
      <c r="X180" s="327"/>
      <c r="Y180" s="327"/>
      <c r="Z180" s="327"/>
      <c r="AA180" s="369"/>
    </row>
    <row r="181" spans="1:27" s="305" customFormat="1" ht="20.25" customHeight="1">
      <c r="A181" s="320"/>
      <c r="B181" s="334"/>
      <c r="C181" s="364">
        <f t="shared" si="20"/>
        <v>0</v>
      </c>
      <c r="D181" s="364" t="str">
        <f t="shared" si="21"/>
        <v/>
      </c>
      <c r="E181" s="372"/>
      <c r="F181" s="364" t="str">
        <f t="shared" si="22"/>
        <v/>
      </c>
      <c r="G181" s="322"/>
      <c r="H181" s="323" t="str">
        <f t="shared" si="25"/>
        <v/>
      </c>
      <c r="I181" s="324"/>
      <c r="J181" s="325"/>
      <c r="K181" s="326"/>
      <c r="L181" s="327"/>
      <c r="M181" s="303"/>
      <c r="N181" s="303"/>
      <c r="O181" s="328"/>
      <c r="P181" s="329"/>
      <c r="Q181" s="329"/>
      <c r="R181" s="329"/>
      <c r="S181" s="330"/>
      <c r="T181" s="330"/>
      <c r="U181" s="331">
        <f t="shared" si="26"/>
        <v>0</v>
      </c>
      <c r="V181" s="335"/>
      <c r="W181" s="327"/>
      <c r="X181" s="327"/>
      <c r="Y181" s="327"/>
      <c r="Z181" s="327"/>
      <c r="AA181" s="369"/>
    </row>
    <row r="182" spans="1:27" s="305" customFormat="1" ht="20.25" customHeight="1">
      <c r="A182" s="320"/>
      <c r="B182" s="334"/>
      <c r="C182" s="364">
        <f t="shared" si="20"/>
        <v>0</v>
      </c>
      <c r="D182" s="364" t="str">
        <f t="shared" si="21"/>
        <v/>
      </c>
      <c r="E182" s="372"/>
      <c r="F182" s="364" t="str">
        <f t="shared" si="22"/>
        <v/>
      </c>
      <c r="G182" s="322"/>
      <c r="H182" s="323" t="str">
        <f t="shared" si="25"/>
        <v/>
      </c>
      <c r="I182" s="324"/>
      <c r="J182" s="325"/>
      <c r="K182" s="326"/>
      <c r="L182" s="327"/>
      <c r="M182" s="303"/>
      <c r="N182" s="303"/>
      <c r="O182" s="328"/>
      <c r="P182" s="329"/>
      <c r="Q182" s="329"/>
      <c r="R182" s="329"/>
      <c r="S182" s="330"/>
      <c r="T182" s="330"/>
      <c r="U182" s="331">
        <f t="shared" si="26"/>
        <v>0</v>
      </c>
      <c r="V182" s="335"/>
      <c r="W182" s="327"/>
      <c r="X182" s="327"/>
      <c r="Y182" s="327"/>
      <c r="Z182" s="327"/>
      <c r="AA182" s="369"/>
    </row>
    <row r="183" spans="1:27" s="305" customFormat="1" ht="20.25" customHeight="1">
      <c r="A183" s="320"/>
      <c r="B183" s="334"/>
      <c r="C183" s="364">
        <f t="shared" si="20"/>
        <v>0</v>
      </c>
      <c r="D183" s="364" t="str">
        <f t="shared" si="21"/>
        <v/>
      </c>
      <c r="E183" s="372"/>
      <c r="F183" s="364" t="str">
        <f t="shared" si="22"/>
        <v/>
      </c>
      <c r="G183" s="322"/>
      <c r="H183" s="323" t="str">
        <f t="shared" si="25"/>
        <v/>
      </c>
      <c r="I183" s="324"/>
      <c r="J183" s="325"/>
      <c r="K183" s="326"/>
      <c r="L183" s="327"/>
      <c r="M183" s="303"/>
      <c r="N183" s="303"/>
      <c r="O183" s="328"/>
      <c r="P183" s="329"/>
      <c r="Q183" s="329"/>
      <c r="R183" s="329"/>
      <c r="S183" s="330"/>
      <c r="T183" s="330"/>
      <c r="U183" s="331">
        <f t="shared" si="26"/>
        <v>0</v>
      </c>
      <c r="V183" s="335"/>
      <c r="W183" s="327"/>
      <c r="X183" s="327"/>
      <c r="Y183" s="327"/>
      <c r="Z183" s="327"/>
      <c r="AA183" s="369"/>
    </row>
    <row r="184" spans="1:27" s="305" customFormat="1" ht="20.25" customHeight="1">
      <c r="A184" s="320"/>
      <c r="B184" s="334"/>
      <c r="C184" s="364">
        <f t="shared" si="20"/>
        <v>0</v>
      </c>
      <c r="D184" s="364" t="str">
        <f t="shared" si="21"/>
        <v/>
      </c>
      <c r="E184" s="372"/>
      <c r="F184" s="364" t="str">
        <f t="shared" si="22"/>
        <v/>
      </c>
      <c r="G184" s="322"/>
      <c r="H184" s="323" t="str">
        <f t="shared" si="25"/>
        <v/>
      </c>
      <c r="I184" s="324"/>
      <c r="J184" s="325"/>
      <c r="K184" s="326"/>
      <c r="L184" s="327"/>
      <c r="M184" s="303"/>
      <c r="N184" s="303"/>
      <c r="O184" s="328"/>
      <c r="P184" s="329"/>
      <c r="Q184" s="329"/>
      <c r="R184" s="376"/>
      <c r="S184" s="377"/>
      <c r="T184" s="377"/>
      <c r="U184" s="331">
        <f t="shared" si="26"/>
        <v>0</v>
      </c>
      <c r="V184" s="335"/>
      <c r="W184" s="333"/>
      <c r="X184" s="327"/>
      <c r="Y184" s="327"/>
      <c r="Z184" s="327"/>
      <c r="AA184" s="369"/>
    </row>
    <row r="185" spans="1:27" s="305" customFormat="1" ht="20.25" customHeight="1">
      <c r="A185" s="320"/>
      <c r="B185" s="334"/>
      <c r="C185" s="364">
        <f t="shared" si="20"/>
        <v>0</v>
      </c>
      <c r="D185" s="364" t="str">
        <f t="shared" si="21"/>
        <v/>
      </c>
      <c r="E185" s="372"/>
      <c r="F185" s="364" t="str">
        <f t="shared" si="22"/>
        <v/>
      </c>
      <c r="G185" s="322"/>
      <c r="H185" s="323" t="str">
        <f t="shared" si="25"/>
        <v/>
      </c>
      <c r="I185" s="324"/>
      <c r="J185" s="325"/>
      <c r="K185" s="326"/>
      <c r="L185" s="327"/>
      <c r="M185" s="303"/>
      <c r="N185" s="303"/>
      <c r="O185" s="328"/>
      <c r="P185" s="329"/>
      <c r="Q185" s="329"/>
      <c r="R185" s="329"/>
      <c r="S185" s="330"/>
      <c r="T185" s="330"/>
      <c r="U185" s="331">
        <f t="shared" si="26"/>
        <v>0</v>
      </c>
      <c r="V185" s="335"/>
      <c r="W185" s="327"/>
      <c r="X185" s="327"/>
      <c r="Y185" s="327"/>
      <c r="Z185" s="327"/>
      <c r="AA185" s="369"/>
    </row>
    <row r="186" spans="1:27" s="305" customFormat="1" ht="20.25" customHeight="1">
      <c r="A186" s="320"/>
      <c r="B186" s="334"/>
      <c r="C186" s="364">
        <f t="shared" si="20"/>
        <v>0</v>
      </c>
      <c r="D186" s="364" t="str">
        <f t="shared" si="21"/>
        <v/>
      </c>
      <c r="E186" s="372"/>
      <c r="F186" s="364" t="str">
        <f t="shared" si="22"/>
        <v/>
      </c>
      <c r="G186" s="322"/>
      <c r="H186" s="323" t="str">
        <f t="shared" si="25"/>
        <v/>
      </c>
      <c r="I186" s="324"/>
      <c r="J186" s="325"/>
      <c r="K186" s="326"/>
      <c r="L186" s="327"/>
      <c r="M186" s="303"/>
      <c r="N186" s="303"/>
      <c r="O186" s="328"/>
      <c r="P186" s="329"/>
      <c r="Q186" s="329"/>
      <c r="R186" s="329"/>
      <c r="S186" s="330"/>
      <c r="T186" s="330"/>
      <c r="U186" s="331">
        <f t="shared" si="26"/>
        <v>0</v>
      </c>
      <c r="V186" s="335"/>
      <c r="W186" s="327"/>
      <c r="X186" s="327"/>
      <c r="Y186" s="327"/>
      <c r="Z186" s="327"/>
      <c r="AA186" s="369"/>
    </row>
    <row r="187" spans="1:27" s="305" customFormat="1" ht="20.25" customHeight="1">
      <c r="A187" s="320"/>
      <c r="B187" s="334"/>
      <c r="C187" s="364">
        <f t="shared" si="20"/>
        <v>0</v>
      </c>
      <c r="D187" s="364" t="str">
        <f t="shared" si="21"/>
        <v/>
      </c>
      <c r="E187" s="372"/>
      <c r="F187" s="364" t="str">
        <f t="shared" si="22"/>
        <v/>
      </c>
      <c r="G187" s="322"/>
      <c r="H187" s="323" t="str">
        <f t="shared" si="25"/>
        <v/>
      </c>
      <c r="I187" s="324"/>
      <c r="J187" s="325"/>
      <c r="K187" s="326"/>
      <c r="L187" s="327"/>
      <c r="M187" s="303"/>
      <c r="N187" s="303"/>
      <c r="O187" s="328"/>
      <c r="P187" s="329"/>
      <c r="Q187" s="329"/>
      <c r="R187" s="329"/>
      <c r="S187" s="330"/>
      <c r="T187" s="330"/>
      <c r="U187" s="331">
        <f t="shared" si="26"/>
        <v>0</v>
      </c>
      <c r="V187" s="335"/>
      <c r="W187" s="327"/>
      <c r="X187" s="327"/>
      <c r="Y187" s="327"/>
      <c r="Z187" s="327"/>
      <c r="AA187" s="369"/>
    </row>
    <row r="188" spans="1:27" s="305" customFormat="1" ht="20.25" customHeight="1">
      <c r="A188" s="320"/>
      <c r="B188" s="334"/>
      <c r="C188" s="364">
        <f t="shared" si="20"/>
        <v>0</v>
      </c>
      <c r="D188" s="364" t="str">
        <f t="shared" si="21"/>
        <v/>
      </c>
      <c r="E188" s="372"/>
      <c r="F188" s="364" t="str">
        <f t="shared" si="22"/>
        <v/>
      </c>
      <c r="G188" s="322"/>
      <c r="H188" s="323" t="str">
        <f t="shared" si="25"/>
        <v/>
      </c>
      <c r="I188" s="324"/>
      <c r="J188" s="325"/>
      <c r="K188" s="326"/>
      <c r="L188" s="327"/>
      <c r="M188" s="303"/>
      <c r="N188" s="303"/>
      <c r="O188" s="328"/>
      <c r="P188" s="329"/>
      <c r="Q188" s="329"/>
      <c r="R188" s="329"/>
      <c r="S188" s="330"/>
      <c r="T188" s="330"/>
      <c r="U188" s="331">
        <f t="shared" si="26"/>
        <v>0</v>
      </c>
      <c r="V188" s="335"/>
      <c r="W188" s="327"/>
      <c r="X188" s="327"/>
      <c r="Y188" s="327"/>
      <c r="Z188" s="327"/>
      <c r="AA188" s="369"/>
    </row>
    <row r="189" spans="1:27" s="305" customFormat="1" ht="20.25" customHeight="1">
      <c r="A189" s="320"/>
      <c r="B189" s="334"/>
      <c r="C189" s="364">
        <f t="shared" si="20"/>
        <v>0</v>
      </c>
      <c r="D189" s="364" t="str">
        <f t="shared" si="21"/>
        <v/>
      </c>
      <c r="E189" s="372"/>
      <c r="F189" s="364" t="str">
        <f t="shared" si="22"/>
        <v/>
      </c>
      <c r="G189" s="322"/>
      <c r="H189" s="323" t="str">
        <f t="shared" si="25"/>
        <v/>
      </c>
      <c r="I189" s="324"/>
      <c r="J189" s="325"/>
      <c r="K189" s="326"/>
      <c r="L189" s="327"/>
      <c r="M189" s="303"/>
      <c r="N189" s="303">
        <v>1</v>
      </c>
      <c r="O189" s="328">
        <v>1</v>
      </c>
      <c r="P189" s="329"/>
      <c r="Q189" s="329">
        <v>1</v>
      </c>
      <c r="R189" s="329">
        <v>1</v>
      </c>
      <c r="S189" s="330">
        <v>1</v>
      </c>
      <c r="T189" s="330">
        <v>1</v>
      </c>
      <c r="U189" s="331">
        <f t="shared" si="26"/>
        <v>5</v>
      </c>
      <c r="V189" s="335">
        <v>1</v>
      </c>
      <c r="W189" s="327">
        <v>1</v>
      </c>
      <c r="X189" s="327">
        <v>1</v>
      </c>
      <c r="Y189" s="327">
        <v>1</v>
      </c>
      <c r="Z189" s="327">
        <v>1</v>
      </c>
      <c r="AA189" s="369"/>
    </row>
    <row r="190" spans="1:27" s="305" customFormat="1" ht="20.25" customHeight="1">
      <c r="A190" s="320"/>
      <c r="B190" s="334"/>
      <c r="C190" s="364">
        <f t="shared" si="20"/>
        <v>0</v>
      </c>
      <c r="D190" s="364" t="str">
        <f t="shared" si="21"/>
        <v/>
      </c>
      <c r="E190" s="372"/>
      <c r="F190" s="364" t="str">
        <f t="shared" si="22"/>
        <v/>
      </c>
      <c r="G190" s="322"/>
      <c r="H190" s="323"/>
      <c r="I190" s="324"/>
      <c r="J190" s="325"/>
      <c r="K190" s="326"/>
      <c r="L190" s="327"/>
      <c r="M190" s="303"/>
      <c r="N190" s="303"/>
      <c r="O190" s="328"/>
      <c r="P190" s="329"/>
      <c r="Q190" s="329"/>
      <c r="R190" s="329"/>
      <c r="S190" s="330"/>
      <c r="T190" s="330"/>
      <c r="U190" s="331"/>
      <c r="V190" s="335"/>
      <c r="W190" s="327"/>
      <c r="X190" s="327"/>
      <c r="Y190" s="327"/>
      <c r="Z190" s="327"/>
      <c r="AA190" s="369"/>
    </row>
    <row r="191" spans="1:27" s="305" customFormat="1" ht="18">
      <c r="A191" s="320"/>
      <c r="B191" s="334"/>
      <c r="C191" s="364">
        <f t="shared" si="20"/>
        <v>0</v>
      </c>
      <c r="D191" s="364" t="str">
        <f t="shared" si="21"/>
        <v/>
      </c>
      <c r="E191" s="372"/>
      <c r="F191" s="364" t="str">
        <f t="shared" si="22"/>
        <v/>
      </c>
      <c r="G191" s="322"/>
      <c r="H191" s="323"/>
      <c r="I191" s="324"/>
      <c r="J191" s="325"/>
      <c r="K191" s="326"/>
      <c r="L191" s="327"/>
      <c r="M191" s="303"/>
      <c r="N191" s="303"/>
      <c r="O191" s="328"/>
      <c r="P191" s="329"/>
      <c r="Q191" s="329"/>
      <c r="R191" s="329"/>
      <c r="S191" s="330"/>
      <c r="T191" s="330"/>
      <c r="U191" s="331"/>
      <c r="V191" s="335"/>
      <c r="W191" s="327"/>
      <c r="X191" s="327"/>
      <c r="Y191" s="327"/>
      <c r="Z191" s="327"/>
      <c r="AA191" s="369"/>
    </row>
    <row r="192" spans="1:27" s="305" customFormat="1" ht="18">
      <c r="A192" s="320"/>
      <c r="B192" s="334"/>
      <c r="C192" s="364">
        <f t="shared" si="20"/>
        <v>0</v>
      </c>
      <c r="D192" s="364" t="str">
        <f t="shared" si="21"/>
        <v/>
      </c>
      <c r="E192" s="372"/>
      <c r="F192" s="364" t="str">
        <f t="shared" si="22"/>
        <v/>
      </c>
      <c r="G192" s="322"/>
      <c r="H192" s="323"/>
      <c r="I192" s="324"/>
      <c r="J192" s="325"/>
      <c r="K192" s="326"/>
      <c r="L192" s="327"/>
      <c r="M192" s="303"/>
      <c r="N192" s="303"/>
      <c r="O192" s="328"/>
      <c r="P192" s="329"/>
      <c r="Q192" s="329"/>
      <c r="R192" s="329"/>
      <c r="S192" s="330"/>
      <c r="T192" s="330"/>
      <c r="U192" s="331"/>
      <c r="V192" s="335"/>
      <c r="W192" s="327"/>
      <c r="X192" s="327"/>
      <c r="Y192" s="327"/>
      <c r="Z192" s="327"/>
      <c r="AA192" s="369"/>
    </row>
    <row r="193" spans="1:27" s="305" customFormat="1" ht="18">
      <c r="A193" s="320"/>
      <c r="B193" s="334"/>
      <c r="C193" s="364">
        <f t="shared" si="20"/>
        <v>0</v>
      </c>
      <c r="D193" s="364" t="str">
        <f t="shared" si="21"/>
        <v/>
      </c>
      <c r="E193" s="372"/>
      <c r="F193" s="364" t="str">
        <f t="shared" si="22"/>
        <v/>
      </c>
      <c r="G193" s="322"/>
      <c r="H193" s="378"/>
      <c r="I193" s="324"/>
      <c r="J193" s="325"/>
      <c r="K193" s="326"/>
      <c r="L193" s="327"/>
      <c r="M193" s="303"/>
      <c r="N193" s="303"/>
      <c r="O193" s="328"/>
      <c r="P193" s="329"/>
      <c r="Q193" s="329"/>
      <c r="R193" s="329"/>
      <c r="S193" s="330"/>
      <c r="T193" s="330"/>
      <c r="U193" s="331"/>
      <c r="V193" s="335"/>
      <c r="W193" s="327"/>
      <c r="X193" s="327"/>
      <c r="Y193" s="327"/>
      <c r="Z193" s="327"/>
      <c r="AA193" s="369"/>
    </row>
    <row r="194" spans="1:27" s="305" customFormat="1" ht="18">
      <c r="A194" s="320"/>
      <c r="B194" s="334"/>
      <c r="C194" s="364">
        <f t="shared" si="20"/>
        <v>0</v>
      </c>
      <c r="D194" s="364" t="str">
        <f t="shared" si="21"/>
        <v/>
      </c>
      <c r="E194" s="372"/>
      <c r="F194" s="364" t="str">
        <f t="shared" si="22"/>
        <v/>
      </c>
      <c r="G194" s="322"/>
      <c r="H194" s="379"/>
      <c r="I194" s="324"/>
      <c r="J194" s="325"/>
      <c r="K194" s="326"/>
      <c r="L194" s="327"/>
      <c r="M194" s="303"/>
      <c r="N194" s="303"/>
      <c r="O194" s="328"/>
      <c r="P194" s="329"/>
      <c r="Q194" s="329"/>
      <c r="R194" s="329"/>
      <c r="S194" s="330"/>
      <c r="T194" s="330"/>
      <c r="U194" s="331"/>
      <c r="V194" s="335"/>
      <c r="W194" s="327"/>
      <c r="X194" s="327"/>
      <c r="Y194" s="327"/>
      <c r="Z194" s="327"/>
      <c r="AA194" s="369"/>
    </row>
    <row r="195" spans="1:27" s="305" customFormat="1" ht="18">
      <c r="A195" s="320"/>
      <c r="B195" s="334"/>
      <c r="C195" s="364">
        <f t="shared" si="20"/>
        <v>0</v>
      </c>
      <c r="D195" s="364" t="str">
        <f t="shared" si="21"/>
        <v/>
      </c>
      <c r="E195" s="372"/>
      <c r="F195" s="364" t="str">
        <f t="shared" si="22"/>
        <v/>
      </c>
      <c r="G195" s="322"/>
      <c r="H195" s="323"/>
      <c r="I195" s="324"/>
      <c r="J195" s="325"/>
      <c r="K195" s="326"/>
      <c r="L195" s="327"/>
      <c r="M195" s="303"/>
      <c r="N195" s="303"/>
      <c r="O195" s="328"/>
      <c r="P195" s="329"/>
      <c r="Q195" s="329"/>
      <c r="R195" s="329"/>
      <c r="S195" s="330"/>
      <c r="T195" s="330"/>
      <c r="U195" s="331"/>
      <c r="V195" s="335"/>
      <c r="W195" s="327"/>
      <c r="X195" s="327"/>
      <c r="Y195" s="327"/>
      <c r="Z195" s="327"/>
      <c r="AA195" s="369"/>
    </row>
    <row r="196" spans="1:27" s="305" customFormat="1" ht="18.75" thickBot="1">
      <c r="A196" s="380"/>
      <c r="B196" s="381"/>
      <c r="C196" s="382">
        <f t="shared" si="20"/>
        <v>0</v>
      </c>
      <c r="D196" s="382" t="str">
        <f t="shared" si="21"/>
        <v/>
      </c>
      <c r="E196" s="404"/>
      <c r="F196" s="382" t="str">
        <f t="shared" si="22"/>
        <v/>
      </c>
      <c r="G196" s="384"/>
      <c r="H196" s="385"/>
      <c r="I196" s="386"/>
      <c r="J196" s="387"/>
      <c r="K196" s="383"/>
      <c r="L196" s="388"/>
      <c r="M196" s="389"/>
      <c r="N196" s="389"/>
      <c r="O196" s="390"/>
      <c r="P196" s="391"/>
      <c r="Q196" s="391"/>
      <c r="R196" s="391"/>
      <c r="S196" s="392"/>
      <c r="T196" s="392"/>
      <c r="U196" s="393"/>
      <c r="V196" s="394"/>
      <c r="W196" s="388"/>
      <c r="X196" s="388"/>
      <c r="Y196" s="388"/>
      <c r="Z196" s="388"/>
      <c r="AA196" s="395"/>
    </row>
    <row r="197" spans="1:27" ht="13.5" thickTop="1">
      <c r="A197" s="396"/>
      <c r="B197" s="396"/>
      <c r="C197" s="429"/>
      <c r="D197" s="396" t="str">
        <f t="shared" si="21"/>
        <v/>
      </c>
      <c r="F197" s="396" t="str">
        <f t="shared" si="22"/>
        <v/>
      </c>
      <c r="H197" s="396"/>
    </row>
    <row r="198" spans="1:27">
      <c r="A198" s="396"/>
      <c r="D198" s="398" t="str">
        <f t="shared" si="21"/>
        <v/>
      </c>
      <c r="F198" s="396" t="str">
        <f t="shared" si="22"/>
        <v/>
      </c>
      <c r="H198" s="396"/>
    </row>
    <row r="199" spans="1:27">
      <c r="A199" s="396"/>
      <c r="D199" s="398" t="str">
        <f t="shared" ref="D199:D210" si="27">IF(B199="","",WEEKNUM(B199,2))</f>
        <v/>
      </c>
      <c r="F199" s="396" t="str">
        <f t="shared" ref="F199:F210" si="28">IF(E199="","",WEEKNUM(E199,2))</f>
        <v/>
      </c>
      <c r="H199" s="396"/>
    </row>
    <row r="200" spans="1:27">
      <c r="A200" s="396"/>
      <c r="D200" s="398" t="str">
        <f t="shared" si="27"/>
        <v/>
      </c>
      <c r="F200" s="396" t="str">
        <f t="shared" si="28"/>
        <v/>
      </c>
      <c r="H200" s="396"/>
    </row>
    <row r="201" spans="1:27" ht="15" customHeight="1">
      <c r="A201" s="396"/>
      <c r="D201" s="398" t="str">
        <f t="shared" si="27"/>
        <v/>
      </c>
      <c r="F201" s="396" t="str">
        <f t="shared" si="28"/>
        <v/>
      </c>
      <c r="H201" s="396"/>
    </row>
    <row r="202" spans="1:27" ht="15" customHeight="1">
      <c r="A202" s="396"/>
      <c r="D202" s="398" t="str">
        <f t="shared" si="27"/>
        <v/>
      </c>
      <c r="F202" s="396" t="str">
        <f t="shared" si="28"/>
        <v/>
      </c>
      <c r="H202" s="396"/>
    </row>
    <row r="203" spans="1:27" ht="15" customHeight="1">
      <c r="A203" s="396"/>
      <c r="D203" s="398" t="str">
        <f t="shared" si="27"/>
        <v/>
      </c>
      <c r="F203" s="396" t="str">
        <f t="shared" si="28"/>
        <v/>
      </c>
      <c r="H203" s="396"/>
    </row>
    <row r="204" spans="1:27" ht="15" customHeight="1">
      <c r="A204" s="396"/>
      <c r="D204" s="398" t="str">
        <f t="shared" si="27"/>
        <v/>
      </c>
      <c r="F204" s="396" t="str">
        <f t="shared" si="28"/>
        <v/>
      </c>
      <c r="H204" s="396"/>
    </row>
    <row r="205" spans="1:27" ht="15" customHeight="1">
      <c r="A205" s="396"/>
      <c r="D205" s="398" t="str">
        <f t="shared" si="27"/>
        <v/>
      </c>
      <c r="F205" s="396" t="str">
        <f t="shared" si="28"/>
        <v/>
      </c>
      <c r="H205" s="396"/>
    </row>
    <row r="206" spans="1:27" ht="15" customHeight="1">
      <c r="A206" s="396"/>
      <c r="D206" s="398" t="str">
        <f t="shared" si="27"/>
        <v/>
      </c>
      <c r="F206" s="396" t="str">
        <f t="shared" si="28"/>
        <v/>
      </c>
      <c r="H206" s="396"/>
    </row>
    <row r="207" spans="1:27" ht="15" customHeight="1">
      <c r="A207" s="396"/>
      <c r="D207" s="398" t="str">
        <f t="shared" si="27"/>
        <v/>
      </c>
      <c r="F207" s="396" t="str">
        <f t="shared" si="28"/>
        <v/>
      </c>
      <c r="H207" s="396"/>
    </row>
    <row r="208" spans="1:27" ht="15" customHeight="1">
      <c r="A208" s="396"/>
      <c r="D208" s="398" t="str">
        <f t="shared" si="27"/>
        <v/>
      </c>
      <c r="F208" s="396" t="str">
        <f t="shared" si="28"/>
        <v/>
      </c>
      <c r="H208" s="396"/>
    </row>
    <row r="209" spans="1:8" ht="15" customHeight="1">
      <c r="D209" s="398" t="str">
        <f t="shared" si="27"/>
        <v/>
      </c>
      <c r="F209" s="396" t="str">
        <f t="shared" si="28"/>
        <v/>
      </c>
    </row>
    <row r="210" spans="1:8" ht="15" customHeight="1">
      <c r="D210" s="398" t="str">
        <f t="shared" si="27"/>
        <v/>
      </c>
      <c r="F210" s="396" t="str">
        <f t="shared" si="28"/>
        <v/>
      </c>
    </row>
    <row r="211" spans="1:8" ht="15" customHeight="1"/>
    <row r="220" spans="1:8" ht="15" customHeight="1">
      <c r="A220" s="396"/>
      <c r="B220" s="396"/>
      <c r="C220" s="429"/>
      <c r="D220" s="396"/>
      <c r="H220" s="396"/>
    </row>
    <row r="221" spans="1:8" ht="15" customHeight="1">
      <c r="A221" s="396"/>
      <c r="B221" s="396"/>
      <c r="C221" s="429"/>
      <c r="D221" s="396"/>
      <c r="H221" s="396"/>
    </row>
    <row r="222" spans="1:8" ht="15" customHeight="1">
      <c r="A222" s="396"/>
      <c r="B222" s="396"/>
      <c r="C222" s="429"/>
      <c r="D222" s="396"/>
      <c r="H222" s="396"/>
    </row>
    <row r="223" spans="1:8" ht="15" customHeight="1">
      <c r="A223" s="396"/>
      <c r="B223" s="396"/>
      <c r="C223" s="429"/>
      <c r="D223" s="396"/>
      <c r="H223" s="396"/>
    </row>
    <row r="224" spans="1:8" ht="15" customHeight="1">
      <c r="A224" s="396"/>
      <c r="B224" s="396"/>
      <c r="C224" s="429"/>
      <c r="D224" s="396"/>
      <c r="H224" s="396"/>
    </row>
    <row r="225" spans="1:8" ht="15" customHeight="1">
      <c r="A225" s="396"/>
      <c r="B225" s="396"/>
      <c r="C225" s="429"/>
      <c r="D225" s="396"/>
      <c r="H225" s="396"/>
    </row>
    <row r="226" spans="1:8" ht="15" customHeight="1">
      <c r="A226" s="396"/>
      <c r="B226" s="396"/>
      <c r="C226" s="429"/>
      <c r="D226" s="396"/>
      <c r="H226" s="396"/>
    </row>
    <row r="227" spans="1:8" ht="15" customHeight="1">
      <c r="A227" s="396"/>
      <c r="B227" s="396"/>
      <c r="C227" s="429"/>
      <c r="D227" s="396"/>
      <c r="H227" s="396"/>
    </row>
    <row r="228" spans="1:8" ht="15" customHeight="1">
      <c r="A228" s="396"/>
      <c r="B228" s="396"/>
      <c r="C228" s="429"/>
      <c r="D228" s="396"/>
      <c r="H228" s="396"/>
    </row>
    <row r="229" spans="1:8" ht="15" customHeight="1">
      <c r="A229" s="396"/>
      <c r="B229" s="396"/>
      <c r="C229" s="429"/>
      <c r="D229" s="396"/>
      <c r="H229" s="396"/>
    </row>
    <row r="230" spans="1:8" ht="15" customHeight="1">
      <c r="A230" s="396"/>
      <c r="B230" s="396"/>
      <c r="C230" s="429"/>
      <c r="D230" s="396"/>
      <c r="H230" s="396"/>
    </row>
    <row r="231" spans="1:8" ht="15" customHeight="1">
      <c r="A231" s="396"/>
      <c r="B231" s="396"/>
      <c r="C231" s="429"/>
      <c r="D231" s="396"/>
      <c r="H231" s="396"/>
    </row>
    <row r="232" spans="1:8" ht="15" customHeight="1">
      <c r="A232" s="396"/>
      <c r="B232" s="396"/>
      <c r="C232" s="429"/>
      <c r="D232" s="396"/>
      <c r="H232" s="396"/>
    </row>
    <row r="233" spans="1:8" ht="15" customHeight="1">
      <c r="A233" s="396"/>
      <c r="B233" s="396"/>
      <c r="C233" s="429"/>
      <c r="D233" s="396"/>
      <c r="H233" s="396"/>
    </row>
    <row r="234" spans="1:8" ht="15" customHeight="1">
      <c r="A234" s="396"/>
      <c r="B234" s="396"/>
      <c r="C234" s="429"/>
      <c r="D234" s="396"/>
      <c r="H234" s="396"/>
    </row>
    <row r="235" spans="1:8" ht="15" customHeight="1">
      <c r="A235" s="396"/>
      <c r="B235" s="396"/>
      <c r="C235" s="429"/>
      <c r="D235" s="396"/>
      <c r="H235" s="396"/>
    </row>
    <row r="236" spans="1:8" ht="15" customHeight="1">
      <c r="A236" s="396"/>
      <c r="B236" s="396"/>
      <c r="C236" s="429"/>
      <c r="D236" s="396"/>
      <c r="H236" s="396"/>
    </row>
    <row r="237" spans="1:8" ht="15" customHeight="1">
      <c r="A237" s="396"/>
      <c r="B237" s="396"/>
      <c r="C237" s="429"/>
      <c r="D237" s="396"/>
      <c r="H237" s="396"/>
    </row>
    <row r="238" spans="1:8" ht="15" customHeight="1">
      <c r="A238" s="396"/>
      <c r="B238" s="396"/>
      <c r="C238" s="429"/>
      <c r="D238" s="396"/>
      <c r="H238" s="396"/>
    </row>
    <row r="239" spans="1:8" ht="15" customHeight="1">
      <c r="A239" s="396"/>
      <c r="B239" s="396"/>
      <c r="C239" s="429"/>
      <c r="D239" s="396"/>
      <c r="H239" s="396"/>
    </row>
    <row r="240" spans="1:8" ht="15" customHeight="1">
      <c r="A240" s="396"/>
      <c r="B240" s="396"/>
      <c r="C240" s="429"/>
      <c r="D240" s="396"/>
      <c r="H240" s="396"/>
    </row>
    <row r="241" spans="1:8" ht="15" customHeight="1">
      <c r="A241" s="396"/>
      <c r="B241" s="396"/>
      <c r="C241" s="429"/>
      <c r="D241" s="396"/>
      <c r="H241" s="396"/>
    </row>
    <row r="242" spans="1:8" ht="15" customHeight="1">
      <c r="A242" s="396"/>
      <c r="B242" s="396"/>
      <c r="C242" s="429"/>
      <c r="D242" s="396"/>
      <c r="H242" s="396"/>
    </row>
    <row r="243" spans="1:8" ht="15" customHeight="1">
      <c r="A243" s="396"/>
      <c r="B243" s="396"/>
      <c r="C243" s="429"/>
      <c r="D243" s="396"/>
      <c r="H243" s="396"/>
    </row>
    <row r="244" spans="1:8" ht="15" customHeight="1">
      <c r="A244" s="396"/>
      <c r="B244" s="396"/>
      <c r="C244" s="429"/>
      <c r="D244" s="396"/>
      <c r="H244" s="396"/>
    </row>
    <row r="245" spans="1:8" ht="15" customHeight="1">
      <c r="A245" s="396"/>
      <c r="B245" s="396"/>
      <c r="C245" s="429"/>
      <c r="D245" s="396"/>
      <c r="H245" s="396"/>
    </row>
    <row r="246" spans="1:8" ht="15" customHeight="1">
      <c r="A246" s="396"/>
      <c r="B246" s="396"/>
      <c r="C246" s="429"/>
      <c r="D246" s="396"/>
      <c r="H246" s="396"/>
    </row>
    <row r="247" spans="1:8" ht="15" customHeight="1">
      <c r="A247" s="396"/>
      <c r="B247" s="396"/>
      <c r="C247" s="429"/>
      <c r="D247" s="396"/>
      <c r="H247" s="396"/>
    </row>
    <row r="248" spans="1:8" ht="15" customHeight="1">
      <c r="A248" s="396"/>
      <c r="B248" s="396"/>
      <c r="C248" s="429"/>
      <c r="D248" s="396"/>
      <c r="H248" s="396"/>
    </row>
    <row r="249" spans="1:8" ht="15" customHeight="1">
      <c r="A249" s="396"/>
      <c r="B249" s="396"/>
      <c r="C249" s="429"/>
      <c r="D249" s="396"/>
      <c r="H249" s="396"/>
    </row>
    <row r="250" spans="1:8" ht="15" customHeight="1">
      <c r="A250" s="396"/>
      <c r="B250" s="396"/>
      <c r="C250" s="429"/>
      <c r="D250" s="396"/>
      <c r="H250" s="396"/>
    </row>
    <row r="251" spans="1:8" ht="15" customHeight="1">
      <c r="A251" s="396"/>
      <c r="B251" s="396"/>
      <c r="C251" s="429"/>
      <c r="D251" s="396"/>
      <c r="H251" s="396"/>
    </row>
    <row r="252" spans="1:8" ht="15" customHeight="1">
      <c r="A252" s="396"/>
      <c r="B252" s="396"/>
      <c r="C252" s="429"/>
      <c r="D252" s="396"/>
      <c r="H252" s="396"/>
    </row>
    <row r="253" spans="1:8" ht="15" customHeight="1">
      <c r="A253" s="396"/>
      <c r="B253" s="396"/>
      <c r="C253" s="429"/>
      <c r="D253" s="396"/>
      <c r="H253" s="396"/>
    </row>
    <row r="254" spans="1:8" ht="15" customHeight="1">
      <c r="A254" s="396"/>
      <c r="B254" s="396"/>
      <c r="C254" s="429"/>
      <c r="D254" s="396"/>
      <c r="H254" s="396"/>
    </row>
    <row r="255" spans="1:8" ht="15" customHeight="1">
      <c r="A255" s="396"/>
      <c r="B255" s="396"/>
      <c r="C255" s="429"/>
      <c r="D255" s="396"/>
      <c r="H255" s="396"/>
    </row>
    <row r="256" spans="1:8" ht="15" customHeight="1">
      <c r="A256" s="396"/>
      <c r="B256" s="396"/>
      <c r="C256" s="429"/>
      <c r="D256" s="396"/>
      <c r="H256" s="396"/>
    </row>
    <row r="257" spans="1:8" ht="15" customHeight="1">
      <c r="A257" s="396"/>
      <c r="B257" s="396"/>
      <c r="C257" s="429"/>
      <c r="D257" s="396"/>
      <c r="H257" s="396"/>
    </row>
    <row r="258" spans="1:8" ht="15" customHeight="1">
      <c r="A258" s="396"/>
      <c r="B258" s="396"/>
      <c r="C258" s="429"/>
      <c r="D258" s="396"/>
      <c r="H258" s="396"/>
    </row>
    <row r="259" spans="1:8" ht="15" customHeight="1">
      <c r="A259" s="396"/>
      <c r="B259" s="396"/>
      <c r="C259" s="429"/>
      <c r="D259" s="396"/>
      <c r="H259" s="396"/>
    </row>
    <row r="260" spans="1:8" ht="15" customHeight="1">
      <c r="A260" s="396"/>
      <c r="B260" s="396"/>
      <c r="C260" s="429"/>
      <c r="D260" s="396"/>
      <c r="H260" s="396"/>
    </row>
    <row r="261" spans="1:8" ht="15" customHeight="1">
      <c r="A261" s="396"/>
      <c r="B261" s="396"/>
      <c r="C261" s="429"/>
      <c r="D261" s="396"/>
      <c r="H261" s="396"/>
    </row>
    <row r="262" spans="1:8" ht="15" customHeight="1">
      <c r="A262" s="396"/>
      <c r="B262" s="396"/>
      <c r="C262" s="429"/>
      <c r="D262" s="396"/>
      <c r="H262" s="396"/>
    </row>
    <row r="263" spans="1:8" ht="15" customHeight="1">
      <c r="A263" s="396"/>
      <c r="B263" s="396"/>
      <c r="C263" s="429"/>
      <c r="D263" s="396"/>
      <c r="H263" s="396"/>
    </row>
    <row r="264" spans="1:8" ht="15" customHeight="1">
      <c r="A264" s="396"/>
      <c r="B264" s="396"/>
      <c r="C264" s="429"/>
      <c r="D264" s="396"/>
      <c r="H264" s="396"/>
    </row>
    <row r="265" spans="1:8" ht="15" customHeight="1">
      <c r="A265" s="396"/>
      <c r="B265" s="396"/>
      <c r="C265" s="429"/>
      <c r="D265" s="396"/>
      <c r="H265" s="396"/>
    </row>
    <row r="266" spans="1:8" ht="15" customHeight="1">
      <c r="A266" s="396"/>
      <c r="B266" s="396"/>
      <c r="C266" s="429"/>
      <c r="D266" s="396"/>
      <c r="H266" s="396"/>
    </row>
    <row r="267" spans="1:8" ht="15" customHeight="1">
      <c r="A267" s="396"/>
      <c r="B267" s="396"/>
      <c r="C267" s="429"/>
      <c r="D267" s="396"/>
      <c r="H267" s="396"/>
    </row>
    <row r="268" spans="1:8" ht="15" customHeight="1">
      <c r="A268" s="396"/>
      <c r="B268" s="396"/>
      <c r="C268" s="429"/>
      <c r="D268" s="396"/>
      <c r="H268" s="396"/>
    </row>
    <row r="269" spans="1:8" ht="15" customHeight="1">
      <c r="A269" s="396"/>
      <c r="B269" s="396"/>
      <c r="C269" s="429"/>
      <c r="D269" s="396"/>
      <c r="H269" s="396"/>
    </row>
    <row r="270" spans="1:8" ht="15" customHeight="1">
      <c r="A270" s="396"/>
      <c r="B270" s="396"/>
      <c r="C270" s="429"/>
      <c r="D270" s="396"/>
      <c r="H270" s="396"/>
    </row>
    <row r="271" spans="1:8" ht="15" customHeight="1">
      <c r="A271" s="396"/>
      <c r="B271" s="396"/>
      <c r="C271" s="429"/>
      <c r="D271" s="396"/>
      <c r="H271" s="396"/>
    </row>
    <row r="272" spans="1:8" ht="15" customHeight="1">
      <c r="A272" s="396"/>
      <c r="B272" s="396"/>
      <c r="C272" s="429"/>
      <c r="D272" s="396"/>
      <c r="H272" s="396"/>
    </row>
    <row r="273" spans="1:8" ht="15" customHeight="1">
      <c r="A273" s="396"/>
      <c r="B273" s="396"/>
      <c r="C273" s="429"/>
      <c r="D273" s="396"/>
      <c r="H273" s="396"/>
    </row>
    <row r="274" spans="1:8" ht="15" customHeight="1">
      <c r="A274" s="396"/>
      <c r="B274" s="396"/>
      <c r="C274" s="429"/>
      <c r="D274" s="396"/>
      <c r="H274" s="396"/>
    </row>
    <row r="275" spans="1:8" ht="15" customHeight="1">
      <c r="A275" s="396"/>
      <c r="B275" s="396"/>
      <c r="C275" s="429"/>
      <c r="D275" s="396"/>
      <c r="H275" s="396"/>
    </row>
    <row r="276" spans="1:8" ht="15" customHeight="1">
      <c r="A276" s="396"/>
      <c r="B276" s="396"/>
      <c r="C276" s="429"/>
      <c r="D276" s="396"/>
      <c r="H276" s="396"/>
    </row>
    <row r="277" spans="1:8" ht="15" customHeight="1">
      <c r="A277" s="396"/>
      <c r="B277" s="396"/>
      <c r="C277" s="429"/>
      <c r="D277" s="396"/>
      <c r="H277" s="396"/>
    </row>
    <row r="278" spans="1:8" ht="15" customHeight="1">
      <c r="A278" s="396"/>
      <c r="B278" s="396"/>
      <c r="C278" s="429"/>
      <c r="D278" s="396"/>
      <c r="H278" s="396"/>
    </row>
    <row r="279" spans="1:8" ht="15" customHeight="1">
      <c r="A279" s="396"/>
      <c r="B279" s="396"/>
      <c r="C279" s="429"/>
      <c r="D279" s="396"/>
      <c r="H279" s="396"/>
    </row>
    <row r="280" spans="1:8" ht="15" customHeight="1">
      <c r="A280" s="396"/>
      <c r="B280" s="396"/>
      <c r="C280" s="429"/>
      <c r="D280" s="396"/>
      <c r="H280" s="396"/>
    </row>
    <row r="281" spans="1:8" ht="15" customHeight="1">
      <c r="A281" s="396"/>
      <c r="B281" s="396"/>
      <c r="C281" s="429"/>
      <c r="D281" s="396"/>
      <c r="H281" s="396"/>
    </row>
    <row r="282" spans="1:8" ht="15" customHeight="1">
      <c r="A282" s="396"/>
      <c r="B282" s="396"/>
      <c r="C282" s="429"/>
      <c r="D282" s="396"/>
      <c r="H282" s="396"/>
    </row>
    <row r="283" spans="1:8" ht="15" customHeight="1">
      <c r="A283" s="396"/>
      <c r="B283" s="396"/>
      <c r="C283" s="429"/>
      <c r="D283" s="396"/>
      <c r="H283" s="396"/>
    </row>
    <row r="284" spans="1:8" ht="15" customHeight="1">
      <c r="A284" s="396"/>
      <c r="B284" s="396"/>
      <c r="C284" s="429"/>
      <c r="D284" s="396"/>
      <c r="H284" s="396"/>
    </row>
    <row r="285" spans="1:8" ht="15" customHeight="1">
      <c r="A285" s="396"/>
      <c r="B285" s="396"/>
      <c r="C285" s="429"/>
      <c r="D285" s="396"/>
      <c r="H285" s="396"/>
    </row>
    <row r="286" spans="1:8" ht="15" customHeight="1">
      <c r="A286" s="396"/>
      <c r="B286" s="396"/>
      <c r="C286" s="429"/>
      <c r="D286" s="396"/>
      <c r="H286" s="396"/>
    </row>
    <row r="287" spans="1:8" ht="15" customHeight="1">
      <c r="A287" s="396"/>
      <c r="B287" s="396"/>
      <c r="C287" s="429"/>
      <c r="D287" s="396"/>
      <c r="H287" s="396"/>
    </row>
    <row r="288" spans="1:8" ht="15" customHeight="1">
      <c r="A288" s="396"/>
      <c r="B288" s="396"/>
      <c r="C288" s="429"/>
      <c r="D288" s="396"/>
      <c r="H288" s="396"/>
    </row>
    <row r="289" spans="1:8" ht="15" customHeight="1">
      <c r="A289" s="396"/>
      <c r="B289" s="396"/>
      <c r="C289" s="429"/>
      <c r="D289" s="396"/>
      <c r="H289" s="396"/>
    </row>
    <row r="290" spans="1:8" ht="15" customHeight="1">
      <c r="A290" s="396"/>
      <c r="B290" s="396"/>
      <c r="C290" s="429"/>
      <c r="D290" s="396"/>
      <c r="H290" s="396"/>
    </row>
    <row r="291" spans="1:8" ht="15" customHeight="1">
      <c r="A291" s="396"/>
      <c r="B291" s="396"/>
      <c r="C291" s="429"/>
      <c r="D291" s="396"/>
      <c r="H291" s="396"/>
    </row>
    <row r="292" spans="1:8" ht="15" customHeight="1">
      <c r="A292" s="396"/>
      <c r="B292" s="396"/>
      <c r="C292" s="429"/>
      <c r="D292" s="396"/>
      <c r="H292" s="396"/>
    </row>
    <row r="293" spans="1:8" ht="15" customHeight="1">
      <c r="A293" s="396"/>
      <c r="B293" s="396"/>
      <c r="C293" s="429"/>
      <c r="D293" s="396"/>
      <c r="H293" s="396"/>
    </row>
    <row r="294" spans="1:8" ht="15" customHeight="1">
      <c r="A294" s="396"/>
      <c r="B294" s="396"/>
      <c r="C294" s="429"/>
      <c r="D294" s="396"/>
      <c r="H294" s="396"/>
    </row>
    <row r="295" spans="1:8" ht="15" customHeight="1">
      <c r="A295" s="396"/>
      <c r="B295" s="396"/>
      <c r="C295" s="429"/>
      <c r="D295" s="396"/>
      <c r="H295" s="396"/>
    </row>
    <row r="296" spans="1:8" ht="15" customHeight="1">
      <c r="A296" s="396"/>
      <c r="B296" s="396"/>
      <c r="C296" s="429"/>
      <c r="D296" s="396"/>
      <c r="H296" s="396"/>
    </row>
    <row r="297" spans="1:8" ht="15" customHeight="1">
      <c r="A297" s="396"/>
      <c r="B297" s="396"/>
      <c r="C297" s="429"/>
      <c r="D297" s="396"/>
      <c r="H297" s="396"/>
    </row>
    <row r="298" spans="1:8" ht="15" customHeight="1">
      <c r="A298" s="396"/>
      <c r="B298" s="396"/>
      <c r="C298" s="429"/>
      <c r="D298" s="396"/>
      <c r="H298" s="396"/>
    </row>
    <row r="299" spans="1:8" ht="15" customHeight="1">
      <c r="A299" s="396"/>
      <c r="B299" s="396"/>
      <c r="C299" s="429"/>
      <c r="D299" s="396"/>
      <c r="H299" s="396"/>
    </row>
    <row r="300" spans="1:8" ht="15" customHeight="1">
      <c r="A300" s="396"/>
      <c r="B300" s="396"/>
      <c r="C300" s="429"/>
      <c r="D300" s="396"/>
      <c r="H300" s="396"/>
    </row>
    <row r="301" spans="1:8" ht="15" customHeight="1">
      <c r="A301" s="396"/>
      <c r="B301" s="396"/>
      <c r="C301" s="429"/>
      <c r="D301" s="396"/>
      <c r="H301" s="396"/>
    </row>
    <row r="302" spans="1:8" ht="15" customHeight="1">
      <c r="A302" s="396"/>
      <c r="B302" s="396"/>
      <c r="C302" s="429"/>
      <c r="D302" s="396"/>
      <c r="H302" s="396"/>
    </row>
    <row r="303" spans="1:8" ht="15" customHeight="1">
      <c r="A303" s="396"/>
      <c r="B303" s="396"/>
      <c r="C303" s="429"/>
      <c r="D303" s="396"/>
      <c r="H303" s="396"/>
    </row>
    <row r="304" spans="1:8" ht="15" customHeight="1">
      <c r="A304" s="396"/>
      <c r="B304" s="396"/>
      <c r="C304" s="429"/>
      <c r="D304" s="396"/>
      <c r="H304" s="396"/>
    </row>
    <row r="305" spans="1:8" ht="15" customHeight="1">
      <c r="A305" s="396"/>
      <c r="B305" s="396"/>
      <c r="C305" s="429"/>
      <c r="D305" s="396"/>
      <c r="H305" s="396"/>
    </row>
    <row r="306" spans="1:8" ht="15" customHeight="1">
      <c r="A306" s="396"/>
      <c r="B306" s="396"/>
      <c r="C306" s="429"/>
      <c r="D306" s="396"/>
      <c r="H306" s="396"/>
    </row>
    <row r="307" spans="1:8" ht="15" customHeight="1">
      <c r="A307" s="396"/>
      <c r="B307" s="396"/>
      <c r="C307" s="429"/>
      <c r="D307" s="396"/>
      <c r="H307" s="396"/>
    </row>
    <row r="308" spans="1:8" ht="15" customHeight="1">
      <c r="A308" s="396"/>
      <c r="B308" s="396"/>
      <c r="C308" s="429"/>
      <c r="D308" s="396"/>
      <c r="H308" s="396"/>
    </row>
    <row r="309" spans="1:8" ht="15" customHeight="1">
      <c r="A309" s="396"/>
      <c r="B309" s="396"/>
      <c r="C309" s="429"/>
      <c r="D309" s="396"/>
      <c r="H309" s="396"/>
    </row>
    <row r="310" spans="1:8" ht="15" customHeight="1">
      <c r="A310" s="396"/>
      <c r="B310" s="396"/>
      <c r="C310" s="429"/>
      <c r="D310" s="396"/>
      <c r="H310" s="396"/>
    </row>
    <row r="311" spans="1:8" ht="15" customHeight="1">
      <c r="A311" s="396"/>
      <c r="B311" s="396"/>
      <c r="C311" s="429"/>
      <c r="D311" s="396"/>
      <c r="H311" s="396"/>
    </row>
    <row r="312" spans="1:8" ht="15" customHeight="1">
      <c r="A312" s="396"/>
      <c r="B312" s="396"/>
      <c r="C312" s="429"/>
      <c r="D312" s="396"/>
      <c r="H312" s="396"/>
    </row>
    <row r="313" spans="1:8" ht="15" customHeight="1">
      <c r="A313" s="396"/>
      <c r="B313" s="396"/>
      <c r="C313" s="429"/>
      <c r="D313" s="396"/>
      <c r="H313" s="396"/>
    </row>
    <row r="314" spans="1:8" ht="15" customHeight="1">
      <c r="A314" s="396"/>
      <c r="B314" s="396"/>
      <c r="C314" s="429"/>
      <c r="D314" s="396"/>
      <c r="H314" s="396"/>
    </row>
    <row r="315" spans="1:8" ht="15" customHeight="1">
      <c r="A315" s="396"/>
      <c r="B315" s="396"/>
      <c r="C315" s="429"/>
      <c r="D315" s="396"/>
      <c r="H315" s="396"/>
    </row>
    <row r="316" spans="1:8" ht="15" customHeight="1"/>
    <row r="317" spans="1:8" ht="15" customHeight="1"/>
    <row r="318" spans="1:8" ht="15" customHeight="1"/>
    <row r="319" spans="1:8" ht="15" customHeight="1"/>
    <row r="320" spans="1:8" ht="15" customHeight="1"/>
    <row r="321" spans="1:12" ht="15" customHeight="1">
      <c r="A321" s="396"/>
      <c r="B321" s="396"/>
      <c r="C321" s="429"/>
      <c r="D321" s="396"/>
      <c r="H321" s="396"/>
    </row>
    <row r="322" spans="1:12" ht="15" customHeight="1"/>
    <row r="323" spans="1:12" ht="15" customHeight="1"/>
    <row r="324" spans="1:12" ht="15" customHeight="1"/>
    <row r="325" spans="1:12" ht="15" customHeight="1"/>
    <row r="326" spans="1:12" ht="15" customHeight="1"/>
    <row r="327" spans="1:12" ht="15" customHeight="1"/>
    <row r="328" spans="1:12" ht="15" customHeight="1"/>
    <row r="329" spans="1:12" ht="15" customHeight="1"/>
    <row r="332" spans="1:12" ht="12.75">
      <c r="A332" s="396"/>
      <c r="B332" s="396"/>
      <c r="C332" s="429"/>
      <c r="D332" s="396"/>
      <c r="H332" s="396"/>
    </row>
    <row r="333" spans="1:12" ht="12.75">
      <c r="A333" s="396"/>
      <c r="B333" s="396"/>
      <c r="C333" s="429"/>
      <c r="D333" s="396"/>
      <c r="H333" s="396"/>
    </row>
    <row r="335" spans="1:12" ht="15" customHeight="1">
      <c r="K335" s="396" t="s">
        <v>211</v>
      </c>
      <c r="L335" s="396">
        <v>20</v>
      </c>
    </row>
    <row r="338" spans="1:8" ht="12.75">
      <c r="A338" s="396"/>
      <c r="B338" s="396"/>
      <c r="C338" s="429"/>
      <c r="D338" s="396"/>
      <c r="H338" s="396"/>
    </row>
  </sheetData>
  <autoFilter ref="K4:K210"/>
  <sortState ref="A5:Z53">
    <sortCondition ref="B5"/>
  </sortState>
  <mergeCells count="17">
    <mergeCell ref="D2:E2"/>
    <mergeCell ref="Z3:Z4"/>
    <mergeCell ref="G3:G4"/>
    <mergeCell ref="V2:AA2"/>
    <mergeCell ref="AA3:AA4"/>
    <mergeCell ref="O2:U2"/>
    <mergeCell ref="K3:L3"/>
    <mergeCell ref="M3:M4"/>
    <mergeCell ref="N3:N4"/>
    <mergeCell ref="O3:U3"/>
    <mergeCell ref="V3:V4"/>
    <mergeCell ref="Y3:Y4"/>
    <mergeCell ref="A3:A4"/>
    <mergeCell ref="H3:H4"/>
    <mergeCell ref="I3:I4"/>
    <mergeCell ref="J3:J4"/>
    <mergeCell ref="B3:F3"/>
  </mergeCells>
  <conditionalFormatting sqref="E35:E196 K5:L196">
    <cfRule type="containsText" dxfId="95" priority="6" stopIfTrue="1" operator="containsText" text="DL">
      <formula>NOT(ISERROR(SEARCH("DL",E5)))</formula>
    </cfRule>
    <cfRule type="containsText" dxfId="94" priority="7" stopIfTrue="1" operator="containsText" text="CR">
      <formula>NOT(ISERROR(SEARCH("CR",E5)))</formula>
    </cfRule>
    <cfRule type="containsText" dxfId="93" priority="8" stopIfTrue="1" operator="containsText" text="OF">
      <formula>NOT(ISERROR(SEARCH("OF",E5)))</formula>
    </cfRule>
    <cfRule type="containsText" dxfId="92" priority="9" stopIfTrue="1" operator="containsText" text="AGa">
      <formula>NOT(ISERROR(SEARCH("AGa",E5)))</formula>
    </cfRule>
  </conditionalFormatting>
  <conditionalFormatting sqref="H194:H196 H5:H192">
    <cfRule type="colorScale" priority="4">
      <colorScale>
        <cfvo type="min"/>
        <cfvo type="percentile" val="50"/>
        <cfvo type="max"/>
        <color rgb="FFF8696B"/>
        <color rgb="FFFFEB84"/>
        <color rgb="FF63BE7B"/>
      </colorScale>
    </cfRule>
    <cfRule type="cellIs" dxfId="91" priority="12" operator="lessThan">
      <formula>0</formula>
    </cfRule>
  </conditionalFormatting>
  <conditionalFormatting sqref="A5:AA196">
    <cfRule type="expression" dxfId="90" priority="5">
      <formula>$B5&lt;TODAY()</formula>
    </cfRule>
    <cfRule type="expression" dxfId="89" priority="10">
      <formula>WEEKDAY($B5,2)=6</formula>
    </cfRule>
    <cfRule type="expression" dxfId="88" priority="11">
      <formula>WEEKDAY($B5,2)=7</formula>
    </cfRule>
  </conditionalFormatting>
  <pageMargins left="0.7" right="0.7" top="0.75" bottom="0.75" header="0.3" footer="0.3"/>
  <pageSetup paperSize="9" orientation="portrait" r:id="rId1"/>
  <drawing r:id="rId2"/>
  <extLst>
    <ext xmlns:x14="http://schemas.microsoft.com/office/spreadsheetml/2009/9/main" uri="{CCE6A557-97BC-4b89-ADB6-D9C93CAAB3DF}">
      <x14:dataValidations xmlns:xm="http://schemas.microsoft.com/office/excel/2006/main" count="5">
        <x14:dataValidation type="list" allowBlank="1" showInputMessage="1" showErrorMessage="1" errorTitle="PAS DANS LA LISTE" error="Sélectionner OUI pour forcer l’entrée de la date">
          <x14:formula1>
            <xm:f>Nomenclature!$D$3:$D$4</xm:f>
          </x14:formula1>
          <xm:sqref>X5:X189</xm:sqref>
        </x14:dataValidation>
        <x14:dataValidation type="list" errorStyle="warning" allowBlank="1" showInputMessage="1" showErrorMessage="1" errorTitle="PAS DANS LA LISTE" error="Sélectionner OUI pour forcer l’entrée de la date">
          <x14:formula1>
            <xm:f>Nomenclature!$B$3:$B$4</xm:f>
          </x14:formula1>
          <xm:sqref>W5:W189</xm:sqref>
        </x14:dataValidation>
        <x14:dataValidation type="list" errorStyle="warning" allowBlank="1" showInputMessage="1" showErrorMessage="1" errorTitle="PAS DANS LA LISTE" error="Ajouter dans la liste ou appuyer ou Sélectionner OUI pour forcer l’entrée">
          <x14:formula1>
            <xm:f>Nomenclature!$B$7:$B$8</xm:f>
          </x14:formula1>
          <xm:sqref>V5:V189</xm:sqref>
        </x14:dataValidation>
        <x14:dataValidation type="list" errorStyle="warning" allowBlank="1" showInputMessage="1" showErrorMessage="1" errorTitle="PAS DANS LA LISTE" error="Ajouter dans la liste ou appuyer ou Sélectionner OUI pour forcer l’entrée">
          <x14:formula1>
            <xm:f>Nomenclature!$D$12:$D$15</xm:f>
          </x14:formula1>
          <xm:sqref>K5:L189</xm:sqref>
        </x14:dataValidation>
        <x14:dataValidation type="list" allowBlank="1" showInputMessage="1" showErrorMessage="1" errorTitle="PAS DANS LA LISTE">
          <x14:formula1>
            <xm:f>Nomenclature!$D$7:$D$10</xm:f>
          </x14:formula1>
          <xm:sqref>I5:I189</xm:sqref>
        </x14:dataValidation>
      </x14:dataValidation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:Z306"/>
  <sheetViews>
    <sheetView topLeftCell="A2" zoomScale="90" zoomScaleNormal="90" workbookViewId="0">
      <pane xSplit="5" ySplit="3" topLeftCell="N57" activePane="bottomRight" state="frozen"/>
      <selection activeCell="A2" sqref="A2"/>
      <selection pane="topRight" activeCell="F2" sqref="F2"/>
      <selection pane="bottomLeft" activeCell="A5" sqref="A5"/>
      <selection pane="bottomRight" activeCell="U22" sqref="U22"/>
    </sheetView>
  </sheetViews>
  <sheetFormatPr baseColWidth="10" defaultRowHeight="15"/>
  <cols>
    <col min="1" max="1" width="43.5703125" style="399" customWidth="1"/>
    <col min="2" max="2" width="27.28515625" style="398" bestFit="1" customWidth="1"/>
    <col min="3" max="3" width="4.5703125" style="398" bestFit="1" customWidth="1"/>
    <col min="4" max="4" width="25.28515625" style="405" bestFit="1" customWidth="1"/>
    <col min="5" max="5" width="8.85546875" style="396" bestFit="1" customWidth="1"/>
    <col min="6" max="6" width="19.5703125" style="396" customWidth="1"/>
    <col min="7" max="7" width="18.5703125" style="400" bestFit="1" customWidth="1"/>
    <col min="8" max="9" width="14.28515625" style="396" bestFit="1" customWidth="1"/>
    <col min="10" max="10" width="13.5703125" style="396" customWidth="1"/>
    <col min="11" max="11" width="9.5703125" style="396" bestFit="1" customWidth="1"/>
    <col min="12" max="12" width="26.28515625" style="397" customWidth="1"/>
    <col min="13" max="13" width="31.5703125" style="397" customWidth="1"/>
    <col min="14" max="14" width="6" style="396" bestFit="1" customWidth="1"/>
    <col min="15" max="15" width="8.28515625" style="396" bestFit="1" customWidth="1"/>
    <col min="16" max="16" width="3.42578125" style="396" bestFit="1" customWidth="1"/>
    <col min="17" max="17" width="4.28515625" style="396" bestFit="1" customWidth="1"/>
    <col min="18" max="18" width="8.5703125" style="396" bestFit="1" customWidth="1"/>
    <col min="19" max="19" width="9.5703125" style="396" bestFit="1" customWidth="1"/>
    <col min="20" max="20" width="6.5703125" style="396" customWidth="1"/>
    <col min="21" max="21" width="13.28515625" style="396" bestFit="1" customWidth="1"/>
    <col min="22" max="22" width="10.28515625" style="396" bestFit="1" customWidth="1"/>
    <col min="23" max="23" width="5" style="396" bestFit="1" customWidth="1"/>
    <col min="24" max="24" width="12.42578125" style="396" customWidth="1"/>
    <col min="25" max="25" width="10" style="396" bestFit="1" customWidth="1"/>
    <col min="26" max="26" width="51" style="396" customWidth="1"/>
    <col min="27" max="254" width="11" style="396"/>
    <col min="255" max="255" width="18.28515625" style="396" bestFit="1" customWidth="1"/>
    <col min="256" max="256" width="14.42578125" style="396" customWidth="1"/>
    <col min="257" max="257" width="11.5703125" style="396" customWidth="1"/>
    <col min="258" max="258" width="19" style="396" customWidth="1"/>
    <col min="259" max="259" width="15.28515625" style="396" bestFit="1" customWidth="1"/>
    <col min="260" max="261" width="12.5703125" style="396" customWidth="1"/>
    <col min="262" max="262" width="17.28515625" style="396" bestFit="1" customWidth="1"/>
    <col min="263" max="263" width="14.28515625" style="396" customWidth="1"/>
    <col min="264" max="264" width="22.28515625" style="396" customWidth="1"/>
    <col min="265" max="265" width="23" style="396" customWidth="1"/>
    <col min="266" max="266" width="13" style="396" customWidth="1"/>
    <col min="267" max="267" width="12.5703125" style="396" customWidth="1"/>
    <col min="268" max="268" width="11.5703125" style="396" customWidth="1"/>
    <col min="269" max="269" width="8.28515625" style="396" customWidth="1"/>
    <col min="270" max="271" width="12" style="396" customWidth="1"/>
    <col min="272" max="510" width="11" style="396"/>
    <col min="511" max="511" width="18.28515625" style="396" bestFit="1" customWidth="1"/>
    <col min="512" max="512" width="14.42578125" style="396" customWidth="1"/>
    <col min="513" max="513" width="11.5703125" style="396" customWidth="1"/>
    <col min="514" max="514" width="19" style="396" customWidth="1"/>
    <col min="515" max="515" width="15.28515625" style="396" bestFit="1" customWidth="1"/>
    <col min="516" max="517" width="12.5703125" style="396" customWidth="1"/>
    <col min="518" max="518" width="17.28515625" style="396" bestFit="1" customWidth="1"/>
    <col min="519" max="519" width="14.28515625" style="396" customWidth="1"/>
    <col min="520" max="520" width="22.28515625" style="396" customWidth="1"/>
    <col min="521" max="521" width="23" style="396" customWidth="1"/>
    <col min="522" max="522" width="13" style="396" customWidth="1"/>
    <col min="523" max="523" width="12.5703125" style="396" customWidth="1"/>
    <col min="524" max="524" width="11.5703125" style="396" customWidth="1"/>
    <col min="525" max="525" width="8.28515625" style="396" customWidth="1"/>
    <col min="526" max="527" width="12" style="396" customWidth="1"/>
    <col min="528" max="766" width="11" style="396"/>
    <col min="767" max="767" width="18.28515625" style="396" bestFit="1" customWidth="1"/>
    <col min="768" max="768" width="14.42578125" style="396" customWidth="1"/>
    <col min="769" max="769" width="11.5703125" style="396" customWidth="1"/>
    <col min="770" max="770" width="19" style="396" customWidth="1"/>
    <col min="771" max="771" width="15.28515625" style="396" bestFit="1" customWidth="1"/>
    <col min="772" max="773" width="12.5703125" style="396" customWidth="1"/>
    <col min="774" max="774" width="17.28515625" style="396" bestFit="1" customWidth="1"/>
    <col min="775" max="775" width="14.28515625" style="396" customWidth="1"/>
    <col min="776" max="776" width="22.28515625" style="396" customWidth="1"/>
    <col min="777" max="777" width="23" style="396" customWidth="1"/>
    <col min="778" max="778" width="13" style="396" customWidth="1"/>
    <col min="779" max="779" width="12.5703125" style="396" customWidth="1"/>
    <col min="780" max="780" width="11.5703125" style="396" customWidth="1"/>
    <col min="781" max="781" width="8.28515625" style="396" customWidth="1"/>
    <col min="782" max="783" width="12" style="396" customWidth="1"/>
    <col min="784" max="1022" width="11" style="396"/>
    <col min="1023" max="1023" width="18.28515625" style="396" bestFit="1" customWidth="1"/>
    <col min="1024" max="1024" width="14.42578125" style="396" customWidth="1"/>
    <col min="1025" max="1025" width="11.5703125" style="396" customWidth="1"/>
    <col min="1026" max="1026" width="19" style="396" customWidth="1"/>
    <col min="1027" max="1027" width="15.28515625" style="396" bestFit="1" customWidth="1"/>
    <col min="1028" max="1029" width="12.5703125" style="396" customWidth="1"/>
    <col min="1030" max="1030" width="17.28515625" style="396" bestFit="1" customWidth="1"/>
    <col min="1031" max="1031" width="14.28515625" style="396" customWidth="1"/>
    <col min="1032" max="1032" width="22.28515625" style="396" customWidth="1"/>
    <col min="1033" max="1033" width="23" style="396" customWidth="1"/>
    <col min="1034" max="1034" width="13" style="396" customWidth="1"/>
    <col min="1035" max="1035" width="12.5703125" style="396" customWidth="1"/>
    <col min="1036" max="1036" width="11.5703125" style="396" customWidth="1"/>
    <col min="1037" max="1037" width="8.28515625" style="396" customWidth="1"/>
    <col min="1038" max="1039" width="12" style="396" customWidth="1"/>
    <col min="1040" max="1278" width="11" style="396"/>
    <col min="1279" max="1279" width="18.28515625" style="396" bestFit="1" customWidth="1"/>
    <col min="1280" max="1280" width="14.42578125" style="396" customWidth="1"/>
    <col min="1281" max="1281" width="11.5703125" style="396" customWidth="1"/>
    <col min="1282" max="1282" width="19" style="396" customWidth="1"/>
    <col min="1283" max="1283" width="15.28515625" style="396" bestFit="1" customWidth="1"/>
    <col min="1284" max="1285" width="12.5703125" style="396" customWidth="1"/>
    <col min="1286" max="1286" width="17.28515625" style="396" bestFit="1" customWidth="1"/>
    <col min="1287" max="1287" width="14.28515625" style="396" customWidth="1"/>
    <col min="1288" max="1288" width="22.28515625" style="396" customWidth="1"/>
    <col min="1289" max="1289" width="23" style="396" customWidth="1"/>
    <col min="1290" max="1290" width="13" style="396" customWidth="1"/>
    <col min="1291" max="1291" width="12.5703125" style="396" customWidth="1"/>
    <col min="1292" max="1292" width="11.5703125" style="396" customWidth="1"/>
    <col min="1293" max="1293" width="8.28515625" style="396" customWidth="1"/>
    <col min="1294" max="1295" width="12" style="396" customWidth="1"/>
    <col min="1296" max="1534" width="11" style="396"/>
    <col min="1535" max="1535" width="18.28515625" style="396" bestFit="1" customWidth="1"/>
    <col min="1536" max="1536" width="14.42578125" style="396" customWidth="1"/>
    <col min="1537" max="1537" width="11.5703125" style="396" customWidth="1"/>
    <col min="1538" max="1538" width="19" style="396" customWidth="1"/>
    <col min="1539" max="1539" width="15.28515625" style="396" bestFit="1" customWidth="1"/>
    <col min="1540" max="1541" width="12.5703125" style="396" customWidth="1"/>
    <col min="1542" max="1542" width="17.28515625" style="396" bestFit="1" customWidth="1"/>
    <col min="1543" max="1543" width="14.28515625" style="396" customWidth="1"/>
    <col min="1544" max="1544" width="22.28515625" style="396" customWidth="1"/>
    <col min="1545" max="1545" width="23" style="396" customWidth="1"/>
    <col min="1546" max="1546" width="13" style="396" customWidth="1"/>
    <col min="1547" max="1547" width="12.5703125" style="396" customWidth="1"/>
    <col min="1548" max="1548" width="11.5703125" style="396" customWidth="1"/>
    <col min="1549" max="1549" width="8.28515625" style="396" customWidth="1"/>
    <col min="1550" max="1551" width="12" style="396" customWidth="1"/>
    <col min="1552" max="1790" width="11" style="396"/>
    <col min="1791" max="1791" width="18.28515625" style="396" bestFit="1" customWidth="1"/>
    <col min="1792" max="1792" width="14.42578125" style="396" customWidth="1"/>
    <col min="1793" max="1793" width="11.5703125" style="396" customWidth="1"/>
    <col min="1794" max="1794" width="19" style="396" customWidth="1"/>
    <col min="1795" max="1795" width="15.28515625" style="396" bestFit="1" customWidth="1"/>
    <col min="1796" max="1797" width="12.5703125" style="396" customWidth="1"/>
    <col min="1798" max="1798" width="17.28515625" style="396" bestFit="1" customWidth="1"/>
    <col min="1799" max="1799" width="14.28515625" style="396" customWidth="1"/>
    <col min="1800" max="1800" width="22.28515625" style="396" customWidth="1"/>
    <col min="1801" max="1801" width="23" style="396" customWidth="1"/>
    <col min="1802" max="1802" width="13" style="396" customWidth="1"/>
    <col min="1803" max="1803" width="12.5703125" style="396" customWidth="1"/>
    <col min="1804" max="1804" width="11.5703125" style="396" customWidth="1"/>
    <col min="1805" max="1805" width="8.28515625" style="396" customWidth="1"/>
    <col min="1806" max="1807" width="12" style="396" customWidth="1"/>
    <col min="1808" max="2046" width="11" style="396"/>
    <col min="2047" max="2047" width="18.28515625" style="396" bestFit="1" customWidth="1"/>
    <col min="2048" max="2048" width="14.42578125" style="396" customWidth="1"/>
    <col min="2049" max="2049" width="11.5703125" style="396" customWidth="1"/>
    <col min="2050" max="2050" width="19" style="396" customWidth="1"/>
    <col min="2051" max="2051" width="15.28515625" style="396" bestFit="1" customWidth="1"/>
    <col min="2052" max="2053" width="12.5703125" style="396" customWidth="1"/>
    <col min="2054" max="2054" width="17.28515625" style="396" bestFit="1" customWidth="1"/>
    <col min="2055" max="2055" width="14.28515625" style="396" customWidth="1"/>
    <col min="2056" max="2056" width="22.28515625" style="396" customWidth="1"/>
    <col min="2057" max="2057" width="23" style="396" customWidth="1"/>
    <col min="2058" max="2058" width="13" style="396" customWidth="1"/>
    <col min="2059" max="2059" width="12.5703125" style="396" customWidth="1"/>
    <col min="2060" max="2060" width="11.5703125" style="396" customWidth="1"/>
    <col min="2061" max="2061" width="8.28515625" style="396" customWidth="1"/>
    <col min="2062" max="2063" width="12" style="396" customWidth="1"/>
    <col min="2064" max="2302" width="11" style="396"/>
    <col min="2303" max="2303" width="18.28515625" style="396" bestFit="1" customWidth="1"/>
    <col min="2304" max="2304" width="14.42578125" style="396" customWidth="1"/>
    <col min="2305" max="2305" width="11.5703125" style="396" customWidth="1"/>
    <col min="2306" max="2306" width="19" style="396" customWidth="1"/>
    <col min="2307" max="2307" width="15.28515625" style="396" bestFit="1" customWidth="1"/>
    <col min="2308" max="2309" width="12.5703125" style="396" customWidth="1"/>
    <col min="2310" max="2310" width="17.28515625" style="396" bestFit="1" customWidth="1"/>
    <col min="2311" max="2311" width="14.28515625" style="396" customWidth="1"/>
    <col min="2312" max="2312" width="22.28515625" style="396" customWidth="1"/>
    <col min="2313" max="2313" width="23" style="396" customWidth="1"/>
    <col min="2314" max="2314" width="13" style="396" customWidth="1"/>
    <col min="2315" max="2315" width="12.5703125" style="396" customWidth="1"/>
    <col min="2316" max="2316" width="11.5703125" style="396" customWidth="1"/>
    <col min="2317" max="2317" width="8.28515625" style="396" customWidth="1"/>
    <col min="2318" max="2319" width="12" style="396" customWidth="1"/>
    <col min="2320" max="2558" width="11" style="396"/>
    <col min="2559" max="2559" width="18.28515625" style="396" bestFit="1" customWidth="1"/>
    <col min="2560" max="2560" width="14.42578125" style="396" customWidth="1"/>
    <col min="2561" max="2561" width="11.5703125" style="396" customWidth="1"/>
    <col min="2562" max="2562" width="19" style="396" customWidth="1"/>
    <col min="2563" max="2563" width="15.28515625" style="396" bestFit="1" customWidth="1"/>
    <col min="2564" max="2565" width="12.5703125" style="396" customWidth="1"/>
    <col min="2566" max="2566" width="17.28515625" style="396" bestFit="1" customWidth="1"/>
    <col min="2567" max="2567" width="14.28515625" style="396" customWidth="1"/>
    <col min="2568" max="2568" width="22.28515625" style="396" customWidth="1"/>
    <col min="2569" max="2569" width="23" style="396" customWidth="1"/>
    <col min="2570" max="2570" width="13" style="396" customWidth="1"/>
    <col min="2571" max="2571" width="12.5703125" style="396" customWidth="1"/>
    <col min="2572" max="2572" width="11.5703125" style="396" customWidth="1"/>
    <col min="2573" max="2573" width="8.28515625" style="396" customWidth="1"/>
    <col min="2574" max="2575" width="12" style="396" customWidth="1"/>
    <col min="2576" max="2814" width="11" style="396"/>
    <col min="2815" max="2815" width="18.28515625" style="396" bestFit="1" customWidth="1"/>
    <col min="2816" max="2816" width="14.42578125" style="396" customWidth="1"/>
    <col min="2817" max="2817" width="11.5703125" style="396" customWidth="1"/>
    <col min="2818" max="2818" width="19" style="396" customWidth="1"/>
    <col min="2819" max="2819" width="15.28515625" style="396" bestFit="1" customWidth="1"/>
    <col min="2820" max="2821" width="12.5703125" style="396" customWidth="1"/>
    <col min="2822" max="2822" width="17.28515625" style="396" bestFit="1" customWidth="1"/>
    <col min="2823" max="2823" width="14.28515625" style="396" customWidth="1"/>
    <col min="2824" max="2824" width="22.28515625" style="396" customWidth="1"/>
    <col min="2825" max="2825" width="23" style="396" customWidth="1"/>
    <col min="2826" max="2826" width="13" style="396" customWidth="1"/>
    <col min="2827" max="2827" width="12.5703125" style="396" customWidth="1"/>
    <col min="2828" max="2828" width="11.5703125" style="396" customWidth="1"/>
    <col min="2829" max="2829" width="8.28515625" style="396" customWidth="1"/>
    <col min="2830" max="2831" width="12" style="396" customWidth="1"/>
    <col min="2832" max="3070" width="11" style="396"/>
    <col min="3071" max="3071" width="18.28515625" style="396" bestFit="1" customWidth="1"/>
    <col min="3072" max="3072" width="14.42578125" style="396" customWidth="1"/>
    <col min="3073" max="3073" width="11.5703125" style="396" customWidth="1"/>
    <col min="3074" max="3074" width="19" style="396" customWidth="1"/>
    <col min="3075" max="3075" width="15.28515625" style="396" bestFit="1" customWidth="1"/>
    <col min="3076" max="3077" width="12.5703125" style="396" customWidth="1"/>
    <col min="3078" max="3078" width="17.28515625" style="396" bestFit="1" customWidth="1"/>
    <col min="3079" max="3079" width="14.28515625" style="396" customWidth="1"/>
    <col min="3080" max="3080" width="22.28515625" style="396" customWidth="1"/>
    <col min="3081" max="3081" width="23" style="396" customWidth="1"/>
    <col min="3082" max="3082" width="13" style="396" customWidth="1"/>
    <col min="3083" max="3083" width="12.5703125" style="396" customWidth="1"/>
    <col min="3084" max="3084" width="11.5703125" style="396" customWidth="1"/>
    <col min="3085" max="3085" width="8.28515625" style="396" customWidth="1"/>
    <col min="3086" max="3087" width="12" style="396" customWidth="1"/>
    <col min="3088" max="3326" width="11" style="396"/>
    <col min="3327" max="3327" width="18.28515625" style="396" bestFit="1" customWidth="1"/>
    <col min="3328" max="3328" width="14.42578125" style="396" customWidth="1"/>
    <col min="3329" max="3329" width="11.5703125" style="396" customWidth="1"/>
    <col min="3330" max="3330" width="19" style="396" customWidth="1"/>
    <col min="3331" max="3331" width="15.28515625" style="396" bestFit="1" customWidth="1"/>
    <col min="3332" max="3333" width="12.5703125" style="396" customWidth="1"/>
    <col min="3334" max="3334" width="17.28515625" style="396" bestFit="1" customWidth="1"/>
    <col min="3335" max="3335" width="14.28515625" style="396" customWidth="1"/>
    <col min="3336" max="3336" width="22.28515625" style="396" customWidth="1"/>
    <col min="3337" max="3337" width="23" style="396" customWidth="1"/>
    <col min="3338" max="3338" width="13" style="396" customWidth="1"/>
    <col min="3339" max="3339" width="12.5703125" style="396" customWidth="1"/>
    <col min="3340" max="3340" width="11.5703125" style="396" customWidth="1"/>
    <col min="3341" max="3341" width="8.28515625" style="396" customWidth="1"/>
    <col min="3342" max="3343" width="12" style="396" customWidth="1"/>
    <col min="3344" max="3582" width="11" style="396"/>
    <col min="3583" max="3583" width="18.28515625" style="396" bestFit="1" customWidth="1"/>
    <col min="3584" max="3584" width="14.42578125" style="396" customWidth="1"/>
    <col min="3585" max="3585" width="11.5703125" style="396" customWidth="1"/>
    <col min="3586" max="3586" width="19" style="396" customWidth="1"/>
    <col min="3587" max="3587" width="15.28515625" style="396" bestFit="1" customWidth="1"/>
    <col min="3588" max="3589" width="12.5703125" style="396" customWidth="1"/>
    <col min="3590" max="3590" width="17.28515625" style="396" bestFit="1" customWidth="1"/>
    <col min="3591" max="3591" width="14.28515625" style="396" customWidth="1"/>
    <col min="3592" max="3592" width="22.28515625" style="396" customWidth="1"/>
    <col min="3593" max="3593" width="23" style="396" customWidth="1"/>
    <col min="3594" max="3594" width="13" style="396" customWidth="1"/>
    <col min="3595" max="3595" width="12.5703125" style="396" customWidth="1"/>
    <col min="3596" max="3596" width="11.5703125" style="396" customWidth="1"/>
    <col min="3597" max="3597" width="8.28515625" style="396" customWidth="1"/>
    <col min="3598" max="3599" width="12" style="396" customWidth="1"/>
    <col min="3600" max="3838" width="11" style="396"/>
    <col min="3839" max="3839" width="18.28515625" style="396" bestFit="1" customWidth="1"/>
    <col min="3840" max="3840" width="14.42578125" style="396" customWidth="1"/>
    <col min="3841" max="3841" width="11.5703125" style="396" customWidth="1"/>
    <col min="3842" max="3842" width="19" style="396" customWidth="1"/>
    <col min="3843" max="3843" width="15.28515625" style="396" bestFit="1" customWidth="1"/>
    <col min="3844" max="3845" width="12.5703125" style="396" customWidth="1"/>
    <col min="3846" max="3846" width="17.28515625" style="396" bestFit="1" customWidth="1"/>
    <col min="3847" max="3847" width="14.28515625" style="396" customWidth="1"/>
    <col min="3848" max="3848" width="22.28515625" style="396" customWidth="1"/>
    <col min="3849" max="3849" width="23" style="396" customWidth="1"/>
    <col min="3850" max="3850" width="13" style="396" customWidth="1"/>
    <col min="3851" max="3851" width="12.5703125" style="396" customWidth="1"/>
    <col min="3852" max="3852" width="11.5703125" style="396" customWidth="1"/>
    <col min="3853" max="3853" width="8.28515625" style="396" customWidth="1"/>
    <col min="3854" max="3855" width="12" style="396" customWidth="1"/>
    <col min="3856" max="4094" width="11" style="396"/>
    <col min="4095" max="4095" width="18.28515625" style="396" bestFit="1" customWidth="1"/>
    <col min="4096" max="4096" width="14.42578125" style="396" customWidth="1"/>
    <col min="4097" max="4097" width="11.5703125" style="396" customWidth="1"/>
    <col min="4098" max="4098" width="19" style="396" customWidth="1"/>
    <col min="4099" max="4099" width="15.28515625" style="396" bestFit="1" customWidth="1"/>
    <col min="4100" max="4101" width="12.5703125" style="396" customWidth="1"/>
    <col min="4102" max="4102" width="17.28515625" style="396" bestFit="1" customWidth="1"/>
    <col min="4103" max="4103" width="14.28515625" style="396" customWidth="1"/>
    <col min="4104" max="4104" width="22.28515625" style="396" customWidth="1"/>
    <col min="4105" max="4105" width="23" style="396" customWidth="1"/>
    <col min="4106" max="4106" width="13" style="396" customWidth="1"/>
    <col min="4107" max="4107" width="12.5703125" style="396" customWidth="1"/>
    <col min="4108" max="4108" width="11.5703125" style="396" customWidth="1"/>
    <col min="4109" max="4109" width="8.28515625" style="396" customWidth="1"/>
    <col min="4110" max="4111" width="12" style="396" customWidth="1"/>
    <col min="4112" max="4350" width="11" style="396"/>
    <col min="4351" max="4351" width="18.28515625" style="396" bestFit="1" customWidth="1"/>
    <col min="4352" max="4352" width="14.42578125" style="396" customWidth="1"/>
    <col min="4353" max="4353" width="11.5703125" style="396" customWidth="1"/>
    <col min="4354" max="4354" width="19" style="396" customWidth="1"/>
    <col min="4355" max="4355" width="15.28515625" style="396" bestFit="1" customWidth="1"/>
    <col min="4356" max="4357" width="12.5703125" style="396" customWidth="1"/>
    <col min="4358" max="4358" width="17.28515625" style="396" bestFit="1" customWidth="1"/>
    <col min="4359" max="4359" width="14.28515625" style="396" customWidth="1"/>
    <col min="4360" max="4360" width="22.28515625" style="396" customWidth="1"/>
    <col min="4361" max="4361" width="23" style="396" customWidth="1"/>
    <col min="4362" max="4362" width="13" style="396" customWidth="1"/>
    <col min="4363" max="4363" width="12.5703125" style="396" customWidth="1"/>
    <col min="4364" max="4364" width="11.5703125" style="396" customWidth="1"/>
    <col min="4365" max="4365" width="8.28515625" style="396" customWidth="1"/>
    <col min="4366" max="4367" width="12" style="396" customWidth="1"/>
    <col min="4368" max="4606" width="11" style="396"/>
    <col min="4607" max="4607" width="18.28515625" style="396" bestFit="1" customWidth="1"/>
    <col min="4608" max="4608" width="14.42578125" style="396" customWidth="1"/>
    <col min="4609" max="4609" width="11.5703125" style="396" customWidth="1"/>
    <col min="4610" max="4610" width="19" style="396" customWidth="1"/>
    <col min="4611" max="4611" width="15.28515625" style="396" bestFit="1" customWidth="1"/>
    <col min="4612" max="4613" width="12.5703125" style="396" customWidth="1"/>
    <col min="4614" max="4614" width="17.28515625" style="396" bestFit="1" customWidth="1"/>
    <col min="4615" max="4615" width="14.28515625" style="396" customWidth="1"/>
    <col min="4616" max="4616" width="22.28515625" style="396" customWidth="1"/>
    <col min="4617" max="4617" width="23" style="396" customWidth="1"/>
    <col min="4618" max="4618" width="13" style="396" customWidth="1"/>
    <col min="4619" max="4619" width="12.5703125" style="396" customWidth="1"/>
    <col min="4620" max="4620" width="11.5703125" style="396" customWidth="1"/>
    <col min="4621" max="4621" width="8.28515625" style="396" customWidth="1"/>
    <col min="4622" max="4623" width="12" style="396" customWidth="1"/>
    <col min="4624" max="4862" width="11" style="396"/>
    <col min="4863" max="4863" width="18.28515625" style="396" bestFit="1" customWidth="1"/>
    <col min="4864" max="4864" width="14.42578125" style="396" customWidth="1"/>
    <col min="4865" max="4865" width="11.5703125" style="396" customWidth="1"/>
    <col min="4866" max="4866" width="19" style="396" customWidth="1"/>
    <col min="4867" max="4867" width="15.28515625" style="396" bestFit="1" customWidth="1"/>
    <col min="4868" max="4869" width="12.5703125" style="396" customWidth="1"/>
    <col min="4870" max="4870" width="17.28515625" style="396" bestFit="1" customWidth="1"/>
    <col min="4871" max="4871" width="14.28515625" style="396" customWidth="1"/>
    <col min="4872" max="4872" width="22.28515625" style="396" customWidth="1"/>
    <col min="4873" max="4873" width="23" style="396" customWidth="1"/>
    <col min="4874" max="4874" width="13" style="396" customWidth="1"/>
    <col min="4875" max="4875" width="12.5703125" style="396" customWidth="1"/>
    <col min="4876" max="4876" width="11.5703125" style="396" customWidth="1"/>
    <col min="4877" max="4877" width="8.28515625" style="396" customWidth="1"/>
    <col min="4878" max="4879" width="12" style="396" customWidth="1"/>
    <col min="4880" max="5118" width="11" style="396"/>
    <col min="5119" max="5119" width="18.28515625" style="396" bestFit="1" customWidth="1"/>
    <col min="5120" max="5120" width="14.42578125" style="396" customWidth="1"/>
    <col min="5121" max="5121" width="11.5703125" style="396" customWidth="1"/>
    <col min="5122" max="5122" width="19" style="396" customWidth="1"/>
    <col min="5123" max="5123" width="15.28515625" style="396" bestFit="1" customWidth="1"/>
    <col min="5124" max="5125" width="12.5703125" style="396" customWidth="1"/>
    <col min="5126" max="5126" width="17.28515625" style="396" bestFit="1" customWidth="1"/>
    <col min="5127" max="5127" width="14.28515625" style="396" customWidth="1"/>
    <col min="5128" max="5128" width="22.28515625" style="396" customWidth="1"/>
    <col min="5129" max="5129" width="23" style="396" customWidth="1"/>
    <col min="5130" max="5130" width="13" style="396" customWidth="1"/>
    <col min="5131" max="5131" width="12.5703125" style="396" customWidth="1"/>
    <col min="5132" max="5132" width="11.5703125" style="396" customWidth="1"/>
    <col min="5133" max="5133" width="8.28515625" style="396" customWidth="1"/>
    <col min="5134" max="5135" width="12" style="396" customWidth="1"/>
    <col min="5136" max="5374" width="11" style="396"/>
    <col min="5375" max="5375" width="18.28515625" style="396" bestFit="1" customWidth="1"/>
    <col min="5376" max="5376" width="14.42578125" style="396" customWidth="1"/>
    <col min="5377" max="5377" width="11.5703125" style="396" customWidth="1"/>
    <col min="5378" max="5378" width="19" style="396" customWidth="1"/>
    <col min="5379" max="5379" width="15.28515625" style="396" bestFit="1" customWidth="1"/>
    <col min="5380" max="5381" width="12.5703125" style="396" customWidth="1"/>
    <col min="5382" max="5382" width="17.28515625" style="396" bestFit="1" customWidth="1"/>
    <col min="5383" max="5383" width="14.28515625" style="396" customWidth="1"/>
    <col min="5384" max="5384" width="22.28515625" style="396" customWidth="1"/>
    <col min="5385" max="5385" width="23" style="396" customWidth="1"/>
    <col min="5386" max="5386" width="13" style="396" customWidth="1"/>
    <col min="5387" max="5387" width="12.5703125" style="396" customWidth="1"/>
    <col min="5388" max="5388" width="11.5703125" style="396" customWidth="1"/>
    <col min="5389" max="5389" width="8.28515625" style="396" customWidth="1"/>
    <col min="5390" max="5391" width="12" style="396" customWidth="1"/>
    <col min="5392" max="5630" width="11" style="396"/>
    <col min="5631" max="5631" width="18.28515625" style="396" bestFit="1" customWidth="1"/>
    <col min="5632" max="5632" width="14.42578125" style="396" customWidth="1"/>
    <col min="5633" max="5633" width="11.5703125" style="396" customWidth="1"/>
    <col min="5634" max="5634" width="19" style="396" customWidth="1"/>
    <col min="5635" max="5635" width="15.28515625" style="396" bestFit="1" customWidth="1"/>
    <col min="5636" max="5637" width="12.5703125" style="396" customWidth="1"/>
    <col min="5638" max="5638" width="17.28515625" style="396" bestFit="1" customWidth="1"/>
    <col min="5639" max="5639" width="14.28515625" style="396" customWidth="1"/>
    <col min="5640" max="5640" width="22.28515625" style="396" customWidth="1"/>
    <col min="5641" max="5641" width="23" style="396" customWidth="1"/>
    <col min="5642" max="5642" width="13" style="396" customWidth="1"/>
    <col min="5643" max="5643" width="12.5703125" style="396" customWidth="1"/>
    <col min="5644" max="5644" width="11.5703125" style="396" customWidth="1"/>
    <col min="5645" max="5645" width="8.28515625" style="396" customWidth="1"/>
    <col min="5646" max="5647" width="12" style="396" customWidth="1"/>
    <col min="5648" max="5886" width="11" style="396"/>
    <col min="5887" max="5887" width="18.28515625" style="396" bestFit="1" customWidth="1"/>
    <col min="5888" max="5888" width="14.42578125" style="396" customWidth="1"/>
    <col min="5889" max="5889" width="11.5703125" style="396" customWidth="1"/>
    <col min="5890" max="5890" width="19" style="396" customWidth="1"/>
    <col min="5891" max="5891" width="15.28515625" style="396" bestFit="1" customWidth="1"/>
    <col min="5892" max="5893" width="12.5703125" style="396" customWidth="1"/>
    <col min="5894" max="5894" width="17.28515625" style="396" bestFit="1" customWidth="1"/>
    <col min="5895" max="5895" width="14.28515625" style="396" customWidth="1"/>
    <col min="5896" max="5896" width="22.28515625" style="396" customWidth="1"/>
    <col min="5897" max="5897" width="23" style="396" customWidth="1"/>
    <col min="5898" max="5898" width="13" style="396" customWidth="1"/>
    <col min="5899" max="5899" width="12.5703125" style="396" customWidth="1"/>
    <col min="5900" max="5900" width="11.5703125" style="396" customWidth="1"/>
    <col min="5901" max="5901" width="8.28515625" style="396" customWidth="1"/>
    <col min="5902" max="5903" width="12" style="396" customWidth="1"/>
    <col min="5904" max="6142" width="11" style="396"/>
    <col min="6143" max="6143" width="18.28515625" style="396" bestFit="1" customWidth="1"/>
    <col min="6144" max="6144" width="14.42578125" style="396" customWidth="1"/>
    <col min="6145" max="6145" width="11.5703125" style="396" customWidth="1"/>
    <col min="6146" max="6146" width="19" style="396" customWidth="1"/>
    <col min="6147" max="6147" width="15.28515625" style="396" bestFit="1" customWidth="1"/>
    <col min="6148" max="6149" width="12.5703125" style="396" customWidth="1"/>
    <col min="6150" max="6150" width="17.28515625" style="396" bestFit="1" customWidth="1"/>
    <col min="6151" max="6151" width="14.28515625" style="396" customWidth="1"/>
    <col min="6152" max="6152" width="22.28515625" style="396" customWidth="1"/>
    <col min="6153" max="6153" width="23" style="396" customWidth="1"/>
    <col min="6154" max="6154" width="13" style="396" customWidth="1"/>
    <col min="6155" max="6155" width="12.5703125" style="396" customWidth="1"/>
    <col min="6156" max="6156" width="11.5703125" style="396" customWidth="1"/>
    <col min="6157" max="6157" width="8.28515625" style="396" customWidth="1"/>
    <col min="6158" max="6159" width="12" style="396" customWidth="1"/>
    <col min="6160" max="6398" width="11" style="396"/>
    <col min="6399" max="6399" width="18.28515625" style="396" bestFit="1" customWidth="1"/>
    <col min="6400" max="6400" width="14.42578125" style="396" customWidth="1"/>
    <col min="6401" max="6401" width="11.5703125" style="396" customWidth="1"/>
    <col min="6402" max="6402" width="19" style="396" customWidth="1"/>
    <col min="6403" max="6403" width="15.28515625" style="396" bestFit="1" customWidth="1"/>
    <col min="6404" max="6405" width="12.5703125" style="396" customWidth="1"/>
    <col min="6406" max="6406" width="17.28515625" style="396" bestFit="1" customWidth="1"/>
    <col min="6407" max="6407" width="14.28515625" style="396" customWidth="1"/>
    <col min="6408" max="6408" width="22.28515625" style="396" customWidth="1"/>
    <col min="6409" max="6409" width="23" style="396" customWidth="1"/>
    <col min="6410" max="6410" width="13" style="396" customWidth="1"/>
    <col min="6411" max="6411" width="12.5703125" style="396" customWidth="1"/>
    <col min="6412" max="6412" width="11.5703125" style="396" customWidth="1"/>
    <col min="6413" max="6413" width="8.28515625" style="396" customWidth="1"/>
    <col min="6414" max="6415" width="12" style="396" customWidth="1"/>
    <col min="6416" max="6654" width="11" style="396"/>
    <col min="6655" max="6655" width="18.28515625" style="396" bestFit="1" customWidth="1"/>
    <col min="6656" max="6656" width="14.42578125" style="396" customWidth="1"/>
    <col min="6657" max="6657" width="11.5703125" style="396" customWidth="1"/>
    <col min="6658" max="6658" width="19" style="396" customWidth="1"/>
    <col min="6659" max="6659" width="15.28515625" style="396" bestFit="1" customWidth="1"/>
    <col min="6660" max="6661" width="12.5703125" style="396" customWidth="1"/>
    <col min="6662" max="6662" width="17.28515625" style="396" bestFit="1" customWidth="1"/>
    <col min="6663" max="6663" width="14.28515625" style="396" customWidth="1"/>
    <col min="6664" max="6664" width="22.28515625" style="396" customWidth="1"/>
    <col min="6665" max="6665" width="23" style="396" customWidth="1"/>
    <col min="6666" max="6666" width="13" style="396" customWidth="1"/>
    <col min="6667" max="6667" width="12.5703125" style="396" customWidth="1"/>
    <col min="6668" max="6668" width="11.5703125" style="396" customWidth="1"/>
    <col min="6669" max="6669" width="8.28515625" style="396" customWidth="1"/>
    <col min="6670" max="6671" width="12" style="396" customWidth="1"/>
    <col min="6672" max="6910" width="11" style="396"/>
    <col min="6911" max="6911" width="18.28515625" style="396" bestFit="1" customWidth="1"/>
    <col min="6912" max="6912" width="14.42578125" style="396" customWidth="1"/>
    <col min="6913" max="6913" width="11.5703125" style="396" customWidth="1"/>
    <col min="6914" max="6914" width="19" style="396" customWidth="1"/>
    <col min="6915" max="6915" width="15.28515625" style="396" bestFit="1" customWidth="1"/>
    <col min="6916" max="6917" width="12.5703125" style="396" customWidth="1"/>
    <col min="6918" max="6918" width="17.28515625" style="396" bestFit="1" customWidth="1"/>
    <col min="6919" max="6919" width="14.28515625" style="396" customWidth="1"/>
    <col min="6920" max="6920" width="22.28515625" style="396" customWidth="1"/>
    <col min="6921" max="6921" width="23" style="396" customWidth="1"/>
    <col min="6922" max="6922" width="13" style="396" customWidth="1"/>
    <col min="6923" max="6923" width="12.5703125" style="396" customWidth="1"/>
    <col min="6924" max="6924" width="11.5703125" style="396" customWidth="1"/>
    <col min="6925" max="6925" width="8.28515625" style="396" customWidth="1"/>
    <col min="6926" max="6927" width="12" style="396" customWidth="1"/>
    <col min="6928" max="7166" width="11" style="396"/>
    <col min="7167" max="7167" width="18.28515625" style="396" bestFit="1" customWidth="1"/>
    <col min="7168" max="7168" width="14.42578125" style="396" customWidth="1"/>
    <col min="7169" max="7169" width="11.5703125" style="396" customWidth="1"/>
    <col min="7170" max="7170" width="19" style="396" customWidth="1"/>
    <col min="7171" max="7171" width="15.28515625" style="396" bestFit="1" customWidth="1"/>
    <col min="7172" max="7173" width="12.5703125" style="396" customWidth="1"/>
    <col min="7174" max="7174" width="17.28515625" style="396" bestFit="1" customWidth="1"/>
    <col min="7175" max="7175" width="14.28515625" style="396" customWidth="1"/>
    <col min="7176" max="7176" width="22.28515625" style="396" customWidth="1"/>
    <col min="7177" max="7177" width="23" style="396" customWidth="1"/>
    <col min="7178" max="7178" width="13" style="396" customWidth="1"/>
    <col min="7179" max="7179" width="12.5703125" style="396" customWidth="1"/>
    <col min="7180" max="7180" width="11.5703125" style="396" customWidth="1"/>
    <col min="7181" max="7181" width="8.28515625" style="396" customWidth="1"/>
    <col min="7182" max="7183" width="12" style="396" customWidth="1"/>
    <col min="7184" max="7422" width="11" style="396"/>
    <col min="7423" max="7423" width="18.28515625" style="396" bestFit="1" customWidth="1"/>
    <col min="7424" max="7424" width="14.42578125" style="396" customWidth="1"/>
    <col min="7425" max="7425" width="11.5703125" style="396" customWidth="1"/>
    <col min="7426" max="7426" width="19" style="396" customWidth="1"/>
    <col min="7427" max="7427" width="15.28515625" style="396" bestFit="1" customWidth="1"/>
    <col min="7428" max="7429" width="12.5703125" style="396" customWidth="1"/>
    <col min="7430" max="7430" width="17.28515625" style="396" bestFit="1" customWidth="1"/>
    <col min="7431" max="7431" width="14.28515625" style="396" customWidth="1"/>
    <col min="7432" max="7432" width="22.28515625" style="396" customWidth="1"/>
    <col min="7433" max="7433" width="23" style="396" customWidth="1"/>
    <col min="7434" max="7434" width="13" style="396" customWidth="1"/>
    <col min="7435" max="7435" width="12.5703125" style="396" customWidth="1"/>
    <col min="7436" max="7436" width="11.5703125" style="396" customWidth="1"/>
    <col min="7437" max="7437" width="8.28515625" style="396" customWidth="1"/>
    <col min="7438" max="7439" width="12" style="396" customWidth="1"/>
    <col min="7440" max="7678" width="11" style="396"/>
    <col min="7679" max="7679" width="18.28515625" style="396" bestFit="1" customWidth="1"/>
    <col min="7680" max="7680" width="14.42578125" style="396" customWidth="1"/>
    <col min="7681" max="7681" width="11.5703125" style="396" customWidth="1"/>
    <col min="7682" max="7682" width="19" style="396" customWidth="1"/>
    <col min="7683" max="7683" width="15.28515625" style="396" bestFit="1" customWidth="1"/>
    <col min="7684" max="7685" width="12.5703125" style="396" customWidth="1"/>
    <col min="7686" max="7686" width="17.28515625" style="396" bestFit="1" customWidth="1"/>
    <col min="7687" max="7687" width="14.28515625" style="396" customWidth="1"/>
    <col min="7688" max="7688" width="22.28515625" style="396" customWidth="1"/>
    <col min="7689" max="7689" width="23" style="396" customWidth="1"/>
    <col min="7690" max="7690" width="13" style="396" customWidth="1"/>
    <col min="7691" max="7691" width="12.5703125" style="396" customWidth="1"/>
    <col min="7692" max="7692" width="11.5703125" style="396" customWidth="1"/>
    <col min="7693" max="7693" width="8.28515625" style="396" customWidth="1"/>
    <col min="7694" max="7695" width="12" style="396" customWidth="1"/>
    <col min="7696" max="7934" width="11" style="396"/>
    <col min="7935" max="7935" width="18.28515625" style="396" bestFit="1" customWidth="1"/>
    <col min="7936" max="7936" width="14.42578125" style="396" customWidth="1"/>
    <col min="7937" max="7937" width="11.5703125" style="396" customWidth="1"/>
    <col min="7938" max="7938" width="19" style="396" customWidth="1"/>
    <col min="7939" max="7939" width="15.28515625" style="396" bestFit="1" customWidth="1"/>
    <col min="7940" max="7941" width="12.5703125" style="396" customWidth="1"/>
    <col min="7942" max="7942" width="17.28515625" style="396" bestFit="1" customWidth="1"/>
    <col min="7943" max="7943" width="14.28515625" style="396" customWidth="1"/>
    <col min="7944" max="7944" width="22.28515625" style="396" customWidth="1"/>
    <col min="7945" max="7945" width="23" style="396" customWidth="1"/>
    <col min="7946" max="7946" width="13" style="396" customWidth="1"/>
    <col min="7947" max="7947" width="12.5703125" style="396" customWidth="1"/>
    <col min="7948" max="7948" width="11.5703125" style="396" customWidth="1"/>
    <col min="7949" max="7949" width="8.28515625" style="396" customWidth="1"/>
    <col min="7950" max="7951" width="12" style="396" customWidth="1"/>
    <col min="7952" max="8190" width="11" style="396"/>
    <col min="8191" max="8191" width="18.28515625" style="396" bestFit="1" customWidth="1"/>
    <col min="8192" max="8192" width="14.42578125" style="396" customWidth="1"/>
    <col min="8193" max="8193" width="11.5703125" style="396" customWidth="1"/>
    <col min="8194" max="8194" width="19" style="396" customWidth="1"/>
    <col min="8195" max="8195" width="15.28515625" style="396" bestFit="1" customWidth="1"/>
    <col min="8196" max="8197" width="12.5703125" style="396" customWidth="1"/>
    <col min="8198" max="8198" width="17.28515625" style="396" bestFit="1" customWidth="1"/>
    <col min="8199" max="8199" width="14.28515625" style="396" customWidth="1"/>
    <col min="8200" max="8200" width="22.28515625" style="396" customWidth="1"/>
    <col min="8201" max="8201" width="23" style="396" customWidth="1"/>
    <col min="8202" max="8202" width="13" style="396" customWidth="1"/>
    <col min="8203" max="8203" width="12.5703125" style="396" customWidth="1"/>
    <col min="8204" max="8204" width="11.5703125" style="396" customWidth="1"/>
    <col min="8205" max="8205" width="8.28515625" style="396" customWidth="1"/>
    <col min="8206" max="8207" width="12" style="396" customWidth="1"/>
    <col min="8208" max="8446" width="11" style="396"/>
    <col min="8447" max="8447" width="18.28515625" style="396" bestFit="1" customWidth="1"/>
    <col min="8448" max="8448" width="14.42578125" style="396" customWidth="1"/>
    <col min="8449" max="8449" width="11.5703125" style="396" customWidth="1"/>
    <col min="8450" max="8450" width="19" style="396" customWidth="1"/>
    <col min="8451" max="8451" width="15.28515625" style="396" bestFit="1" customWidth="1"/>
    <col min="8452" max="8453" width="12.5703125" style="396" customWidth="1"/>
    <col min="8454" max="8454" width="17.28515625" style="396" bestFit="1" customWidth="1"/>
    <col min="8455" max="8455" width="14.28515625" style="396" customWidth="1"/>
    <col min="8456" max="8456" width="22.28515625" style="396" customWidth="1"/>
    <col min="8457" max="8457" width="23" style="396" customWidth="1"/>
    <col min="8458" max="8458" width="13" style="396" customWidth="1"/>
    <col min="8459" max="8459" width="12.5703125" style="396" customWidth="1"/>
    <col min="8460" max="8460" width="11.5703125" style="396" customWidth="1"/>
    <col min="8461" max="8461" width="8.28515625" style="396" customWidth="1"/>
    <col min="8462" max="8463" width="12" style="396" customWidth="1"/>
    <col min="8464" max="8702" width="11" style="396"/>
    <col min="8703" max="8703" width="18.28515625" style="396" bestFit="1" customWidth="1"/>
    <col min="8704" max="8704" width="14.42578125" style="396" customWidth="1"/>
    <col min="8705" max="8705" width="11.5703125" style="396" customWidth="1"/>
    <col min="8706" max="8706" width="19" style="396" customWidth="1"/>
    <col min="8707" max="8707" width="15.28515625" style="396" bestFit="1" customWidth="1"/>
    <col min="8708" max="8709" width="12.5703125" style="396" customWidth="1"/>
    <col min="8710" max="8710" width="17.28515625" style="396" bestFit="1" customWidth="1"/>
    <col min="8711" max="8711" width="14.28515625" style="396" customWidth="1"/>
    <col min="8712" max="8712" width="22.28515625" style="396" customWidth="1"/>
    <col min="8713" max="8713" width="23" style="396" customWidth="1"/>
    <col min="8714" max="8714" width="13" style="396" customWidth="1"/>
    <col min="8715" max="8715" width="12.5703125" style="396" customWidth="1"/>
    <col min="8716" max="8716" width="11.5703125" style="396" customWidth="1"/>
    <col min="8717" max="8717" width="8.28515625" style="396" customWidth="1"/>
    <col min="8718" max="8719" width="12" style="396" customWidth="1"/>
    <col min="8720" max="8958" width="11" style="396"/>
    <col min="8959" max="8959" width="18.28515625" style="396" bestFit="1" customWidth="1"/>
    <col min="8960" max="8960" width="14.42578125" style="396" customWidth="1"/>
    <col min="8961" max="8961" width="11.5703125" style="396" customWidth="1"/>
    <col min="8962" max="8962" width="19" style="396" customWidth="1"/>
    <col min="8963" max="8963" width="15.28515625" style="396" bestFit="1" customWidth="1"/>
    <col min="8964" max="8965" width="12.5703125" style="396" customWidth="1"/>
    <col min="8966" max="8966" width="17.28515625" style="396" bestFit="1" customWidth="1"/>
    <col min="8967" max="8967" width="14.28515625" style="396" customWidth="1"/>
    <col min="8968" max="8968" width="22.28515625" style="396" customWidth="1"/>
    <col min="8969" max="8969" width="23" style="396" customWidth="1"/>
    <col min="8970" max="8970" width="13" style="396" customWidth="1"/>
    <col min="8971" max="8971" width="12.5703125" style="396" customWidth="1"/>
    <col min="8972" max="8972" width="11.5703125" style="396" customWidth="1"/>
    <col min="8973" max="8973" width="8.28515625" style="396" customWidth="1"/>
    <col min="8974" max="8975" width="12" style="396" customWidth="1"/>
    <col min="8976" max="9214" width="11" style="396"/>
    <col min="9215" max="9215" width="18.28515625" style="396" bestFit="1" customWidth="1"/>
    <col min="9216" max="9216" width="14.42578125" style="396" customWidth="1"/>
    <col min="9217" max="9217" width="11.5703125" style="396" customWidth="1"/>
    <col min="9218" max="9218" width="19" style="396" customWidth="1"/>
    <col min="9219" max="9219" width="15.28515625" style="396" bestFit="1" customWidth="1"/>
    <col min="9220" max="9221" width="12.5703125" style="396" customWidth="1"/>
    <col min="9222" max="9222" width="17.28515625" style="396" bestFit="1" customWidth="1"/>
    <col min="9223" max="9223" width="14.28515625" style="396" customWidth="1"/>
    <col min="9224" max="9224" width="22.28515625" style="396" customWidth="1"/>
    <col min="9225" max="9225" width="23" style="396" customWidth="1"/>
    <col min="9226" max="9226" width="13" style="396" customWidth="1"/>
    <col min="9227" max="9227" width="12.5703125" style="396" customWidth="1"/>
    <col min="9228" max="9228" width="11.5703125" style="396" customWidth="1"/>
    <col min="9229" max="9229" width="8.28515625" style="396" customWidth="1"/>
    <col min="9230" max="9231" width="12" style="396" customWidth="1"/>
    <col min="9232" max="9470" width="11" style="396"/>
    <col min="9471" max="9471" width="18.28515625" style="396" bestFit="1" customWidth="1"/>
    <col min="9472" max="9472" width="14.42578125" style="396" customWidth="1"/>
    <col min="9473" max="9473" width="11.5703125" style="396" customWidth="1"/>
    <col min="9474" max="9474" width="19" style="396" customWidth="1"/>
    <col min="9475" max="9475" width="15.28515625" style="396" bestFit="1" customWidth="1"/>
    <col min="9476" max="9477" width="12.5703125" style="396" customWidth="1"/>
    <col min="9478" max="9478" width="17.28515625" style="396" bestFit="1" customWidth="1"/>
    <col min="9479" max="9479" width="14.28515625" style="396" customWidth="1"/>
    <col min="9480" max="9480" width="22.28515625" style="396" customWidth="1"/>
    <col min="9481" max="9481" width="23" style="396" customWidth="1"/>
    <col min="9482" max="9482" width="13" style="396" customWidth="1"/>
    <col min="9483" max="9483" width="12.5703125" style="396" customWidth="1"/>
    <col min="9484" max="9484" width="11.5703125" style="396" customWidth="1"/>
    <col min="9485" max="9485" width="8.28515625" style="396" customWidth="1"/>
    <col min="9486" max="9487" width="12" style="396" customWidth="1"/>
    <col min="9488" max="9726" width="11" style="396"/>
    <col min="9727" max="9727" width="18.28515625" style="396" bestFit="1" customWidth="1"/>
    <col min="9728" max="9728" width="14.42578125" style="396" customWidth="1"/>
    <col min="9729" max="9729" width="11.5703125" style="396" customWidth="1"/>
    <col min="9730" max="9730" width="19" style="396" customWidth="1"/>
    <col min="9731" max="9731" width="15.28515625" style="396" bestFit="1" customWidth="1"/>
    <col min="9732" max="9733" width="12.5703125" style="396" customWidth="1"/>
    <col min="9734" max="9734" width="17.28515625" style="396" bestFit="1" customWidth="1"/>
    <col min="9735" max="9735" width="14.28515625" style="396" customWidth="1"/>
    <col min="9736" max="9736" width="22.28515625" style="396" customWidth="1"/>
    <col min="9737" max="9737" width="23" style="396" customWidth="1"/>
    <col min="9738" max="9738" width="13" style="396" customWidth="1"/>
    <col min="9739" max="9739" width="12.5703125" style="396" customWidth="1"/>
    <col min="9740" max="9740" width="11.5703125" style="396" customWidth="1"/>
    <col min="9741" max="9741" width="8.28515625" style="396" customWidth="1"/>
    <col min="9742" max="9743" width="12" style="396" customWidth="1"/>
    <col min="9744" max="9982" width="11" style="396"/>
    <col min="9983" max="9983" width="18.28515625" style="396" bestFit="1" customWidth="1"/>
    <col min="9984" max="9984" width="14.42578125" style="396" customWidth="1"/>
    <col min="9985" max="9985" width="11.5703125" style="396" customWidth="1"/>
    <col min="9986" max="9986" width="19" style="396" customWidth="1"/>
    <col min="9987" max="9987" width="15.28515625" style="396" bestFit="1" customWidth="1"/>
    <col min="9988" max="9989" width="12.5703125" style="396" customWidth="1"/>
    <col min="9990" max="9990" width="17.28515625" style="396" bestFit="1" customWidth="1"/>
    <col min="9991" max="9991" width="14.28515625" style="396" customWidth="1"/>
    <col min="9992" max="9992" width="22.28515625" style="396" customWidth="1"/>
    <col min="9993" max="9993" width="23" style="396" customWidth="1"/>
    <col min="9994" max="9994" width="13" style="396" customWidth="1"/>
    <col min="9995" max="9995" width="12.5703125" style="396" customWidth="1"/>
    <col min="9996" max="9996" width="11.5703125" style="396" customWidth="1"/>
    <col min="9997" max="9997" width="8.28515625" style="396" customWidth="1"/>
    <col min="9998" max="9999" width="12" style="396" customWidth="1"/>
    <col min="10000" max="10238" width="11" style="396"/>
    <col min="10239" max="10239" width="18.28515625" style="396" bestFit="1" customWidth="1"/>
    <col min="10240" max="10240" width="14.42578125" style="396" customWidth="1"/>
    <col min="10241" max="10241" width="11.5703125" style="396" customWidth="1"/>
    <col min="10242" max="10242" width="19" style="396" customWidth="1"/>
    <col min="10243" max="10243" width="15.28515625" style="396" bestFit="1" customWidth="1"/>
    <col min="10244" max="10245" width="12.5703125" style="396" customWidth="1"/>
    <col min="10246" max="10246" width="17.28515625" style="396" bestFit="1" customWidth="1"/>
    <col min="10247" max="10247" width="14.28515625" style="396" customWidth="1"/>
    <col min="10248" max="10248" width="22.28515625" style="396" customWidth="1"/>
    <col min="10249" max="10249" width="23" style="396" customWidth="1"/>
    <col min="10250" max="10250" width="13" style="396" customWidth="1"/>
    <col min="10251" max="10251" width="12.5703125" style="396" customWidth="1"/>
    <col min="10252" max="10252" width="11.5703125" style="396" customWidth="1"/>
    <col min="10253" max="10253" width="8.28515625" style="396" customWidth="1"/>
    <col min="10254" max="10255" width="12" style="396" customWidth="1"/>
    <col min="10256" max="10494" width="11" style="396"/>
    <col min="10495" max="10495" width="18.28515625" style="396" bestFit="1" customWidth="1"/>
    <col min="10496" max="10496" width="14.42578125" style="396" customWidth="1"/>
    <col min="10497" max="10497" width="11.5703125" style="396" customWidth="1"/>
    <col min="10498" max="10498" width="19" style="396" customWidth="1"/>
    <col min="10499" max="10499" width="15.28515625" style="396" bestFit="1" customWidth="1"/>
    <col min="10500" max="10501" width="12.5703125" style="396" customWidth="1"/>
    <col min="10502" max="10502" width="17.28515625" style="396" bestFit="1" customWidth="1"/>
    <col min="10503" max="10503" width="14.28515625" style="396" customWidth="1"/>
    <col min="10504" max="10504" width="22.28515625" style="396" customWidth="1"/>
    <col min="10505" max="10505" width="23" style="396" customWidth="1"/>
    <col min="10506" max="10506" width="13" style="396" customWidth="1"/>
    <col min="10507" max="10507" width="12.5703125" style="396" customWidth="1"/>
    <col min="10508" max="10508" width="11.5703125" style="396" customWidth="1"/>
    <col min="10509" max="10509" width="8.28515625" style="396" customWidth="1"/>
    <col min="10510" max="10511" width="12" style="396" customWidth="1"/>
    <col min="10512" max="10750" width="11" style="396"/>
    <col min="10751" max="10751" width="18.28515625" style="396" bestFit="1" customWidth="1"/>
    <col min="10752" max="10752" width="14.42578125" style="396" customWidth="1"/>
    <col min="10753" max="10753" width="11.5703125" style="396" customWidth="1"/>
    <col min="10754" max="10754" width="19" style="396" customWidth="1"/>
    <col min="10755" max="10755" width="15.28515625" style="396" bestFit="1" customWidth="1"/>
    <col min="10756" max="10757" width="12.5703125" style="396" customWidth="1"/>
    <col min="10758" max="10758" width="17.28515625" style="396" bestFit="1" customWidth="1"/>
    <col min="10759" max="10759" width="14.28515625" style="396" customWidth="1"/>
    <col min="10760" max="10760" width="22.28515625" style="396" customWidth="1"/>
    <col min="10761" max="10761" width="23" style="396" customWidth="1"/>
    <col min="10762" max="10762" width="13" style="396" customWidth="1"/>
    <col min="10763" max="10763" width="12.5703125" style="396" customWidth="1"/>
    <col min="10764" max="10764" width="11.5703125" style="396" customWidth="1"/>
    <col min="10765" max="10765" width="8.28515625" style="396" customWidth="1"/>
    <col min="10766" max="10767" width="12" style="396" customWidth="1"/>
    <col min="10768" max="11006" width="11" style="396"/>
    <col min="11007" max="11007" width="18.28515625" style="396" bestFit="1" customWidth="1"/>
    <col min="11008" max="11008" width="14.42578125" style="396" customWidth="1"/>
    <col min="11009" max="11009" width="11.5703125" style="396" customWidth="1"/>
    <col min="11010" max="11010" width="19" style="396" customWidth="1"/>
    <col min="11011" max="11011" width="15.28515625" style="396" bestFit="1" customWidth="1"/>
    <col min="11012" max="11013" width="12.5703125" style="396" customWidth="1"/>
    <col min="11014" max="11014" width="17.28515625" style="396" bestFit="1" customWidth="1"/>
    <col min="11015" max="11015" width="14.28515625" style="396" customWidth="1"/>
    <col min="11016" max="11016" width="22.28515625" style="396" customWidth="1"/>
    <col min="11017" max="11017" width="23" style="396" customWidth="1"/>
    <col min="11018" max="11018" width="13" style="396" customWidth="1"/>
    <col min="11019" max="11019" width="12.5703125" style="396" customWidth="1"/>
    <col min="11020" max="11020" width="11.5703125" style="396" customWidth="1"/>
    <col min="11021" max="11021" width="8.28515625" style="396" customWidth="1"/>
    <col min="11022" max="11023" width="12" style="396" customWidth="1"/>
    <col min="11024" max="11262" width="11" style="396"/>
    <col min="11263" max="11263" width="18.28515625" style="396" bestFit="1" customWidth="1"/>
    <col min="11264" max="11264" width="14.42578125" style="396" customWidth="1"/>
    <col min="11265" max="11265" width="11.5703125" style="396" customWidth="1"/>
    <col min="11266" max="11266" width="19" style="396" customWidth="1"/>
    <col min="11267" max="11267" width="15.28515625" style="396" bestFit="1" customWidth="1"/>
    <col min="11268" max="11269" width="12.5703125" style="396" customWidth="1"/>
    <col min="11270" max="11270" width="17.28515625" style="396" bestFit="1" customWidth="1"/>
    <col min="11271" max="11271" width="14.28515625" style="396" customWidth="1"/>
    <col min="11272" max="11272" width="22.28515625" style="396" customWidth="1"/>
    <col min="11273" max="11273" width="23" style="396" customWidth="1"/>
    <col min="11274" max="11274" width="13" style="396" customWidth="1"/>
    <col min="11275" max="11275" width="12.5703125" style="396" customWidth="1"/>
    <col min="11276" max="11276" width="11.5703125" style="396" customWidth="1"/>
    <col min="11277" max="11277" width="8.28515625" style="396" customWidth="1"/>
    <col min="11278" max="11279" width="12" style="396" customWidth="1"/>
    <col min="11280" max="11518" width="11" style="396"/>
    <col min="11519" max="11519" width="18.28515625" style="396" bestFit="1" customWidth="1"/>
    <col min="11520" max="11520" width="14.42578125" style="396" customWidth="1"/>
    <col min="11521" max="11521" width="11.5703125" style="396" customWidth="1"/>
    <col min="11522" max="11522" width="19" style="396" customWidth="1"/>
    <col min="11523" max="11523" width="15.28515625" style="396" bestFit="1" customWidth="1"/>
    <col min="11524" max="11525" width="12.5703125" style="396" customWidth="1"/>
    <col min="11526" max="11526" width="17.28515625" style="396" bestFit="1" customWidth="1"/>
    <col min="11527" max="11527" width="14.28515625" style="396" customWidth="1"/>
    <col min="11528" max="11528" width="22.28515625" style="396" customWidth="1"/>
    <col min="11529" max="11529" width="23" style="396" customWidth="1"/>
    <col min="11530" max="11530" width="13" style="396" customWidth="1"/>
    <col min="11531" max="11531" width="12.5703125" style="396" customWidth="1"/>
    <col min="11532" max="11532" width="11.5703125" style="396" customWidth="1"/>
    <col min="11533" max="11533" width="8.28515625" style="396" customWidth="1"/>
    <col min="11534" max="11535" width="12" style="396" customWidth="1"/>
    <col min="11536" max="11774" width="11" style="396"/>
    <col min="11775" max="11775" width="18.28515625" style="396" bestFit="1" customWidth="1"/>
    <col min="11776" max="11776" width="14.42578125" style="396" customWidth="1"/>
    <col min="11777" max="11777" width="11.5703125" style="396" customWidth="1"/>
    <col min="11778" max="11778" width="19" style="396" customWidth="1"/>
    <col min="11779" max="11779" width="15.28515625" style="396" bestFit="1" customWidth="1"/>
    <col min="11780" max="11781" width="12.5703125" style="396" customWidth="1"/>
    <col min="11782" max="11782" width="17.28515625" style="396" bestFit="1" customWidth="1"/>
    <col min="11783" max="11783" width="14.28515625" style="396" customWidth="1"/>
    <col min="11784" max="11784" width="22.28515625" style="396" customWidth="1"/>
    <col min="11785" max="11785" width="23" style="396" customWidth="1"/>
    <col min="11786" max="11786" width="13" style="396" customWidth="1"/>
    <col min="11787" max="11787" width="12.5703125" style="396" customWidth="1"/>
    <col min="11788" max="11788" width="11.5703125" style="396" customWidth="1"/>
    <col min="11789" max="11789" width="8.28515625" style="396" customWidth="1"/>
    <col min="11790" max="11791" width="12" style="396" customWidth="1"/>
    <col min="11792" max="12030" width="11" style="396"/>
    <col min="12031" max="12031" width="18.28515625" style="396" bestFit="1" customWidth="1"/>
    <col min="12032" max="12032" width="14.42578125" style="396" customWidth="1"/>
    <col min="12033" max="12033" width="11.5703125" style="396" customWidth="1"/>
    <col min="12034" max="12034" width="19" style="396" customWidth="1"/>
    <col min="12035" max="12035" width="15.28515625" style="396" bestFit="1" customWidth="1"/>
    <col min="12036" max="12037" width="12.5703125" style="396" customWidth="1"/>
    <col min="12038" max="12038" width="17.28515625" style="396" bestFit="1" customWidth="1"/>
    <col min="12039" max="12039" width="14.28515625" style="396" customWidth="1"/>
    <col min="12040" max="12040" width="22.28515625" style="396" customWidth="1"/>
    <col min="12041" max="12041" width="23" style="396" customWidth="1"/>
    <col min="12042" max="12042" width="13" style="396" customWidth="1"/>
    <col min="12043" max="12043" width="12.5703125" style="396" customWidth="1"/>
    <col min="12044" max="12044" width="11.5703125" style="396" customWidth="1"/>
    <col min="12045" max="12045" width="8.28515625" style="396" customWidth="1"/>
    <col min="12046" max="12047" width="12" style="396" customWidth="1"/>
    <col min="12048" max="12286" width="11" style="396"/>
    <col min="12287" max="12287" width="18.28515625" style="396" bestFit="1" customWidth="1"/>
    <col min="12288" max="12288" width="14.42578125" style="396" customWidth="1"/>
    <col min="12289" max="12289" width="11.5703125" style="396" customWidth="1"/>
    <col min="12290" max="12290" width="19" style="396" customWidth="1"/>
    <col min="12291" max="12291" width="15.28515625" style="396" bestFit="1" customWidth="1"/>
    <col min="12292" max="12293" width="12.5703125" style="396" customWidth="1"/>
    <col min="12294" max="12294" width="17.28515625" style="396" bestFit="1" customWidth="1"/>
    <col min="12295" max="12295" width="14.28515625" style="396" customWidth="1"/>
    <col min="12296" max="12296" width="22.28515625" style="396" customWidth="1"/>
    <col min="12297" max="12297" width="23" style="396" customWidth="1"/>
    <col min="12298" max="12298" width="13" style="396" customWidth="1"/>
    <col min="12299" max="12299" width="12.5703125" style="396" customWidth="1"/>
    <col min="12300" max="12300" width="11.5703125" style="396" customWidth="1"/>
    <col min="12301" max="12301" width="8.28515625" style="396" customWidth="1"/>
    <col min="12302" max="12303" width="12" style="396" customWidth="1"/>
    <col min="12304" max="12542" width="11" style="396"/>
    <col min="12543" max="12543" width="18.28515625" style="396" bestFit="1" customWidth="1"/>
    <col min="12544" max="12544" width="14.42578125" style="396" customWidth="1"/>
    <col min="12545" max="12545" width="11.5703125" style="396" customWidth="1"/>
    <col min="12546" max="12546" width="19" style="396" customWidth="1"/>
    <col min="12547" max="12547" width="15.28515625" style="396" bestFit="1" customWidth="1"/>
    <col min="12548" max="12549" width="12.5703125" style="396" customWidth="1"/>
    <col min="12550" max="12550" width="17.28515625" style="396" bestFit="1" customWidth="1"/>
    <col min="12551" max="12551" width="14.28515625" style="396" customWidth="1"/>
    <col min="12552" max="12552" width="22.28515625" style="396" customWidth="1"/>
    <col min="12553" max="12553" width="23" style="396" customWidth="1"/>
    <col min="12554" max="12554" width="13" style="396" customWidth="1"/>
    <col min="12555" max="12555" width="12.5703125" style="396" customWidth="1"/>
    <col min="12556" max="12556" width="11.5703125" style="396" customWidth="1"/>
    <col min="12557" max="12557" width="8.28515625" style="396" customWidth="1"/>
    <col min="12558" max="12559" width="12" style="396" customWidth="1"/>
    <col min="12560" max="12798" width="11" style="396"/>
    <col min="12799" max="12799" width="18.28515625" style="396" bestFit="1" customWidth="1"/>
    <col min="12800" max="12800" width="14.42578125" style="396" customWidth="1"/>
    <col min="12801" max="12801" width="11.5703125" style="396" customWidth="1"/>
    <col min="12802" max="12802" width="19" style="396" customWidth="1"/>
    <col min="12803" max="12803" width="15.28515625" style="396" bestFit="1" customWidth="1"/>
    <col min="12804" max="12805" width="12.5703125" style="396" customWidth="1"/>
    <col min="12806" max="12806" width="17.28515625" style="396" bestFit="1" customWidth="1"/>
    <col min="12807" max="12807" width="14.28515625" style="396" customWidth="1"/>
    <col min="12808" max="12808" width="22.28515625" style="396" customWidth="1"/>
    <col min="12809" max="12809" width="23" style="396" customWidth="1"/>
    <col min="12810" max="12810" width="13" style="396" customWidth="1"/>
    <col min="12811" max="12811" width="12.5703125" style="396" customWidth="1"/>
    <col min="12812" max="12812" width="11.5703125" style="396" customWidth="1"/>
    <col min="12813" max="12813" width="8.28515625" style="396" customWidth="1"/>
    <col min="12814" max="12815" width="12" style="396" customWidth="1"/>
    <col min="12816" max="13054" width="11" style="396"/>
    <col min="13055" max="13055" width="18.28515625" style="396" bestFit="1" customWidth="1"/>
    <col min="13056" max="13056" width="14.42578125" style="396" customWidth="1"/>
    <col min="13057" max="13057" width="11.5703125" style="396" customWidth="1"/>
    <col min="13058" max="13058" width="19" style="396" customWidth="1"/>
    <col min="13059" max="13059" width="15.28515625" style="396" bestFit="1" customWidth="1"/>
    <col min="13060" max="13061" width="12.5703125" style="396" customWidth="1"/>
    <col min="13062" max="13062" width="17.28515625" style="396" bestFit="1" customWidth="1"/>
    <col min="13063" max="13063" width="14.28515625" style="396" customWidth="1"/>
    <col min="13064" max="13064" width="22.28515625" style="396" customWidth="1"/>
    <col min="13065" max="13065" width="23" style="396" customWidth="1"/>
    <col min="13066" max="13066" width="13" style="396" customWidth="1"/>
    <col min="13067" max="13067" width="12.5703125" style="396" customWidth="1"/>
    <col min="13068" max="13068" width="11.5703125" style="396" customWidth="1"/>
    <col min="13069" max="13069" width="8.28515625" style="396" customWidth="1"/>
    <col min="13070" max="13071" width="12" style="396" customWidth="1"/>
    <col min="13072" max="13310" width="11" style="396"/>
    <col min="13311" max="13311" width="18.28515625" style="396" bestFit="1" customWidth="1"/>
    <col min="13312" max="13312" width="14.42578125" style="396" customWidth="1"/>
    <col min="13313" max="13313" width="11.5703125" style="396" customWidth="1"/>
    <col min="13314" max="13314" width="19" style="396" customWidth="1"/>
    <col min="13315" max="13315" width="15.28515625" style="396" bestFit="1" customWidth="1"/>
    <col min="13316" max="13317" width="12.5703125" style="396" customWidth="1"/>
    <col min="13318" max="13318" width="17.28515625" style="396" bestFit="1" customWidth="1"/>
    <col min="13319" max="13319" width="14.28515625" style="396" customWidth="1"/>
    <col min="13320" max="13320" width="22.28515625" style="396" customWidth="1"/>
    <col min="13321" max="13321" width="23" style="396" customWidth="1"/>
    <col min="13322" max="13322" width="13" style="396" customWidth="1"/>
    <col min="13323" max="13323" width="12.5703125" style="396" customWidth="1"/>
    <col min="13324" max="13324" width="11.5703125" style="396" customWidth="1"/>
    <col min="13325" max="13325" width="8.28515625" style="396" customWidth="1"/>
    <col min="13326" max="13327" width="12" style="396" customWidth="1"/>
    <col min="13328" max="13566" width="11" style="396"/>
    <col min="13567" max="13567" width="18.28515625" style="396" bestFit="1" customWidth="1"/>
    <col min="13568" max="13568" width="14.42578125" style="396" customWidth="1"/>
    <col min="13569" max="13569" width="11.5703125" style="396" customWidth="1"/>
    <col min="13570" max="13570" width="19" style="396" customWidth="1"/>
    <col min="13571" max="13571" width="15.28515625" style="396" bestFit="1" customWidth="1"/>
    <col min="13572" max="13573" width="12.5703125" style="396" customWidth="1"/>
    <col min="13574" max="13574" width="17.28515625" style="396" bestFit="1" customWidth="1"/>
    <col min="13575" max="13575" width="14.28515625" style="396" customWidth="1"/>
    <col min="13576" max="13576" width="22.28515625" style="396" customWidth="1"/>
    <col min="13577" max="13577" width="23" style="396" customWidth="1"/>
    <col min="13578" max="13578" width="13" style="396" customWidth="1"/>
    <col min="13579" max="13579" width="12.5703125" style="396" customWidth="1"/>
    <col min="13580" max="13580" width="11.5703125" style="396" customWidth="1"/>
    <col min="13581" max="13581" width="8.28515625" style="396" customWidth="1"/>
    <col min="13582" max="13583" width="12" style="396" customWidth="1"/>
    <col min="13584" max="13822" width="11" style="396"/>
    <col min="13823" max="13823" width="18.28515625" style="396" bestFit="1" customWidth="1"/>
    <col min="13824" max="13824" width="14.42578125" style="396" customWidth="1"/>
    <col min="13825" max="13825" width="11.5703125" style="396" customWidth="1"/>
    <col min="13826" max="13826" width="19" style="396" customWidth="1"/>
    <col min="13827" max="13827" width="15.28515625" style="396" bestFit="1" customWidth="1"/>
    <col min="13828" max="13829" width="12.5703125" style="396" customWidth="1"/>
    <col min="13830" max="13830" width="17.28515625" style="396" bestFit="1" customWidth="1"/>
    <col min="13831" max="13831" width="14.28515625" style="396" customWidth="1"/>
    <col min="13832" max="13832" width="22.28515625" style="396" customWidth="1"/>
    <col min="13833" max="13833" width="23" style="396" customWidth="1"/>
    <col min="13834" max="13834" width="13" style="396" customWidth="1"/>
    <col min="13835" max="13835" width="12.5703125" style="396" customWidth="1"/>
    <col min="13836" max="13836" width="11.5703125" style="396" customWidth="1"/>
    <col min="13837" max="13837" width="8.28515625" style="396" customWidth="1"/>
    <col min="13838" max="13839" width="12" style="396" customWidth="1"/>
    <col min="13840" max="14078" width="11" style="396"/>
    <col min="14079" max="14079" width="18.28515625" style="396" bestFit="1" customWidth="1"/>
    <col min="14080" max="14080" width="14.42578125" style="396" customWidth="1"/>
    <col min="14081" max="14081" width="11.5703125" style="396" customWidth="1"/>
    <col min="14082" max="14082" width="19" style="396" customWidth="1"/>
    <col min="14083" max="14083" width="15.28515625" style="396" bestFit="1" customWidth="1"/>
    <col min="14084" max="14085" width="12.5703125" style="396" customWidth="1"/>
    <col min="14086" max="14086" width="17.28515625" style="396" bestFit="1" customWidth="1"/>
    <col min="14087" max="14087" width="14.28515625" style="396" customWidth="1"/>
    <col min="14088" max="14088" width="22.28515625" style="396" customWidth="1"/>
    <col min="14089" max="14089" width="23" style="396" customWidth="1"/>
    <col min="14090" max="14090" width="13" style="396" customWidth="1"/>
    <col min="14091" max="14091" width="12.5703125" style="396" customWidth="1"/>
    <col min="14092" max="14092" width="11.5703125" style="396" customWidth="1"/>
    <col min="14093" max="14093" width="8.28515625" style="396" customWidth="1"/>
    <col min="14094" max="14095" width="12" style="396" customWidth="1"/>
    <col min="14096" max="14334" width="11" style="396"/>
    <col min="14335" max="14335" width="18.28515625" style="396" bestFit="1" customWidth="1"/>
    <col min="14336" max="14336" width="14.42578125" style="396" customWidth="1"/>
    <col min="14337" max="14337" width="11.5703125" style="396" customWidth="1"/>
    <col min="14338" max="14338" width="19" style="396" customWidth="1"/>
    <col min="14339" max="14339" width="15.28515625" style="396" bestFit="1" customWidth="1"/>
    <col min="14340" max="14341" width="12.5703125" style="396" customWidth="1"/>
    <col min="14342" max="14342" width="17.28515625" style="396" bestFit="1" customWidth="1"/>
    <col min="14343" max="14343" width="14.28515625" style="396" customWidth="1"/>
    <col min="14344" max="14344" width="22.28515625" style="396" customWidth="1"/>
    <col min="14345" max="14345" width="23" style="396" customWidth="1"/>
    <col min="14346" max="14346" width="13" style="396" customWidth="1"/>
    <col min="14347" max="14347" width="12.5703125" style="396" customWidth="1"/>
    <col min="14348" max="14348" width="11.5703125" style="396" customWidth="1"/>
    <col min="14349" max="14349" width="8.28515625" style="396" customWidth="1"/>
    <col min="14350" max="14351" width="12" style="396" customWidth="1"/>
    <col min="14352" max="14590" width="11" style="396"/>
    <col min="14591" max="14591" width="18.28515625" style="396" bestFit="1" customWidth="1"/>
    <col min="14592" max="14592" width="14.42578125" style="396" customWidth="1"/>
    <col min="14593" max="14593" width="11.5703125" style="396" customWidth="1"/>
    <col min="14594" max="14594" width="19" style="396" customWidth="1"/>
    <col min="14595" max="14595" width="15.28515625" style="396" bestFit="1" customWidth="1"/>
    <col min="14596" max="14597" width="12.5703125" style="396" customWidth="1"/>
    <col min="14598" max="14598" width="17.28515625" style="396" bestFit="1" customWidth="1"/>
    <col min="14599" max="14599" width="14.28515625" style="396" customWidth="1"/>
    <col min="14600" max="14600" width="22.28515625" style="396" customWidth="1"/>
    <col min="14601" max="14601" width="23" style="396" customWidth="1"/>
    <col min="14602" max="14602" width="13" style="396" customWidth="1"/>
    <col min="14603" max="14603" width="12.5703125" style="396" customWidth="1"/>
    <col min="14604" max="14604" width="11.5703125" style="396" customWidth="1"/>
    <col min="14605" max="14605" width="8.28515625" style="396" customWidth="1"/>
    <col min="14606" max="14607" width="12" style="396" customWidth="1"/>
    <col min="14608" max="14846" width="11" style="396"/>
    <col min="14847" max="14847" width="18.28515625" style="396" bestFit="1" customWidth="1"/>
    <col min="14848" max="14848" width="14.42578125" style="396" customWidth="1"/>
    <col min="14849" max="14849" width="11.5703125" style="396" customWidth="1"/>
    <col min="14850" max="14850" width="19" style="396" customWidth="1"/>
    <col min="14851" max="14851" width="15.28515625" style="396" bestFit="1" customWidth="1"/>
    <col min="14852" max="14853" width="12.5703125" style="396" customWidth="1"/>
    <col min="14854" max="14854" width="17.28515625" style="396" bestFit="1" customWidth="1"/>
    <col min="14855" max="14855" width="14.28515625" style="396" customWidth="1"/>
    <col min="14856" max="14856" width="22.28515625" style="396" customWidth="1"/>
    <col min="14857" max="14857" width="23" style="396" customWidth="1"/>
    <col min="14858" max="14858" width="13" style="396" customWidth="1"/>
    <col min="14859" max="14859" width="12.5703125" style="396" customWidth="1"/>
    <col min="14860" max="14860" width="11.5703125" style="396" customWidth="1"/>
    <col min="14861" max="14861" width="8.28515625" style="396" customWidth="1"/>
    <col min="14862" max="14863" width="12" style="396" customWidth="1"/>
    <col min="14864" max="15102" width="11" style="396"/>
    <col min="15103" max="15103" width="18.28515625" style="396" bestFit="1" customWidth="1"/>
    <col min="15104" max="15104" width="14.42578125" style="396" customWidth="1"/>
    <col min="15105" max="15105" width="11.5703125" style="396" customWidth="1"/>
    <col min="15106" max="15106" width="19" style="396" customWidth="1"/>
    <col min="15107" max="15107" width="15.28515625" style="396" bestFit="1" customWidth="1"/>
    <col min="15108" max="15109" width="12.5703125" style="396" customWidth="1"/>
    <col min="15110" max="15110" width="17.28515625" style="396" bestFit="1" customWidth="1"/>
    <col min="15111" max="15111" width="14.28515625" style="396" customWidth="1"/>
    <col min="15112" max="15112" width="22.28515625" style="396" customWidth="1"/>
    <col min="15113" max="15113" width="23" style="396" customWidth="1"/>
    <col min="15114" max="15114" width="13" style="396" customWidth="1"/>
    <col min="15115" max="15115" width="12.5703125" style="396" customWidth="1"/>
    <col min="15116" max="15116" width="11.5703125" style="396" customWidth="1"/>
    <col min="15117" max="15117" width="8.28515625" style="396" customWidth="1"/>
    <col min="15118" max="15119" width="12" style="396" customWidth="1"/>
    <col min="15120" max="15358" width="11" style="396"/>
    <col min="15359" max="15359" width="18.28515625" style="396" bestFit="1" customWidth="1"/>
    <col min="15360" max="15360" width="14.42578125" style="396" customWidth="1"/>
    <col min="15361" max="15361" width="11.5703125" style="396" customWidth="1"/>
    <col min="15362" max="15362" width="19" style="396" customWidth="1"/>
    <col min="15363" max="15363" width="15.28515625" style="396" bestFit="1" customWidth="1"/>
    <col min="15364" max="15365" width="12.5703125" style="396" customWidth="1"/>
    <col min="15366" max="15366" width="17.28515625" style="396" bestFit="1" customWidth="1"/>
    <col min="15367" max="15367" width="14.28515625" style="396" customWidth="1"/>
    <col min="15368" max="15368" width="22.28515625" style="396" customWidth="1"/>
    <col min="15369" max="15369" width="23" style="396" customWidth="1"/>
    <col min="15370" max="15370" width="13" style="396" customWidth="1"/>
    <col min="15371" max="15371" width="12.5703125" style="396" customWidth="1"/>
    <col min="15372" max="15372" width="11.5703125" style="396" customWidth="1"/>
    <col min="15373" max="15373" width="8.28515625" style="396" customWidth="1"/>
    <col min="15374" max="15375" width="12" style="396" customWidth="1"/>
    <col min="15376" max="15614" width="11" style="396"/>
    <col min="15615" max="15615" width="18.28515625" style="396" bestFit="1" customWidth="1"/>
    <col min="15616" max="15616" width="14.42578125" style="396" customWidth="1"/>
    <col min="15617" max="15617" width="11.5703125" style="396" customWidth="1"/>
    <col min="15618" max="15618" width="19" style="396" customWidth="1"/>
    <col min="15619" max="15619" width="15.28515625" style="396" bestFit="1" customWidth="1"/>
    <col min="15620" max="15621" width="12.5703125" style="396" customWidth="1"/>
    <col min="15622" max="15622" width="17.28515625" style="396" bestFit="1" customWidth="1"/>
    <col min="15623" max="15623" width="14.28515625" style="396" customWidth="1"/>
    <col min="15624" max="15624" width="22.28515625" style="396" customWidth="1"/>
    <col min="15625" max="15625" width="23" style="396" customWidth="1"/>
    <col min="15626" max="15626" width="13" style="396" customWidth="1"/>
    <col min="15627" max="15627" width="12.5703125" style="396" customWidth="1"/>
    <col min="15628" max="15628" width="11.5703125" style="396" customWidth="1"/>
    <col min="15629" max="15629" width="8.28515625" style="396" customWidth="1"/>
    <col min="15630" max="15631" width="12" style="396" customWidth="1"/>
    <col min="15632" max="15870" width="11" style="396"/>
    <col min="15871" max="15871" width="18.28515625" style="396" bestFit="1" customWidth="1"/>
    <col min="15872" max="15872" width="14.42578125" style="396" customWidth="1"/>
    <col min="15873" max="15873" width="11.5703125" style="396" customWidth="1"/>
    <col min="15874" max="15874" width="19" style="396" customWidth="1"/>
    <col min="15875" max="15875" width="15.28515625" style="396" bestFit="1" customWidth="1"/>
    <col min="15876" max="15877" width="12.5703125" style="396" customWidth="1"/>
    <col min="15878" max="15878" width="17.28515625" style="396" bestFit="1" customWidth="1"/>
    <col min="15879" max="15879" width="14.28515625" style="396" customWidth="1"/>
    <col min="15880" max="15880" width="22.28515625" style="396" customWidth="1"/>
    <col min="15881" max="15881" width="23" style="396" customWidth="1"/>
    <col min="15882" max="15882" width="13" style="396" customWidth="1"/>
    <col min="15883" max="15883" width="12.5703125" style="396" customWidth="1"/>
    <col min="15884" max="15884" width="11.5703125" style="396" customWidth="1"/>
    <col min="15885" max="15885" width="8.28515625" style="396" customWidth="1"/>
    <col min="15886" max="15887" width="12" style="396" customWidth="1"/>
    <col min="15888" max="16126" width="11" style="396"/>
    <col min="16127" max="16127" width="18.28515625" style="396" bestFit="1" customWidth="1"/>
    <col min="16128" max="16128" width="14.42578125" style="396" customWidth="1"/>
    <col min="16129" max="16129" width="11.5703125" style="396" customWidth="1"/>
    <col min="16130" max="16130" width="19" style="396" customWidth="1"/>
    <col min="16131" max="16131" width="15.28515625" style="396" bestFit="1" customWidth="1"/>
    <col min="16132" max="16133" width="12.5703125" style="396" customWidth="1"/>
    <col min="16134" max="16134" width="17.28515625" style="396" bestFit="1" customWidth="1"/>
    <col min="16135" max="16135" width="14.28515625" style="396" customWidth="1"/>
    <col min="16136" max="16136" width="22.28515625" style="396" customWidth="1"/>
    <col min="16137" max="16137" width="23" style="396" customWidth="1"/>
    <col min="16138" max="16138" width="13" style="396" customWidth="1"/>
    <col min="16139" max="16139" width="12.5703125" style="396" customWidth="1"/>
    <col min="16140" max="16140" width="11.5703125" style="396" customWidth="1"/>
    <col min="16141" max="16141" width="8.28515625" style="396" customWidth="1"/>
    <col min="16142" max="16143" width="12" style="396" customWidth="1"/>
    <col min="16144" max="16384" width="11" style="396"/>
  </cols>
  <sheetData>
    <row r="1" spans="1:26" s="305" customFormat="1" ht="13.5" hidden="1" customHeight="1" thickBot="1">
      <c r="A1" s="304">
        <f ca="1">TODAY()</f>
        <v>44000</v>
      </c>
      <c r="B1" s="304"/>
      <c r="C1" s="304"/>
      <c r="D1" s="401"/>
      <c r="G1" s="306"/>
      <c r="L1" s="365"/>
      <c r="M1" s="365"/>
    </row>
    <row r="2" spans="1:26" s="305" customFormat="1" ht="45" customHeight="1" thickTop="1" thickBot="1">
      <c r="A2" s="308" t="s">
        <v>186</v>
      </c>
      <c r="B2" s="418">
        <f>Planif_21!C1</f>
        <v>44197</v>
      </c>
      <c r="C2" s="465"/>
      <c r="D2" s="465"/>
      <c r="E2" s="309"/>
      <c r="F2" s="309"/>
      <c r="G2" s="310"/>
      <c r="H2" s="309"/>
      <c r="I2" s="309"/>
      <c r="J2" s="309"/>
      <c r="K2" s="309"/>
      <c r="L2" s="373"/>
      <c r="M2" s="367"/>
      <c r="N2" s="475" t="s">
        <v>31</v>
      </c>
      <c r="O2" s="476"/>
      <c r="P2" s="476"/>
      <c r="Q2" s="476"/>
      <c r="R2" s="476"/>
      <c r="S2" s="476"/>
      <c r="T2" s="477"/>
      <c r="U2" s="472" t="s">
        <v>0</v>
      </c>
      <c r="V2" s="473"/>
      <c r="W2" s="473"/>
      <c r="X2" s="473"/>
      <c r="Y2" s="473"/>
      <c r="Z2" s="474"/>
    </row>
    <row r="3" spans="1:26" s="305" customFormat="1" ht="38.25" customHeight="1" thickTop="1">
      <c r="A3" s="456" t="s">
        <v>1</v>
      </c>
      <c r="B3" s="462" t="s">
        <v>3</v>
      </c>
      <c r="C3" s="463"/>
      <c r="D3" s="463"/>
      <c r="E3" s="464"/>
      <c r="F3" s="468" t="s">
        <v>245</v>
      </c>
      <c r="G3" s="458" t="s">
        <v>4</v>
      </c>
      <c r="H3" s="460" t="s">
        <v>34</v>
      </c>
      <c r="I3" s="460" t="s">
        <v>2</v>
      </c>
      <c r="J3" s="478" t="s">
        <v>5</v>
      </c>
      <c r="K3" s="479"/>
      <c r="L3" s="480" t="s">
        <v>252</v>
      </c>
      <c r="M3" s="482" t="s">
        <v>36</v>
      </c>
      <c r="N3" s="484" t="s">
        <v>30</v>
      </c>
      <c r="O3" s="485"/>
      <c r="P3" s="485"/>
      <c r="Q3" s="485"/>
      <c r="R3" s="485"/>
      <c r="S3" s="485"/>
      <c r="T3" s="486"/>
      <c r="U3" s="487" t="s">
        <v>6</v>
      </c>
      <c r="V3" s="312" t="s">
        <v>7</v>
      </c>
      <c r="W3" s="312" t="s">
        <v>45</v>
      </c>
      <c r="X3" s="489" t="s">
        <v>59</v>
      </c>
      <c r="Y3" s="466" t="s">
        <v>60</v>
      </c>
      <c r="Z3" s="470" t="s">
        <v>217</v>
      </c>
    </row>
    <row r="4" spans="1:26" s="305" customFormat="1" ht="30.75" customHeight="1" thickBot="1">
      <c r="A4" s="457"/>
      <c r="B4" s="313" t="s">
        <v>8</v>
      </c>
      <c r="C4" s="363" t="s">
        <v>258</v>
      </c>
      <c r="D4" s="402" t="s">
        <v>9</v>
      </c>
      <c r="E4" s="363" t="s">
        <v>258</v>
      </c>
      <c r="F4" s="469"/>
      <c r="G4" s="459"/>
      <c r="H4" s="461"/>
      <c r="I4" s="461"/>
      <c r="J4" s="314" t="s">
        <v>10</v>
      </c>
      <c r="K4" s="315" t="s">
        <v>11</v>
      </c>
      <c r="L4" s="481"/>
      <c r="M4" s="483"/>
      <c r="N4" s="316" t="s">
        <v>35</v>
      </c>
      <c r="O4" s="317" t="s">
        <v>37</v>
      </c>
      <c r="P4" s="317" t="s">
        <v>27</v>
      </c>
      <c r="Q4" s="317" t="s">
        <v>29</v>
      </c>
      <c r="R4" s="317" t="s">
        <v>28</v>
      </c>
      <c r="S4" s="318" t="s">
        <v>53</v>
      </c>
      <c r="T4" s="319" t="s">
        <v>52</v>
      </c>
      <c r="U4" s="488"/>
      <c r="V4" s="315" t="s">
        <v>12</v>
      </c>
      <c r="W4" s="315" t="s">
        <v>12</v>
      </c>
      <c r="X4" s="490"/>
      <c r="Y4" s="467"/>
      <c r="Z4" s="471"/>
    </row>
    <row r="5" spans="1:26" s="305" customFormat="1" ht="20.25" customHeight="1" thickTop="1">
      <c r="A5" s="320" t="s">
        <v>214</v>
      </c>
      <c r="B5" s="321">
        <v>44317</v>
      </c>
      <c r="C5" s="364">
        <f>IF(B5="","",WEEKNUM(B5,2))</f>
        <v>18</v>
      </c>
      <c r="D5" s="321">
        <v>44347</v>
      </c>
      <c r="E5" s="364">
        <f t="shared" ref="E5:E36" si="0">IF(D5="","",WEEKNUM(D5,2))</f>
        <v>23</v>
      </c>
      <c r="F5" s="322"/>
      <c r="G5" s="323">
        <f t="shared" ref="G5:G36" ca="1" si="1">IF(B5= "", "",B5-$A$1)</f>
        <v>317</v>
      </c>
      <c r="H5" s="324"/>
      <c r="I5" s="325"/>
      <c r="J5" s="326"/>
      <c r="K5" s="327"/>
      <c r="L5" s="303"/>
      <c r="M5" s="303"/>
      <c r="N5" s="328"/>
      <c r="O5" s="329"/>
      <c r="P5" s="329"/>
      <c r="Q5" s="329"/>
      <c r="R5" s="330"/>
      <c r="S5" s="330"/>
      <c r="T5" s="331">
        <f>SUM(N5:S5)</f>
        <v>0</v>
      </c>
      <c r="U5" s="332"/>
      <c r="V5" s="333"/>
      <c r="W5" s="327"/>
      <c r="X5" s="327">
        <v>15</v>
      </c>
      <c r="Y5" s="327">
        <v>15</v>
      </c>
      <c r="Z5" s="369"/>
    </row>
    <row r="6" spans="1:26" s="305" customFormat="1" ht="20.25" customHeight="1">
      <c r="A6" s="320" t="s">
        <v>97</v>
      </c>
      <c r="B6" s="334">
        <v>44317</v>
      </c>
      <c r="C6" s="364">
        <f>IF(B6="","",WEEKNUM(B6,2))</f>
        <v>18</v>
      </c>
      <c r="D6" s="334">
        <v>44317</v>
      </c>
      <c r="E6" s="364">
        <f t="shared" si="0"/>
        <v>18</v>
      </c>
      <c r="F6" s="322"/>
      <c r="G6" s="323">
        <f t="shared" ca="1" si="1"/>
        <v>317</v>
      </c>
      <c r="H6" s="324"/>
      <c r="I6" s="325"/>
      <c r="J6" s="326"/>
      <c r="K6" s="327"/>
      <c r="L6" s="303" t="s">
        <v>200</v>
      </c>
      <c r="M6" s="303" t="s">
        <v>384</v>
      </c>
      <c r="N6" s="328"/>
      <c r="O6" s="329">
        <v>4</v>
      </c>
      <c r="P6" s="329">
        <v>23</v>
      </c>
      <c r="Q6" s="329"/>
      <c r="R6" s="330"/>
      <c r="S6" s="330"/>
      <c r="T6" s="331">
        <f>SUM(N6:S6)</f>
        <v>27</v>
      </c>
      <c r="U6" s="332"/>
      <c r="V6" s="333"/>
      <c r="W6" s="327"/>
      <c r="X6" s="327">
        <v>7</v>
      </c>
      <c r="Y6" s="327">
        <v>7</v>
      </c>
      <c r="Z6" s="369"/>
    </row>
    <row r="7" spans="1:26" s="375" customFormat="1" ht="18">
      <c r="A7" s="320" t="s">
        <v>265</v>
      </c>
      <c r="B7" s="321">
        <v>44317</v>
      </c>
      <c r="C7" s="364">
        <f>IF(B7="","",WEEKNUM(B7,2))</f>
        <v>18</v>
      </c>
      <c r="D7" s="321">
        <v>44317</v>
      </c>
      <c r="E7" s="364">
        <f t="shared" si="0"/>
        <v>18</v>
      </c>
      <c r="F7" s="322"/>
      <c r="G7" s="323">
        <f t="shared" ca="1" si="1"/>
        <v>317</v>
      </c>
      <c r="H7" s="324"/>
      <c r="I7" s="325"/>
      <c r="J7" s="326"/>
      <c r="K7" s="327"/>
      <c r="L7" s="303" t="s">
        <v>197</v>
      </c>
      <c r="M7" s="303" t="s">
        <v>433</v>
      </c>
      <c r="N7" s="328"/>
      <c r="O7" s="329"/>
      <c r="P7" s="329"/>
      <c r="Q7" s="329"/>
      <c r="R7" s="330"/>
      <c r="S7" s="330"/>
      <c r="T7" s="331"/>
      <c r="U7" s="335"/>
      <c r="V7" s="327"/>
      <c r="W7" s="327"/>
      <c r="X7" s="327">
        <v>0</v>
      </c>
      <c r="Y7" s="327">
        <v>0</v>
      </c>
      <c r="Z7" s="369"/>
    </row>
    <row r="8" spans="1:26" s="375" customFormat="1" ht="20.25" customHeight="1">
      <c r="A8" s="320" t="s">
        <v>297</v>
      </c>
      <c r="B8" s="321">
        <v>44317</v>
      </c>
      <c r="C8" s="364">
        <v>18</v>
      </c>
      <c r="D8" s="338">
        <v>44318</v>
      </c>
      <c r="E8" s="364">
        <f t="shared" si="0"/>
        <v>18</v>
      </c>
      <c r="F8" s="322"/>
      <c r="G8" s="323">
        <f t="shared" ca="1" si="1"/>
        <v>317</v>
      </c>
      <c r="H8" s="324"/>
      <c r="I8" s="325"/>
      <c r="J8" s="326"/>
      <c r="K8" s="327"/>
      <c r="L8" s="303" t="s">
        <v>372</v>
      </c>
      <c r="M8" s="303" t="s">
        <v>434</v>
      </c>
      <c r="N8" s="328"/>
      <c r="O8" s="329"/>
      <c r="P8" s="329"/>
      <c r="Q8" s="329"/>
      <c r="R8" s="330"/>
      <c r="S8" s="330"/>
      <c r="T8" s="331"/>
      <c r="U8" s="332"/>
      <c r="V8" s="333"/>
      <c r="W8" s="327"/>
      <c r="X8" s="327">
        <v>0</v>
      </c>
      <c r="Y8" s="327">
        <v>0</v>
      </c>
      <c r="Z8" s="369"/>
    </row>
    <row r="9" spans="1:26" s="305" customFormat="1" ht="20.25" customHeight="1">
      <c r="A9" s="320" t="s">
        <v>374</v>
      </c>
      <c r="B9" s="321">
        <v>44317</v>
      </c>
      <c r="C9" s="364">
        <f t="shared" ref="C9:C26" si="2">IF(B9="","",WEEKNUM(B9,2))</f>
        <v>18</v>
      </c>
      <c r="D9" s="321">
        <v>44347</v>
      </c>
      <c r="E9" s="364">
        <f t="shared" si="0"/>
        <v>23</v>
      </c>
      <c r="F9" s="322"/>
      <c r="G9" s="323">
        <f t="shared" ca="1" si="1"/>
        <v>317</v>
      </c>
      <c r="H9" s="324"/>
      <c r="I9" s="325"/>
      <c r="J9" s="326"/>
      <c r="K9" s="327"/>
      <c r="L9" s="303" t="s">
        <v>375</v>
      </c>
      <c r="M9" s="303" t="s">
        <v>435</v>
      </c>
      <c r="N9" s="328"/>
      <c r="O9" s="329"/>
      <c r="P9" s="329"/>
      <c r="Q9" s="329"/>
      <c r="R9" s="330"/>
      <c r="S9" s="330"/>
      <c r="T9" s="331">
        <f>SUM(N9:S9)</f>
        <v>0</v>
      </c>
      <c r="U9" s="332"/>
      <c r="V9" s="333"/>
      <c r="W9" s="327"/>
      <c r="X9" s="327">
        <v>15</v>
      </c>
      <c r="Y9" s="327">
        <v>15</v>
      </c>
      <c r="Z9" s="369"/>
    </row>
    <row r="10" spans="1:26" s="305" customFormat="1" ht="20.25" customHeight="1">
      <c r="A10" s="320" t="s">
        <v>246</v>
      </c>
      <c r="B10" s="321">
        <v>44318</v>
      </c>
      <c r="C10" s="364">
        <f t="shared" si="2"/>
        <v>18</v>
      </c>
      <c r="D10" s="338">
        <v>44318</v>
      </c>
      <c r="E10" s="364">
        <f t="shared" si="0"/>
        <v>18</v>
      </c>
      <c r="F10" s="322"/>
      <c r="G10" s="323">
        <f t="shared" ca="1" si="1"/>
        <v>318</v>
      </c>
      <c r="H10" s="324"/>
      <c r="I10" s="325"/>
      <c r="J10" s="326"/>
      <c r="K10" s="327"/>
      <c r="L10" s="303" t="s">
        <v>197</v>
      </c>
      <c r="M10" s="303" t="s">
        <v>247</v>
      </c>
      <c r="N10" s="328"/>
      <c r="O10" s="329"/>
      <c r="P10" s="329"/>
      <c r="Q10" s="329"/>
      <c r="R10" s="330"/>
      <c r="S10" s="330"/>
      <c r="T10" s="331">
        <f>SUM(N10:S10)</f>
        <v>0</v>
      </c>
      <c r="U10" s="332"/>
      <c r="V10" s="333"/>
      <c r="W10" s="327"/>
      <c r="X10" s="327">
        <v>0</v>
      </c>
      <c r="Y10" s="327">
        <v>0</v>
      </c>
      <c r="Z10" s="369" t="s">
        <v>223</v>
      </c>
    </row>
    <row r="11" spans="1:26" s="305" customFormat="1" ht="20.25" customHeight="1">
      <c r="A11" s="320" t="s">
        <v>322</v>
      </c>
      <c r="B11" s="321">
        <v>44320</v>
      </c>
      <c r="C11" s="364">
        <f t="shared" si="2"/>
        <v>19</v>
      </c>
      <c r="D11" s="338">
        <v>44320</v>
      </c>
      <c r="E11" s="364">
        <f t="shared" si="0"/>
        <v>19</v>
      </c>
      <c r="F11" s="322"/>
      <c r="G11" s="323">
        <f t="shared" ca="1" si="1"/>
        <v>320</v>
      </c>
      <c r="H11" s="324"/>
      <c r="I11" s="325"/>
      <c r="J11" s="326"/>
      <c r="K11" s="327"/>
      <c r="L11" s="303" t="s">
        <v>197</v>
      </c>
      <c r="M11" s="303" t="s">
        <v>319</v>
      </c>
      <c r="N11" s="328"/>
      <c r="O11" s="329"/>
      <c r="P11" s="329"/>
      <c r="Q11" s="329"/>
      <c r="R11" s="330"/>
      <c r="S11" s="330"/>
      <c r="T11" s="331"/>
      <c r="U11" s="332"/>
      <c r="V11" s="333"/>
      <c r="W11" s="327"/>
      <c r="X11" s="327">
        <v>0</v>
      </c>
      <c r="Y11" s="327">
        <v>0</v>
      </c>
      <c r="Z11" s="369" t="s">
        <v>323</v>
      </c>
    </row>
    <row r="12" spans="1:26" s="305" customFormat="1" ht="18" customHeight="1">
      <c r="A12" s="320" t="s">
        <v>104</v>
      </c>
      <c r="B12" s="321">
        <v>44322</v>
      </c>
      <c r="C12" s="364">
        <f t="shared" si="2"/>
        <v>19</v>
      </c>
      <c r="D12" s="321">
        <v>44322</v>
      </c>
      <c r="E12" s="364">
        <f t="shared" si="0"/>
        <v>19</v>
      </c>
      <c r="F12" s="322"/>
      <c r="G12" s="323">
        <f t="shared" ca="1" si="1"/>
        <v>322</v>
      </c>
      <c r="H12" s="324"/>
      <c r="I12" s="325"/>
      <c r="J12" s="326"/>
      <c r="K12" s="327"/>
      <c r="L12" s="303" t="s">
        <v>197</v>
      </c>
      <c r="M12" s="303" t="s">
        <v>284</v>
      </c>
      <c r="N12" s="328"/>
      <c r="O12" s="329"/>
      <c r="P12" s="329"/>
      <c r="Q12" s="329"/>
      <c r="R12" s="330"/>
      <c r="S12" s="330"/>
      <c r="T12" s="331">
        <f t="shared" ref="T12:T30" si="3">SUM(N12:S12)</f>
        <v>0</v>
      </c>
      <c r="U12" s="335"/>
      <c r="V12" s="327"/>
      <c r="W12" s="327"/>
      <c r="X12" s="327">
        <v>3</v>
      </c>
      <c r="Y12" s="327">
        <v>3</v>
      </c>
      <c r="Z12" s="369"/>
    </row>
    <row r="13" spans="1:26" s="305" customFormat="1" ht="20.25" customHeight="1">
      <c r="A13" s="320" t="s">
        <v>105</v>
      </c>
      <c r="B13" s="321">
        <v>44323</v>
      </c>
      <c r="C13" s="364">
        <f t="shared" si="2"/>
        <v>19</v>
      </c>
      <c r="D13" s="321">
        <v>44326</v>
      </c>
      <c r="E13" s="364">
        <f t="shared" si="0"/>
        <v>20</v>
      </c>
      <c r="F13" s="322"/>
      <c r="G13" s="323">
        <f t="shared" ca="1" si="1"/>
        <v>323</v>
      </c>
      <c r="H13" s="324"/>
      <c r="I13" s="325"/>
      <c r="J13" s="326"/>
      <c r="K13" s="327"/>
      <c r="L13" s="303" t="s">
        <v>197</v>
      </c>
      <c r="M13" s="303" t="s">
        <v>284</v>
      </c>
      <c r="N13" s="328"/>
      <c r="O13" s="329"/>
      <c r="P13" s="329"/>
      <c r="Q13" s="329"/>
      <c r="R13" s="330"/>
      <c r="S13" s="330"/>
      <c r="T13" s="331">
        <f t="shared" si="3"/>
        <v>0</v>
      </c>
      <c r="U13" s="332"/>
      <c r="V13" s="333"/>
      <c r="W13" s="327"/>
      <c r="X13" s="327">
        <v>0</v>
      </c>
      <c r="Y13" s="344">
        <v>0</v>
      </c>
      <c r="Z13" s="370"/>
    </row>
    <row r="14" spans="1:26" s="305" customFormat="1" ht="17.850000000000001" customHeight="1">
      <c r="A14" s="320" t="s">
        <v>98</v>
      </c>
      <c r="B14" s="321">
        <v>44324</v>
      </c>
      <c r="C14" s="364">
        <f t="shared" si="2"/>
        <v>19</v>
      </c>
      <c r="D14" s="321">
        <v>44324</v>
      </c>
      <c r="E14" s="364">
        <f t="shared" si="0"/>
        <v>19</v>
      </c>
      <c r="F14" s="322"/>
      <c r="G14" s="323">
        <f t="shared" ca="1" si="1"/>
        <v>324</v>
      </c>
      <c r="H14" s="324"/>
      <c r="I14" s="325"/>
      <c r="J14" s="326"/>
      <c r="K14" s="327"/>
      <c r="L14" s="303" t="s">
        <v>197</v>
      </c>
      <c r="M14" s="303" t="s">
        <v>436</v>
      </c>
      <c r="N14" s="328"/>
      <c r="O14" s="329"/>
      <c r="P14" s="329"/>
      <c r="Q14" s="329"/>
      <c r="R14" s="330"/>
      <c r="S14" s="330"/>
      <c r="T14" s="331">
        <f t="shared" si="3"/>
        <v>0</v>
      </c>
      <c r="U14" s="332"/>
      <c r="V14" s="333"/>
      <c r="W14" s="327"/>
      <c r="X14" s="327">
        <v>0</v>
      </c>
      <c r="Y14" s="327">
        <v>0</v>
      </c>
      <c r="Z14" s="369"/>
    </row>
    <row r="15" spans="1:26" s="305" customFormat="1" ht="20.25" customHeight="1">
      <c r="A15" s="320" t="s">
        <v>99</v>
      </c>
      <c r="B15" s="321">
        <v>44324</v>
      </c>
      <c r="C15" s="364">
        <f t="shared" si="2"/>
        <v>19</v>
      </c>
      <c r="D15" s="321">
        <v>44324</v>
      </c>
      <c r="E15" s="364">
        <f t="shared" si="0"/>
        <v>19</v>
      </c>
      <c r="F15" s="322"/>
      <c r="G15" s="323">
        <f t="shared" ca="1" si="1"/>
        <v>324</v>
      </c>
      <c r="H15" s="324"/>
      <c r="I15" s="325"/>
      <c r="J15" s="326"/>
      <c r="K15" s="327"/>
      <c r="L15" s="303" t="s">
        <v>372</v>
      </c>
      <c r="M15" s="303" t="s">
        <v>437</v>
      </c>
      <c r="N15" s="328"/>
      <c r="O15" s="329"/>
      <c r="P15" s="329"/>
      <c r="Q15" s="329"/>
      <c r="R15" s="330"/>
      <c r="S15" s="330"/>
      <c r="T15" s="331">
        <f t="shared" si="3"/>
        <v>0</v>
      </c>
      <c r="U15" s="332"/>
      <c r="V15" s="333"/>
      <c r="W15" s="327"/>
      <c r="X15" s="327">
        <v>0</v>
      </c>
      <c r="Y15" s="327">
        <v>0</v>
      </c>
      <c r="Z15" s="369"/>
    </row>
    <row r="16" spans="1:26" s="305" customFormat="1" ht="20.25" customHeight="1">
      <c r="A16" s="320" t="s">
        <v>100</v>
      </c>
      <c r="B16" s="321">
        <v>44324</v>
      </c>
      <c r="C16" s="364">
        <f t="shared" si="2"/>
        <v>19</v>
      </c>
      <c r="D16" s="321">
        <v>44325</v>
      </c>
      <c r="E16" s="364">
        <f t="shared" si="0"/>
        <v>19</v>
      </c>
      <c r="F16" s="322"/>
      <c r="G16" s="323">
        <f t="shared" ca="1" si="1"/>
        <v>324</v>
      </c>
      <c r="H16" s="324"/>
      <c r="I16" s="325"/>
      <c r="J16" s="326"/>
      <c r="K16" s="327"/>
      <c r="L16" s="303" t="s">
        <v>373</v>
      </c>
      <c r="M16" s="303" t="s">
        <v>384</v>
      </c>
      <c r="N16" s="328"/>
      <c r="O16" s="329"/>
      <c r="P16" s="329"/>
      <c r="Q16" s="329"/>
      <c r="R16" s="330"/>
      <c r="S16" s="330"/>
      <c r="T16" s="331">
        <f t="shared" si="3"/>
        <v>0</v>
      </c>
      <c r="U16" s="332"/>
      <c r="V16" s="333"/>
      <c r="W16" s="327"/>
      <c r="X16" s="327">
        <v>0</v>
      </c>
      <c r="Y16" s="327">
        <v>0</v>
      </c>
      <c r="Z16" s="369"/>
    </row>
    <row r="17" spans="1:26" s="305" customFormat="1" ht="20.25" customHeight="1">
      <c r="A17" s="320" t="s">
        <v>103</v>
      </c>
      <c r="B17" s="321">
        <v>44324</v>
      </c>
      <c r="C17" s="364">
        <f t="shared" si="2"/>
        <v>19</v>
      </c>
      <c r="D17" s="321">
        <v>44324</v>
      </c>
      <c r="E17" s="364">
        <f t="shared" si="0"/>
        <v>19</v>
      </c>
      <c r="F17" s="322"/>
      <c r="G17" s="323">
        <f t="shared" ca="1" si="1"/>
        <v>324</v>
      </c>
      <c r="H17" s="324"/>
      <c r="I17" s="325"/>
      <c r="J17" s="326"/>
      <c r="K17" s="327"/>
      <c r="L17" s="303" t="s">
        <v>340</v>
      </c>
      <c r="M17" s="303" t="s">
        <v>384</v>
      </c>
      <c r="N17" s="328"/>
      <c r="O17" s="329"/>
      <c r="P17" s="329"/>
      <c r="Q17" s="329"/>
      <c r="R17" s="330"/>
      <c r="S17" s="330"/>
      <c r="T17" s="331">
        <f t="shared" si="3"/>
        <v>0</v>
      </c>
      <c r="U17" s="332"/>
      <c r="V17" s="333"/>
      <c r="W17" s="327"/>
      <c r="X17" s="327">
        <v>0</v>
      </c>
      <c r="Y17" s="327">
        <v>0</v>
      </c>
      <c r="Z17" s="371"/>
    </row>
    <row r="18" spans="1:26" s="305" customFormat="1" ht="20.25" customHeight="1">
      <c r="A18" s="320" t="s">
        <v>281</v>
      </c>
      <c r="B18" s="321">
        <v>44324</v>
      </c>
      <c r="C18" s="364">
        <f t="shared" si="2"/>
        <v>19</v>
      </c>
      <c r="D18" s="338">
        <v>44324</v>
      </c>
      <c r="E18" s="364">
        <f t="shared" si="0"/>
        <v>19</v>
      </c>
      <c r="F18" s="322"/>
      <c r="G18" s="323">
        <f t="shared" ca="1" si="1"/>
        <v>324</v>
      </c>
      <c r="H18" s="324"/>
      <c r="I18" s="325"/>
      <c r="J18" s="326"/>
      <c r="K18" s="327"/>
      <c r="L18" s="303" t="s">
        <v>280</v>
      </c>
      <c r="M18" s="303" t="s">
        <v>384</v>
      </c>
      <c r="N18" s="328">
        <v>4</v>
      </c>
      <c r="O18" s="329"/>
      <c r="P18" s="329">
        <v>10</v>
      </c>
      <c r="Q18" s="329">
        <v>5</v>
      </c>
      <c r="R18" s="330"/>
      <c r="S18" s="330"/>
      <c r="T18" s="331">
        <f t="shared" si="3"/>
        <v>19</v>
      </c>
      <c r="U18" s="332"/>
      <c r="V18" s="333"/>
      <c r="W18" s="327"/>
      <c r="X18" s="327">
        <v>7</v>
      </c>
      <c r="Y18" s="327">
        <v>7</v>
      </c>
      <c r="Z18" s="369"/>
    </row>
    <row r="19" spans="1:26" s="305" customFormat="1" ht="20.25" customHeight="1">
      <c r="A19" s="320" t="s">
        <v>203</v>
      </c>
      <c r="B19" s="321">
        <v>44324</v>
      </c>
      <c r="C19" s="364">
        <f t="shared" si="2"/>
        <v>19</v>
      </c>
      <c r="D19" s="372">
        <v>44324</v>
      </c>
      <c r="E19" s="364">
        <f t="shared" si="0"/>
        <v>19</v>
      </c>
      <c r="F19" s="322"/>
      <c r="G19" s="323">
        <f t="shared" ca="1" si="1"/>
        <v>324</v>
      </c>
      <c r="H19" s="324"/>
      <c r="I19" s="325"/>
      <c r="J19" s="326"/>
      <c r="K19" s="327"/>
      <c r="L19" s="303" t="s">
        <v>191</v>
      </c>
      <c r="M19" s="303" t="s">
        <v>438</v>
      </c>
      <c r="N19" s="328">
        <v>2</v>
      </c>
      <c r="O19" s="329"/>
      <c r="P19" s="329">
        <v>5</v>
      </c>
      <c r="Q19" s="329"/>
      <c r="R19" s="330">
        <v>0</v>
      </c>
      <c r="S19" s="330"/>
      <c r="T19" s="331">
        <f t="shared" si="3"/>
        <v>7</v>
      </c>
      <c r="U19" s="335"/>
      <c r="V19" s="327"/>
      <c r="W19" s="327"/>
      <c r="X19" s="327">
        <v>8</v>
      </c>
      <c r="Y19" s="327">
        <v>8</v>
      </c>
      <c r="Z19" s="369" t="s">
        <v>208</v>
      </c>
    </row>
    <row r="20" spans="1:26" s="305" customFormat="1" ht="20.25" customHeight="1">
      <c r="A20" s="320" t="s">
        <v>101</v>
      </c>
      <c r="B20" s="334">
        <v>44325</v>
      </c>
      <c r="C20" s="364">
        <f t="shared" si="2"/>
        <v>19</v>
      </c>
      <c r="D20" s="372">
        <v>44325</v>
      </c>
      <c r="E20" s="364">
        <f t="shared" si="0"/>
        <v>19</v>
      </c>
      <c r="F20" s="322"/>
      <c r="G20" s="323">
        <f t="shared" ca="1" si="1"/>
        <v>325</v>
      </c>
      <c r="H20" s="324"/>
      <c r="I20" s="325"/>
      <c r="J20" s="326"/>
      <c r="K20" s="327"/>
      <c r="L20" s="303" t="s">
        <v>197</v>
      </c>
      <c r="M20" s="303" t="s">
        <v>395</v>
      </c>
      <c r="N20" s="328"/>
      <c r="O20" s="329"/>
      <c r="P20" s="329"/>
      <c r="Q20" s="329"/>
      <c r="R20" s="330"/>
      <c r="S20" s="330"/>
      <c r="T20" s="331">
        <f t="shared" si="3"/>
        <v>0</v>
      </c>
      <c r="U20" s="332"/>
      <c r="V20" s="333"/>
      <c r="W20" s="327"/>
      <c r="X20" s="327">
        <v>0</v>
      </c>
      <c r="Y20" s="327">
        <v>0</v>
      </c>
      <c r="Z20" s="369"/>
    </row>
    <row r="21" spans="1:26" s="305" customFormat="1" ht="20.25" customHeight="1">
      <c r="A21" s="320" t="s">
        <v>203</v>
      </c>
      <c r="B21" s="321">
        <v>44325</v>
      </c>
      <c r="C21" s="364">
        <f t="shared" si="2"/>
        <v>19</v>
      </c>
      <c r="D21" s="372">
        <v>44325</v>
      </c>
      <c r="E21" s="364">
        <f t="shared" si="0"/>
        <v>19</v>
      </c>
      <c r="F21" s="322"/>
      <c r="G21" s="323">
        <f t="shared" ca="1" si="1"/>
        <v>325</v>
      </c>
      <c r="H21" s="324"/>
      <c r="I21" s="325"/>
      <c r="J21" s="326"/>
      <c r="K21" s="327"/>
      <c r="L21" s="303" t="s">
        <v>191</v>
      </c>
      <c r="M21" s="303" t="s">
        <v>438</v>
      </c>
      <c r="N21" s="328">
        <v>2</v>
      </c>
      <c r="O21" s="329"/>
      <c r="P21" s="329">
        <v>5</v>
      </c>
      <c r="Q21" s="329"/>
      <c r="R21" s="330"/>
      <c r="S21" s="330"/>
      <c r="T21" s="331">
        <f t="shared" si="3"/>
        <v>7</v>
      </c>
      <c r="U21" s="335"/>
      <c r="V21" s="327"/>
      <c r="W21" s="327"/>
      <c r="X21" s="327">
        <v>22</v>
      </c>
      <c r="Y21" s="327">
        <v>22</v>
      </c>
      <c r="Z21" s="374" t="s">
        <v>208</v>
      </c>
    </row>
    <row r="22" spans="1:26" s="305" customFormat="1" ht="20.25" customHeight="1">
      <c r="A22" s="320" t="s">
        <v>102</v>
      </c>
      <c r="B22" s="321">
        <v>44327</v>
      </c>
      <c r="C22" s="364">
        <f t="shared" si="2"/>
        <v>20</v>
      </c>
      <c r="D22" s="372">
        <v>44329</v>
      </c>
      <c r="E22" s="364">
        <f t="shared" si="0"/>
        <v>20</v>
      </c>
      <c r="F22" s="322"/>
      <c r="G22" s="323">
        <f t="shared" ca="1" si="1"/>
        <v>327</v>
      </c>
      <c r="H22" s="324"/>
      <c r="I22" s="325"/>
      <c r="J22" s="326"/>
      <c r="K22" s="327"/>
      <c r="L22" s="303" t="s">
        <v>197</v>
      </c>
      <c r="M22" s="303" t="s">
        <v>284</v>
      </c>
      <c r="N22" s="328"/>
      <c r="O22" s="329"/>
      <c r="P22" s="329">
        <v>1</v>
      </c>
      <c r="Q22" s="329"/>
      <c r="R22" s="330"/>
      <c r="S22" s="330"/>
      <c r="T22" s="331">
        <f t="shared" si="3"/>
        <v>1</v>
      </c>
      <c r="U22" s="332"/>
      <c r="V22" s="333"/>
      <c r="W22" s="327"/>
      <c r="X22" s="327">
        <v>5</v>
      </c>
      <c r="Y22" s="327">
        <v>3</v>
      </c>
      <c r="Z22" s="369"/>
    </row>
    <row r="23" spans="1:26" s="305" customFormat="1" ht="20.25" customHeight="1">
      <c r="A23" s="358" t="s">
        <v>88</v>
      </c>
      <c r="B23" s="321">
        <v>44329</v>
      </c>
      <c r="C23" s="364">
        <f t="shared" si="2"/>
        <v>20</v>
      </c>
      <c r="D23" s="372">
        <v>44329</v>
      </c>
      <c r="E23" s="364">
        <f t="shared" si="0"/>
        <v>20</v>
      </c>
      <c r="F23" s="322"/>
      <c r="G23" s="323">
        <f t="shared" ca="1" si="1"/>
        <v>329</v>
      </c>
      <c r="H23" s="324"/>
      <c r="I23" s="325"/>
      <c r="J23" s="326"/>
      <c r="K23" s="327"/>
      <c r="L23" s="303" t="s">
        <v>197</v>
      </c>
      <c r="M23" s="303" t="s">
        <v>439</v>
      </c>
      <c r="N23" s="328"/>
      <c r="O23" s="329"/>
      <c r="P23" s="329"/>
      <c r="Q23" s="329"/>
      <c r="R23" s="330"/>
      <c r="S23" s="330"/>
      <c r="T23" s="331">
        <f t="shared" si="3"/>
        <v>0</v>
      </c>
      <c r="U23" s="332"/>
      <c r="V23" s="333"/>
      <c r="W23" s="327"/>
      <c r="X23" s="327">
        <v>2</v>
      </c>
      <c r="Y23" s="327">
        <v>1</v>
      </c>
      <c r="Z23" s="369"/>
    </row>
    <row r="24" spans="1:26" s="305" customFormat="1" ht="26.25" customHeight="1">
      <c r="A24" s="320" t="s">
        <v>91</v>
      </c>
      <c r="B24" s="321">
        <v>44330</v>
      </c>
      <c r="C24" s="364">
        <f t="shared" si="2"/>
        <v>20</v>
      </c>
      <c r="D24" s="372">
        <v>44330</v>
      </c>
      <c r="E24" s="364">
        <f t="shared" si="0"/>
        <v>20</v>
      </c>
      <c r="F24" s="322"/>
      <c r="G24" s="323">
        <f t="shared" ca="1" si="1"/>
        <v>330</v>
      </c>
      <c r="H24" s="324"/>
      <c r="I24" s="325"/>
      <c r="J24" s="326"/>
      <c r="K24" s="327"/>
      <c r="L24" s="303" t="s">
        <v>197</v>
      </c>
      <c r="M24" s="303" t="s">
        <v>384</v>
      </c>
      <c r="N24" s="328">
        <v>3</v>
      </c>
      <c r="O24" s="329"/>
      <c r="P24" s="329">
        <v>10</v>
      </c>
      <c r="Q24" s="329"/>
      <c r="R24" s="330"/>
      <c r="S24" s="330"/>
      <c r="T24" s="331">
        <f t="shared" si="3"/>
        <v>13</v>
      </c>
      <c r="U24" s="335"/>
      <c r="V24" s="327"/>
      <c r="W24" s="327"/>
      <c r="X24" s="327">
        <v>10</v>
      </c>
      <c r="Y24" s="327">
        <v>10</v>
      </c>
      <c r="Z24" s="369" t="s">
        <v>282</v>
      </c>
    </row>
    <row r="25" spans="1:26" s="305" customFormat="1" ht="18">
      <c r="A25" s="337" t="s">
        <v>108</v>
      </c>
      <c r="B25" s="338">
        <v>44331</v>
      </c>
      <c r="C25" s="364">
        <f t="shared" si="2"/>
        <v>20</v>
      </c>
      <c r="D25" s="403">
        <v>44331</v>
      </c>
      <c r="E25" s="364">
        <f t="shared" si="0"/>
        <v>20</v>
      </c>
      <c r="F25" s="339"/>
      <c r="G25" s="340">
        <f t="shared" ca="1" si="1"/>
        <v>331</v>
      </c>
      <c r="H25" s="341"/>
      <c r="I25" s="342"/>
      <c r="J25" s="343"/>
      <c r="K25" s="344"/>
      <c r="L25" s="366" t="s">
        <v>197</v>
      </c>
      <c r="M25" s="366" t="s">
        <v>384</v>
      </c>
      <c r="N25" s="346"/>
      <c r="O25" s="347"/>
      <c r="P25" s="347"/>
      <c r="Q25" s="347"/>
      <c r="R25" s="348"/>
      <c r="S25" s="348"/>
      <c r="T25" s="349">
        <f t="shared" si="3"/>
        <v>0</v>
      </c>
      <c r="U25" s="350"/>
      <c r="V25" s="351"/>
      <c r="W25" s="344"/>
      <c r="X25" s="344">
        <v>0</v>
      </c>
      <c r="Y25" s="327">
        <v>0</v>
      </c>
      <c r="Z25" s="369"/>
    </row>
    <row r="26" spans="1:26" s="305" customFormat="1" ht="25.5" customHeight="1">
      <c r="A26" s="320" t="s">
        <v>109</v>
      </c>
      <c r="B26" s="321">
        <v>44331</v>
      </c>
      <c r="C26" s="364">
        <f t="shared" si="2"/>
        <v>20</v>
      </c>
      <c r="D26" s="372">
        <v>44332</v>
      </c>
      <c r="E26" s="364">
        <f t="shared" si="0"/>
        <v>20</v>
      </c>
      <c r="F26" s="322"/>
      <c r="G26" s="323">
        <f t="shared" ca="1" si="1"/>
        <v>331</v>
      </c>
      <c r="H26" s="324"/>
      <c r="I26" s="325"/>
      <c r="J26" s="326"/>
      <c r="K26" s="327"/>
      <c r="L26" s="303" t="s">
        <v>432</v>
      </c>
      <c r="M26" s="303" t="s">
        <v>440</v>
      </c>
      <c r="N26" s="328">
        <v>2</v>
      </c>
      <c r="O26" s="329"/>
      <c r="P26" s="329">
        <v>6</v>
      </c>
      <c r="Q26" s="329"/>
      <c r="R26" s="330">
        <v>0</v>
      </c>
      <c r="S26" s="330"/>
      <c r="T26" s="331">
        <f t="shared" si="3"/>
        <v>8</v>
      </c>
      <c r="U26" s="332"/>
      <c r="V26" s="333"/>
      <c r="W26" s="327"/>
      <c r="X26" s="327">
        <v>18</v>
      </c>
      <c r="Y26" s="327">
        <v>15</v>
      </c>
      <c r="Z26" s="369" t="s">
        <v>198</v>
      </c>
    </row>
    <row r="27" spans="1:26" s="305" customFormat="1" ht="18">
      <c r="A27" s="320" t="s">
        <v>298</v>
      </c>
      <c r="B27" s="321">
        <v>44331</v>
      </c>
      <c r="C27" s="364">
        <v>20</v>
      </c>
      <c r="D27" s="372">
        <v>44331</v>
      </c>
      <c r="E27" s="364">
        <f t="shared" si="0"/>
        <v>20</v>
      </c>
      <c r="F27" s="322"/>
      <c r="G27" s="323">
        <f t="shared" ca="1" si="1"/>
        <v>331</v>
      </c>
      <c r="H27" s="324"/>
      <c r="I27" s="325"/>
      <c r="J27" s="326"/>
      <c r="K27" s="327"/>
      <c r="L27" s="303" t="s">
        <v>197</v>
      </c>
      <c r="M27" s="303" t="s">
        <v>441</v>
      </c>
      <c r="N27" s="328"/>
      <c r="O27" s="329"/>
      <c r="P27" s="329"/>
      <c r="Q27" s="329"/>
      <c r="R27" s="330"/>
      <c r="S27" s="330"/>
      <c r="T27" s="331">
        <f t="shared" si="3"/>
        <v>0</v>
      </c>
      <c r="U27" s="335"/>
      <c r="V27" s="327"/>
      <c r="W27" s="327"/>
      <c r="X27" s="327"/>
      <c r="Y27" s="327"/>
      <c r="Z27" s="369"/>
    </row>
    <row r="28" spans="1:26" s="305" customFormat="1" ht="18">
      <c r="A28" s="320" t="s">
        <v>266</v>
      </c>
      <c r="B28" s="321">
        <v>44331</v>
      </c>
      <c r="C28" s="364">
        <f t="shared" ref="C28:C36" si="4">IF(B28="","",WEEKNUM(B28,2))</f>
        <v>20</v>
      </c>
      <c r="D28" s="372"/>
      <c r="E28" s="364" t="str">
        <f t="shared" si="0"/>
        <v/>
      </c>
      <c r="F28" s="322"/>
      <c r="G28" s="323">
        <f t="shared" ca="1" si="1"/>
        <v>331</v>
      </c>
      <c r="H28" s="324"/>
      <c r="I28" s="325"/>
      <c r="J28" s="326"/>
      <c r="K28" s="327"/>
      <c r="L28" s="303" t="s">
        <v>197</v>
      </c>
      <c r="M28" s="303" t="s">
        <v>267</v>
      </c>
      <c r="N28" s="328"/>
      <c r="O28" s="329"/>
      <c r="P28" s="329"/>
      <c r="Q28" s="329"/>
      <c r="R28" s="330"/>
      <c r="S28" s="330"/>
      <c r="T28" s="331">
        <f t="shared" si="3"/>
        <v>0</v>
      </c>
      <c r="U28" s="332"/>
      <c r="V28" s="333"/>
      <c r="W28" s="327"/>
      <c r="X28" s="327">
        <v>0</v>
      </c>
      <c r="Y28" s="327">
        <v>0</v>
      </c>
      <c r="Z28" s="369" t="s">
        <v>225</v>
      </c>
    </row>
    <row r="29" spans="1:26" s="305" customFormat="1" ht="18">
      <c r="A29" s="320" t="s">
        <v>337</v>
      </c>
      <c r="B29" s="321">
        <v>44331</v>
      </c>
      <c r="C29" s="364">
        <f t="shared" si="4"/>
        <v>20</v>
      </c>
      <c r="D29" s="372">
        <v>44331</v>
      </c>
      <c r="E29" s="364">
        <f t="shared" si="0"/>
        <v>20</v>
      </c>
      <c r="F29" s="322"/>
      <c r="G29" s="323">
        <f t="shared" ca="1" si="1"/>
        <v>331</v>
      </c>
      <c r="H29" s="324"/>
      <c r="I29" s="325"/>
      <c r="J29" s="326"/>
      <c r="K29" s="327"/>
      <c r="L29" s="303" t="s">
        <v>197</v>
      </c>
      <c r="M29" s="303" t="s">
        <v>338</v>
      </c>
      <c r="N29" s="328">
        <v>1</v>
      </c>
      <c r="O29" s="329"/>
      <c r="P29" s="329">
        <v>2</v>
      </c>
      <c r="Q29" s="329"/>
      <c r="R29" s="330"/>
      <c r="S29" s="330"/>
      <c r="T29" s="331">
        <f t="shared" si="3"/>
        <v>3</v>
      </c>
      <c r="U29" s="335"/>
      <c r="V29" s="327"/>
      <c r="W29" s="327"/>
      <c r="X29" s="327">
        <v>0</v>
      </c>
      <c r="Y29" s="327">
        <v>0</v>
      </c>
      <c r="Z29" s="369"/>
    </row>
    <row r="30" spans="1:26" s="305" customFormat="1" ht="18">
      <c r="A30" s="320" t="s">
        <v>110</v>
      </c>
      <c r="B30" s="321">
        <v>44332</v>
      </c>
      <c r="C30" s="364">
        <f t="shared" si="4"/>
        <v>20</v>
      </c>
      <c r="D30" s="372">
        <v>44332</v>
      </c>
      <c r="E30" s="364">
        <f t="shared" si="0"/>
        <v>20</v>
      </c>
      <c r="F30" s="421"/>
      <c r="G30" s="323">
        <f t="shared" ca="1" si="1"/>
        <v>332</v>
      </c>
      <c r="H30" s="324"/>
      <c r="I30" s="325"/>
      <c r="J30" s="326"/>
      <c r="K30" s="327"/>
      <c r="L30" s="303" t="s">
        <v>197</v>
      </c>
      <c r="M30" s="303" t="s">
        <v>261</v>
      </c>
      <c r="N30" s="328"/>
      <c r="O30" s="329"/>
      <c r="P30" s="329"/>
      <c r="Q30" s="329"/>
      <c r="R30" s="330"/>
      <c r="S30" s="330"/>
      <c r="T30" s="331">
        <f t="shared" si="3"/>
        <v>0</v>
      </c>
      <c r="U30" s="335"/>
      <c r="V30" s="327"/>
      <c r="W30" s="327"/>
      <c r="X30" s="327">
        <v>0</v>
      </c>
      <c r="Y30" s="327">
        <v>0</v>
      </c>
      <c r="Z30" s="369"/>
    </row>
    <row r="31" spans="1:26" s="305" customFormat="1" ht="17.45" customHeight="1">
      <c r="A31" s="320" t="s">
        <v>316</v>
      </c>
      <c r="B31" s="321">
        <v>44334</v>
      </c>
      <c r="C31" s="364">
        <f t="shared" si="4"/>
        <v>21</v>
      </c>
      <c r="D31" s="372">
        <v>44334</v>
      </c>
      <c r="E31" s="364">
        <f t="shared" si="0"/>
        <v>21</v>
      </c>
      <c r="F31" s="322"/>
      <c r="G31" s="323">
        <f t="shared" ca="1" si="1"/>
        <v>334</v>
      </c>
      <c r="H31" s="324"/>
      <c r="I31" s="325"/>
      <c r="J31" s="326"/>
      <c r="K31" s="327"/>
      <c r="L31" s="303" t="s">
        <v>197</v>
      </c>
      <c r="M31" s="303" t="s">
        <v>384</v>
      </c>
      <c r="N31" s="328"/>
      <c r="O31" s="329"/>
      <c r="P31" s="329"/>
      <c r="Q31" s="329"/>
      <c r="R31" s="330"/>
      <c r="S31" s="330"/>
      <c r="T31" s="331"/>
      <c r="U31" s="335"/>
      <c r="V31" s="327"/>
      <c r="W31" s="327"/>
      <c r="X31" s="327">
        <v>0</v>
      </c>
      <c r="Y31" s="327">
        <v>0</v>
      </c>
      <c r="Z31" s="369"/>
    </row>
    <row r="32" spans="1:26" s="305" customFormat="1" ht="17.45" customHeight="1">
      <c r="A32" s="320" t="s">
        <v>124</v>
      </c>
      <c r="B32" s="321">
        <v>44336</v>
      </c>
      <c r="C32" s="364">
        <f t="shared" si="4"/>
        <v>21</v>
      </c>
      <c r="D32" s="372">
        <v>44351</v>
      </c>
      <c r="E32" s="364">
        <f t="shared" si="0"/>
        <v>23</v>
      </c>
      <c r="F32" s="322"/>
      <c r="G32" s="323">
        <f t="shared" ca="1" si="1"/>
        <v>336</v>
      </c>
      <c r="H32" s="324"/>
      <c r="I32" s="325"/>
      <c r="J32" s="326"/>
      <c r="K32" s="327"/>
      <c r="L32" s="303" t="s">
        <v>197</v>
      </c>
      <c r="M32" s="303" t="s">
        <v>442</v>
      </c>
      <c r="N32" s="328"/>
      <c r="O32" s="329"/>
      <c r="P32" s="329"/>
      <c r="Q32" s="329"/>
      <c r="R32" s="330"/>
      <c r="S32" s="330"/>
      <c r="T32" s="331">
        <f t="shared" ref="T32:T41" si="5">SUM(N32:S32)</f>
        <v>0</v>
      </c>
      <c r="U32" s="335"/>
      <c r="V32" s="327"/>
      <c r="W32" s="327"/>
      <c r="X32" s="327">
        <v>2</v>
      </c>
      <c r="Y32" s="327">
        <v>2</v>
      </c>
      <c r="Z32" s="369"/>
    </row>
    <row r="33" spans="1:26" s="305" customFormat="1" ht="18">
      <c r="A33" s="337" t="s">
        <v>377</v>
      </c>
      <c r="B33" s="321">
        <v>44336</v>
      </c>
      <c r="C33" s="364">
        <f t="shared" si="4"/>
        <v>21</v>
      </c>
      <c r="D33" s="372">
        <v>44336</v>
      </c>
      <c r="E33" s="364">
        <f t="shared" si="0"/>
        <v>21</v>
      </c>
      <c r="F33" s="322"/>
      <c r="G33" s="323">
        <f t="shared" ca="1" si="1"/>
        <v>336</v>
      </c>
      <c r="H33" s="324"/>
      <c r="I33" s="325"/>
      <c r="J33" s="326"/>
      <c r="K33" s="327"/>
      <c r="L33" s="303" t="s">
        <v>378</v>
      </c>
      <c r="M33" s="303" t="s">
        <v>435</v>
      </c>
      <c r="N33" s="328"/>
      <c r="O33" s="329"/>
      <c r="P33" s="329"/>
      <c r="Q33" s="329"/>
      <c r="R33" s="330"/>
      <c r="S33" s="330"/>
      <c r="T33" s="331">
        <f t="shared" si="5"/>
        <v>0</v>
      </c>
      <c r="U33" s="335"/>
      <c r="V33" s="327"/>
      <c r="W33" s="327"/>
      <c r="X33" s="327">
        <v>10</v>
      </c>
      <c r="Y33" s="327">
        <v>10</v>
      </c>
      <c r="Z33" s="369"/>
    </row>
    <row r="34" spans="1:26" s="305" customFormat="1" ht="18">
      <c r="A34" s="320" t="s">
        <v>113</v>
      </c>
      <c r="B34" s="321">
        <v>44337</v>
      </c>
      <c r="C34" s="364">
        <f t="shared" si="4"/>
        <v>21</v>
      </c>
      <c r="D34" s="372">
        <v>44339</v>
      </c>
      <c r="E34" s="364">
        <f t="shared" si="0"/>
        <v>21</v>
      </c>
      <c r="F34" s="322"/>
      <c r="G34" s="323">
        <f t="shared" ca="1" si="1"/>
        <v>337</v>
      </c>
      <c r="H34" s="324"/>
      <c r="I34" s="325"/>
      <c r="J34" s="326"/>
      <c r="K34" s="327"/>
      <c r="L34" s="303" t="s">
        <v>197</v>
      </c>
      <c r="M34" s="303" t="s">
        <v>384</v>
      </c>
      <c r="N34" s="328"/>
      <c r="O34" s="329"/>
      <c r="P34" s="329"/>
      <c r="Q34" s="329"/>
      <c r="R34" s="330"/>
      <c r="S34" s="330"/>
      <c r="T34" s="331">
        <f t="shared" si="5"/>
        <v>0</v>
      </c>
      <c r="U34" s="332"/>
      <c r="V34" s="333"/>
      <c r="W34" s="327"/>
      <c r="X34" s="327">
        <v>0</v>
      </c>
      <c r="Y34" s="327">
        <v>0</v>
      </c>
      <c r="Z34" s="369"/>
    </row>
    <row r="35" spans="1:26" s="305" customFormat="1" ht="18">
      <c r="A35" s="337" t="s">
        <v>115</v>
      </c>
      <c r="B35" s="338">
        <v>44337</v>
      </c>
      <c r="C35" s="364">
        <f t="shared" si="4"/>
        <v>21</v>
      </c>
      <c r="D35" s="403">
        <v>44339</v>
      </c>
      <c r="E35" s="364">
        <f t="shared" si="0"/>
        <v>21</v>
      </c>
      <c r="F35" s="339"/>
      <c r="G35" s="340">
        <f t="shared" ca="1" si="1"/>
        <v>337</v>
      </c>
      <c r="H35" s="341"/>
      <c r="I35" s="342"/>
      <c r="J35" s="343"/>
      <c r="K35" s="344"/>
      <c r="L35" s="366" t="s">
        <v>197</v>
      </c>
      <c r="M35" s="366" t="s">
        <v>443</v>
      </c>
      <c r="N35" s="346"/>
      <c r="O35" s="347"/>
      <c r="P35" s="347"/>
      <c r="Q35" s="347"/>
      <c r="R35" s="348"/>
      <c r="S35" s="348"/>
      <c r="T35" s="349">
        <f t="shared" si="5"/>
        <v>0</v>
      </c>
      <c r="U35" s="350"/>
      <c r="V35" s="351"/>
      <c r="W35" s="344"/>
      <c r="X35" s="344">
        <v>0</v>
      </c>
      <c r="Y35" s="327">
        <v>0</v>
      </c>
      <c r="Z35" s="369"/>
    </row>
    <row r="36" spans="1:26" s="305" customFormat="1" ht="18">
      <c r="A36" s="337" t="s">
        <v>107</v>
      </c>
      <c r="B36" s="321">
        <v>44338</v>
      </c>
      <c r="C36" s="364">
        <f t="shared" si="4"/>
        <v>21</v>
      </c>
      <c r="D36" s="372">
        <v>44339</v>
      </c>
      <c r="E36" s="364">
        <f t="shared" si="0"/>
        <v>21</v>
      </c>
      <c r="F36" s="322"/>
      <c r="G36" s="323">
        <f t="shared" ca="1" si="1"/>
        <v>338</v>
      </c>
      <c r="H36" s="324"/>
      <c r="I36" s="325"/>
      <c r="J36" s="326"/>
      <c r="K36" s="327"/>
      <c r="L36" s="303" t="s">
        <v>197</v>
      </c>
      <c r="M36" s="303" t="s">
        <v>393</v>
      </c>
      <c r="N36" s="328"/>
      <c r="O36" s="329"/>
      <c r="P36" s="329"/>
      <c r="Q36" s="329"/>
      <c r="R36" s="330"/>
      <c r="S36" s="330"/>
      <c r="T36" s="331">
        <f t="shared" si="5"/>
        <v>0</v>
      </c>
      <c r="U36" s="335"/>
      <c r="V36" s="327"/>
      <c r="W36" s="327"/>
      <c r="X36" s="327">
        <v>0</v>
      </c>
      <c r="Y36" s="327">
        <v>0</v>
      </c>
      <c r="Z36" s="374"/>
    </row>
    <row r="37" spans="1:26" s="305" customFormat="1" ht="17.45" customHeight="1">
      <c r="A37" s="320" t="s">
        <v>299</v>
      </c>
      <c r="B37" s="334">
        <v>44338</v>
      </c>
      <c r="C37" s="364">
        <v>21</v>
      </c>
      <c r="D37" s="372">
        <v>44339</v>
      </c>
      <c r="E37" s="364">
        <f t="shared" ref="E37:E68" si="6">IF(D37="","",WEEKNUM(D37,2))</f>
        <v>21</v>
      </c>
      <c r="F37" s="322"/>
      <c r="G37" s="323">
        <f t="shared" ref="G37:G69" ca="1" si="7">IF(B37= "", "",B37-$A$1)</f>
        <v>338</v>
      </c>
      <c r="H37" s="324"/>
      <c r="I37" s="325"/>
      <c r="J37" s="326"/>
      <c r="K37" s="327"/>
      <c r="L37" s="303" t="s">
        <v>197</v>
      </c>
      <c r="M37" s="303" t="s">
        <v>437</v>
      </c>
      <c r="N37" s="328"/>
      <c r="O37" s="329"/>
      <c r="P37" s="329"/>
      <c r="Q37" s="329"/>
      <c r="R37" s="330"/>
      <c r="S37" s="330"/>
      <c r="T37" s="331">
        <f t="shared" si="5"/>
        <v>0</v>
      </c>
      <c r="U37" s="335"/>
      <c r="V37" s="327"/>
      <c r="W37" s="327"/>
      <c r="X37" s="327">
        <v>0</v>
      </c>
      <c r="Y37" s="327">
        <v>0</v>
      </c>
      <c r="Z37" s="369"/>
    </row>
    <row r="38" spans="1:26" s="305" customFormat="1" ht="18">
      <c r="A38" s="353" t="s">
        <v>116</v>
      </c>
      <c r="B38" s="414">
        <v>44339</v>
      </c>
      <c r="C38" s="364">
        <f>IF(B38="","",WEEKNUM(B38,2))</f>
        <v>21</v>
      </c>
      <c r="D38" s="415">
        <v>44339</v>
      </c>
      <c r="E38" s="364">
        <f t="shared" si="6"/>
        <v>21</v>
      </c>
      <c r="F38" s="355"/>
      <c r="G38" s="340">
        <f t="shared" ca="1" si="7"/>
        <v>339</v>
      </c>
      <c r="H38" s="356"/>
      <c r="I38" s="357"/>
      <c r="J38" s="343"/>
      <c r="K38" s="344"/>
      <c r="L38" s="366" t="s">
        <v>197</v>
      </c>
      <c r="M38" s="303" t="s">
        <v>318</v>
      </c>
      <c r="N38" s="328"/>
      <c r="O38" s="329"/>
      <c r="P38" s="329"/>
      <c r="Q38" s="329"/>
      <c r="R38" s="330"/>
      <c r="S38" s="330"/>
      <c r="T38" s="331">
        <f t="shared" si="5"/>
        <v>0</v>
      </c>
      <c r="U38" s="332"/>
      <c r="V38" s="333"/>
      <c r="W38" s="327"/>
      <c r="X38" s="327">
        <v>0</v>
      </c>
      <c r="Y38" s="327">
        <v>0</v>
      </c>
      <c r="Z38" s="369"/>
    </row>
    <row r="39" spans="1:26" s="305" customFormat="1" ht="20.25" customHeight="1">
      <c r="A39" s="320" t="s">
        <v>106</v>
      </c>
      <c r="B39" s="334">
        <v>44340</v>
      </c>
      <c r="C39" s="364">
        <f>IF(B39="","",WEEKNUM(B39,2))</f>
        <v>22</v>
      </c>
      <c r="D39" s="372">
        <v>44340</v>
      </c>
      <c r="E39" s="364">
        <f t="shared" si="6"/>
        <v>22</v>
      </c>
      <c r="F39" s="322"/>
      <c r="G39" s="323">
        <f t="shared" ca="1" si="7"/>
        <v>340</v>
      </c>
      <c r="H39" s="324"/>
      <c r="I39" s="325"/>
      <c r="J39" s="326"/>
      <c r="K39" s="327"/>
      <c r="L39" s="303" t="s">
        <v>197</v>
      </c>
      <c r="M39" s="303" t="s">
        <v>284</v>
      </c>
      <c r="N39" s="328"/>
      <c r="O39" s="329"/>
      <c r="P39" s="329"/>
      <c r="Q39" s="329"/>
      <c r="R39" s="330"/>
      <c r="S39" s="330"/>
      <c r="T39" s="331">
        <f t="shared" si="5"/>
        <v>0</v>
      </c>
      <c r="U39" s="332"/>
      <c r="V39" s="333"/>
      <c r="W39" s="327"/>
      <c r="X39" s="327">
        <v>1</v>
      </c>
      <c r="Y39" s="327">
        <v>1</v>
      </c>
      <c r="Z39" s="369"/>
    </row>
    <row r="40" spans="1:26" s="305" customFormat="1" ht="26.45" customHeight="1">
      <c r="A40" s="320" t="s">
        <v>445</v>
      </c>
      <c r="B40" s="334">
        <v>44341</v>
      </c>
      <c r="C40" s="364">
        <f>IF(B40="","",WEEKNUM(B40,2))</f>
        <v>22</v>
      </c>
      <c r="D40" s="372">
        <v>44341</v>
      </c>
      <c r="E40" s="364">
        <f t="shared" si="6"/>
        <v>22</v>
      </c>
      <c r="F40" s="322"/>
      <c r="G40" s="323">
        <f t="shared" ca="1" si="7"/>
        <v>341</v>
      </c>
      <c r="H40" s="324"/>
      <c r="I40" s="325"/>
      <c r="J40" s="326"/>
      <c r="K40" s="327"/>
      <c r="L40" s="303" t="s">
        <v>197</v>
      </c>
      <c r="M40" s="303" t="s">
        <v>444</v>
      </c>
      <c r="N40" s="328"/>
      <c r="O40" s="329"/>
      <c r="P40" s="329"/>
      <c r="Q40" s="329"/>
      <c r="R40" s="330"/>
      <c r="S40" s="330"/>
      <c r="T40" s="331">
        <f t="shared" si="5"/>
        <v>0</v>
      </c>
      <c r="U40" s="335"/>
      <c r="V40" s="327"/>
      <c r="W40" s="327"/>
      <c r="X40" s="327">
        <v>0</v>
      </c>
      <c r="Y40" s="327">
        <v>0</v>
      </c>
      <c r="Z40" s="369"/>
    </row>
    <row r="41" spans="1:26" s="305" customFormat="1" ht="18">
      <c r="A41" s="320" t="s">
        <v>112</v>
      </c>
      <c r="B41" s="334">
        <v>44342</v>
      </c>
      <c r="C41" s="364">
        <f>IF(B41="","",WEEKNUM(B41,2))</f>
        <v>22</v>
      </c>
      <c r="D41" s="372">
        <v>44346</v>
      </c>
      <c r="E41" s="364">
        <f t="shared" si="6"/>
        <v>22</v>
      </c>
      <c r="F41" s="322"/>
      <c r="G41" s="323">
        <f t="shared" ca="1" si="7"/>
        <v>342</v>
      </c>
      <c r="H41" s="324"/>
      <c r="I41" s="325"/>
      <c r="J41" s="326"/>
      <c r="K41" s="327"/>
      <c r="L41" s="303" t="s">
        <v>197</v>
      </c>
      <c r="M41" s="303" t="s">
        <v>284</v>
      </c>
      <c r="N41" s="328">
        <v>2</v>
      </c>
      <c r="O41" s="329"/>
      <c r="P41" s="329">
        <v>2</v>
      </c>
      <c r="Q41" s="329"/>
      <c r="R41" s="330"/>
      <c r="S41" s="330"/>
      <c r="T41" s="331">
        <f t="shared" si="5"/>
        <v>4</v>
      </c>
      <c r="U41" s="335"/>
      <c r="V41" s="327"/>
      <c r="W41" s="327"/>
      <c r="X41" s="327">
        <v>23</v>
      </c>
      <c r="Y41" s="327">
        <v>4</v>
      </c>
      <c r="Z41" s="369"/>
    </row>
    <row r="42" spans="1:26" s="305" customFormat="1" ht="20.25" customHeight="1">
      <c r="A42" s="320" t="s">
        <v>333</v>
      </c>
      <c r="B42" s="334">
        <v>44342</v>
      </c>
      <c r="C42" s="364">
        <f>IF(B42="","",WEEKNUM(B42,2))</f>
        <v>22</v>
      </c>
      <c r="D42" s="372">
        <v>44342</v>
      </c>
      <c r="E42" s="364">
        <f t="shared" si="6"/>
        <v>22</v>
      </c>
      <c r="F42" s="322"/>
      <c r="G42" s="323">
        <f t="shared" ca="1" si="7"/>
        <v>342</v>
      </c>
      <c r="H42" s="324"/>
      <c r="I42" s="325"/>
      <c r="J42" s="326"/>
      <c r="K42" s="327"/>
      <c r="L42" s="303" t="s">
        <v>197</v>
      </c>
      <c r="M42" s="303" t="s">
        <v>391</v>
      </c>
      <c r="N42" s="328"/>
      <c r="O42" s="329"/>
      <c r="P42" s="329"/>
      <c r="Q42" s="329"/>
      <c r="R42" s="330"/>
      <c r="S42" s="330"/>
      <c r="T42" s="331"/>
      <c r="U42" s="335"/>
      <c r="V42" s="327"/>
      <c r="W42" s="327"/>
      <c r="X42" s="327">
        <v>0</v>
      </c>
      <c r="Y42" s="327">
        <v>0</v>
      </c>
      <c r="Z42" s="369"/>
    </row>
    <row r="43" spans="1:26" s="305" customFormat="1" ht="20.25" customHeight="1">
      <c r="A43" s="320" t="s">
        <v>356</v>
      </c>
      <c r="B43" s="334">
        <v>44342</v>
      </c>
      <c r="C43" s="364">
        <v>22</v>
      </c>
      <c r="D43" s="372">
        <v>44342</v>
      </c>
      <c r="E43" s="364">
        <f t="shared" si="6"/>
        <v>22</v>
      </c>
      <c r="F43" s="322" t="s">
        <v>357</v>
      </c>
      <c r="G43" s="323">
        <f t="shared" ca="1" si="7"/>
        <v>342</v>
      </c>
      <c r="H43" s="324"/>
      <c r="I43" s="325"/>
      <c r="J43" s="326"/>
      <c r="K43" s="327"/>
      <c r="L43" s="303" t="s">
        <v>197</v>
      </c>
      <c r="M43" s="303" t="s">
        <v>446</v>
      </c>
      <c r="N43" s="328"/>
      <c r="O43" s="329"/>
      <c r="P43" s="329"/>
      <c r="Q43" s="329"/>
      <c r="R43" s="330"/>
      <c r="S43" s="330"/>
      <c r="T43" s="331"/>
      <c r="U43" s="335"/>
      <c r="V43" s="327"/>
      <c r="W43" s="327"/>
      <c r="X43" s="327">
        <v>0</v>
      </c>
      <c r="Y43" s="327">
        <v>0</v>
      </c>
      <c r="Z43" s="369"/>
    </row>
    <row r="44" spans="1:26" s="305" customFormat="1" ht="20.25" customHeight="1">
      <c r="A44" s="320" t="s">
        <v>145</v>
      </c>
      <c r="B44" s="334">
        <v>44342</v>
      </c>
      <c r="C44" s="364">
        <f>IF(B44="","",WEEKNUM(B44,2))</f>
        <v>22</v>
      </c>
      <c r="D44" s="372">
        <v>44373</v>
      </c>
      <c r="E44" s="364">
        <f t="shared" si="6"/>
        <v>26</v>
      </c>
      <c r="F44" s="322"/>
      <c r="G44" s="323">
        <f t="shared" ca="1" si="7"/>
        <v>342</v>
      </c>
      <c r="H44" s="324"/>
      <c r="I44" s="325"/>
      <c r="J44" s="326"/>
      <c r="K44" s="327"/>
      <c r="L44" s="303" t="s">
        <v>295</v>
      </c>
      <c r="M44" s="303" t="s">
        <v>447</v>
      </c>
      <c r="N44" s="328"/>
      <c r="O44" s="329"/>
      <c r="P44" s="329"/>
      <c r="Q44" s="329"/>
      <c r="R44" s="330"/>
      <c r="S44" s="330"/>
      <c r="T44" s="331">
        <f t="shared" ref="T44:T53" si="8">SUM(N44:S44)</f>
        <v>0</v>
      </c>
      <c r="U44" s="335"/>
      <c r="V44" s="327"/>
      <c r="W44" s="327"/>
      <c r="X44" s="327">
        <v>0</v>
      </c>
      <c r="Y44" s="327">
        <v>0</v>
      </c>
      <c r="Z44" s="369"/>
    </row>
    <row r="45" spans="1:26" s="305" customFormat="1" ht="20.25" customHeight="1">
      <c r="A45" s="320" t="s">
        <v>324</v>
      </c>
      <c r="B45" s="334">
        <v>44343</v>
      </c>
      <c r="C45" s="364">
        <f>IF(B45="","",WEEKNUM(B45,2))</f>
        <v>22</v>
      </c>
      <c r="D45" s="372"/>
      <c r="E45" s="364" t="str">
        <f t="shared" si="6"/>
        <v/>
      </c>
      <c r="F45" s="322" t="s">
        <v>358</v>
      </c>
      <c r="G45" s="323">
        <f t="shared" ca="1" si="7"/>
        <v>343</v>
      </c>
      <c r="H45" s="324"/>
      <c r="I45" s="325"/>
      <c r="J45" s="326"/>
      <c r="K45" s="327"/>
      <c r="L45" s="303" t="s">
        <v>197</v>
      </c>
      <c r="M45" s="303" t="s">
        <v>446</v>
      </c>
      <c r="N45" s="328"/>
      <c r="O45" s="329"/>
      <c r="P45" s="329"/>
      <c r="Q45" s="329"/>
      <c r="R45" s="330"/>
      <c r="S45" s="330"/>
      <c r="T45" s="331">
        <f t="shared" si="8"/>
        <v>0</v>
      </c>
      <c r="U45" s="335"/>
      <c r="V45" s="327"/>
      <c r="W45" s="327"/>
      <c r="X45" s="327">
        <v>0</v>
      </c>
      <c r="Y45" s="327">
        <v>0</v>
      </c>
      <c r="Z45" s="369"/>
    </row>
    <row r="46" spans="1:26" s="305" customFormat="1" ht="20.25" customHeight="1">
      <c r="A46" s="320" t="s">
        <v>117</v>
      </c>
      <c r="B46" s="334">
        <v>44343</v>
      </c>
      <c r="C46" s="364">
        <f>IF(B46="","",WEEKNUM(B46,2))</f>
        <v>22</v>
      </c>
      <c r="D46" s="372">
        <v>44345</v>
      </c>
      <c r="E46" s="364">
        <f t="shared" si="6"/>
        <v>22</v>
      </c>
      <c r="F46" s="322"/>
      <c r="G46" s="323">
        <f t="shared" ca="1" si="7"/>
        <v>343</v>
      </c>
      <c r="H46" s="324"/>
      <c r="I46" s="325"/>
      <c r="J46" s="326"/>
      <c r="K46" s="327"/>
      <c r="L46" s="303" t="s">
        <v>197</v>
      </c>
      <c r="M46" s="303" t="s">
        <v>284</v>
      </c>
      <c r="N46" s="328"/>
      <c r="O46" s="329"/>
      <c r="P46" s="329"/>
      <c r="Q46" s="329"/>
      <c r="R46" s="330"/>
      <c r="S46" s="330"/>
      <c r="T46" s="331">
        <f t="shared" si="8"/>
        <v>0</v>
      </c>
      <c r="U46" s="332"/>
      <c r="V46" s="333"/>
      <c r="W46" s="327"/>
      <c r="X46" s="327">
        <v>1</v>
      </c>
      <c r="Y46" s="327">
        <v>1</v>
      </c>
      <c r="Z46" s="369"/>
    </row>
    <row r="47" spans="1:26" s="305" customFormat="1" ht="20.25" customHeight="1">
      <c r="A47" s="320" t="s">
        <v>118</v>
      </c>
      <c r="B47" s="334">
        <v>44344</v>
      </c>
      <c r="C47" s="364">
        <f>IF(B47="","",WEEKNUM(B47,2))</f>
        <v>22</v>
      </c>
      <c r="D47" s="372">
        <v>44346</v>
      </c>
      <c r="E47" s="364">
        <f t="shared" si="6"/>
        <v>22</v>
      </c>
      <c r="F47" s="322"/>
      <c r="G47" s="323">
        <f t="shared" ca="1" si="7"/>
        <v>344</v>
      </c>
      <c r="H47" s="324"/>
      <c r="I47" s="325"/>
      <c r="J47" s="326"/>
      <c r="K47" s="327"/>
      <c r="L47" s="303" t="s">
        <v>197</v>
      </c>
      <c r="M47" s="303" t="s">
        <v>403</v>
      </c>
      <c r="N47" s="328"/>
      <c r="O47" s="329"/>
      <c r="P47" s="329"/>
      <c r="Q47" s="329"/>
      <c r="R47" s="330"/>
      <c r="S47" s="330"/>
      <c r="T47" s="331">
        <f t="shared" si="8"/>
        <v>0</v>
      </c>
      <c r="U47" s="332"/>
      <c r="V47" s="333"/>
      <c r="W47" s="327"/>
      <c r="X47" s="327">
        <v>0</v>
      </c>
      <c r="Y47" s="327">
        <v>0</v>
      </c>
      <c r="Z47" s="369"/>
    </row>
    <row r="48" spans="1:26" s="305" customFormat="1" ht="20.25" customHeight="1">
      <c r="A48" s="320" t="s">
        <v>300</v>
      </c>
      <c r="B48" s="334">
        <v>44345</v>
      </c>
      <c r="C48" s="364">
        <v>22</v>
      </c>
      <c r="D48" s="372">
        <v>44346</v>
      </c>
      <c r="E48" s="364">
        <f t="shared" si="6"/>
        <v>22</v>
      </c>
      <c r="F48" s="322"/>
      <c r="G48" s="323">
        <f t="shared" ca="1" si="7"/>
        <v>345</v>
      </c>
      <c r="H48" s="324"/>
      <c r="I48" s="325"/>
      <c r="J48" s="326"/>
      <c r="K48" s="327"/>
      <c r="L48" s="303" t="s">
        <v>197</v>
      </c>
      <c r="M48" s="303" t="s">
        <v>448</v>
      </c>
      <c r="N48" s="328"/>
      <c r="O48" s="329"/>
      <c r="P48" s="329"/>
      <c r="Q48" s="329"/>
      <c r="R48" s="330"/>
      <c r="S48" s="330"/>
      <c r="T48" s="331">
        <f t="shared" si="8"/>
        <v>0</v>
      </c>
      <c r="U48" s="335"/>
      <c r="V48" s="327"/>
      <c r="W48" s="327"/>
      <c r="X48" s="327">
        <v>0</v>
      </c>
      <c r="Y48" s="327">
        <v>0</v>
      </c>
      <c r="Z48" s="369"/>
    </row>
    <row r="49" spans="1:26" s="305" customFormat="1" ht="27" customHeight="1">
      <c r="A49" s="320" t="s">
        <v>119</v>
      </c>
      <c r="B49" s="334">
        <v>44345</v>
      </c>
      <c r="C49" s="364">
        <f t="shared" ref="C49:C57" si="9">IF(B49="","",WEEKNUM(B49,2))</f>
        <v>22</v>
      </c>
      <c r="D49" s="372">
        <v>44345</v>
      </c>
      <c r="E49" s="364">
        <f t="shared" si="6"/>
        <v>22</v>
      </c>
      <c r="F49" s="322"/>
      <c r="G49" s="323">
        <f t="shared" ca="1" si="7"/>
        <v>345</v>
      </c>
      <c r="H49" s="324"/>
      <c r="I49" s="325"/>
      <c r="J49" s="326"/>
      <c r="K49" s="327"/>
      <c r="L49" s="303" t="s">
        <v>197</v>
      </c>
      <c r="M49" s="303" t="s">
        <v>440</v>
      </c>
      <c r="N49" s="328"/>
      <c r="O49" s="329"/>
      <c r="P49" s="329"/>
      <c r="Q49" s="329"/>
      <c r="R49" s="330"/>
      <c r="S49" s="330"/>
      <c r="T49" s="331">
        <f t="shared" si="8"/>
        <v>0</v>
      </c>
      <c r="U49" s="332"/>
      <c r="V49" s="333"/>
      <c r="W49" s="327"/>
      <c r="X49" s="327">
        <v>0</v>
      </c>
      <c r="Y49" s="327">
        <v>0</v>
      </c>
      <c r="Z49" s="369"/>
    </row>
    <row r="50" spans="1:26" s="305" customFormat="1" ht="20.25" customHeight="1">
      <c r="A50" s="320" t="s">
        <v>120</v>
      </c>
      <c r="B50" s="334">
        <v>44345</v>
      </c>
      <c r="C50" s="364">
        <f t="shared" si="9"/>
        <v>22</v>
      </c>
      <c r="D50" s="372">
        <v>44346</v>
      </c>
      <c r="E50" s="364">
        <f t="shared" si="6"/>
        <v>22</v>
      </c>
      <c r="F50" s="322"/>
      <c r="G50" s="323">
        <f t="shared" ca="1" si="7"/>
        <v>345</v>
      </c>
      <c r="H50" s="324"/>
      <c r="I50" s="325"/>
      <c r="J50" s="326"/>
      <c r="K50" s="327"/>
      <c r="L50" s="303" t="s">
        <v>197</v>
      </c>
      <c r="M50" s="303" t="s">
        <v>449</v>
      </c>
      <c r="N50" s="328"/>
      <c r="O50" s="329"/>
      <c r="P50" s="329"/>
      <c r="Q50" s="329"/>
      <c r="R50" s="330"/>
      <c r="S50" s="330"/>
      <c r="T50" s="331">
        <f t="shared" si="8"/>
        <v>0</v>
      </c>
      <c r="U50" s="332"/>
      <c r="V50" s="333"/>
      <c r="W50" s="327"/>
      <c r="X50" s="327">
        <v>0</v>
      </c>
      <c r="Y50" s="327">
        <v>0</v>
      </c>
      <c r="Z50" s="369"/>
    </row>
    <row r="51" spans="1:26" s="305" customFormat="1" ht="18">
      <c r="A51" s="320" t="s">
        <v>114</v>
      </c>
      <c r="B51" s="334">
        <v>44345</v>
      </c>
      <c r="C51" s="364">
        <f t="shared" si="9"/>
        <v>22</v>
      </c>
      <c r="D51" s="372">
        <v>44345</v>
      </c>
      <c r="E51" s="364">
        <f t="shared" si="6"/>
        <v>22</v>
      </c>
      <c r="F51" s="322"/>
      <c r="G51" s="323">
        <f t="shared" ca="1" si="7"/>
        <v>345</v>
      </c>
      <c r="H51" s="324"/>
      <c r="I51" s="325"/>
      <c r="J51" s="326"/>
      <c r="K51" s="327"/>
      <c r="L51" s="303" t="s">
        <v>198</v>
      </c>
      <c r="M51" s="303" t="s">
        <v>450</v>
      </c>
      <c r="N51" s="328">
        <v>1</v>
      </c>
      <c r="O51" s="329"/>
      <c r="P51" s="329">
        <v>8</v>
      </c>
      <c r="Q51" s="329">
        <v>3</v>
      </c>
      <c r="R51" s="330"/>
      <c r="S51" s="330"/>
      <c r="T51" s="331">
        <f t="shared" si="8"/>
        <v>12</v>
      </c>
      <c r="U51" s="335"/>
      <c r="V51" s="327"/>
      <c r="W51" s="327"/>
      <c r="X51" s="327">
        <v>29</v>
      </c>
      <c r="Y51" s="327">
        <v>10</v>
      </c>
      <c r="Z51" s="369"/>
    </row>
    <row r="52" spans="1:26" s="305" customFormat="1" ht="25.5">
      <c r="A52" s="320" t="s">
        <v>111</v>
      </c>
      <c r="B52" s="334">
        <v>44346</v>
      </c>
      <c r="C52" s="364">
        <f t="shared" si="9"/>
        <v>22</v>
      </c>
      <c r="D52" s="372"/>
      <c r="E52" s="364" t="str">
        <f t="shared" si="6"/>
        <v/>
      </c>
      <c r="F52" s="322"/>
      <c r="G52" s="323">
        <f t="shared" ca="1" si="7"/>
        <v>346</v>
      </c>
      <c r="H52" s="324"/>
      <c r="I52" s="325"/>
      <c r="J52" s="326"/>
      <c r="K52" s="327"/>
      <c r="L52" s="303" t="s">
        <v>197</v>
      </c>
      <c r="M52" s="303" t="s">
        <v>312</v>
      </c>
      <c r="N52" s="328"/>
      <c r="O52" s="329"/>
      <c r="P52" s="329"/>
      <c r="Q52" s="329"/>
      <c r="R52" s="330"/>
      <c r="S52" s="330"/>
      <c r="T52" s="331">
        <f t="shared" si="8"/>
        <v>0</v>
      </c>
      <c r="U52" s="335"/>
      <c r="V52" s="327"/>
      <c r="W52" s="327"/>
      <c r="X52" s="327">
        <v>0</v>
      </c>
      <c r="Y52" s="327"/>
      <c r="Z52" s="369"/>
    </row>
    <row r="53" spans="1:26" s="305" customFormat="1" ht="20.25" customHeight="1">
      <c r="A53" s="320" t="s">
        <v>214</v>
      </c>
      <c r="B53" s="334">
        <v>44348</v>
      </c>
      <c r="C53" s="364">
        <f t="shared" si="9"/>
        <v>23</v>
      </c>
      <c r="D53" s="372">
        <v>44377</v>
      </c>
      <c r="E53" s="364">
        <f t="shared" si="6"/>
        <v>27</v>
      </c>
      <c r="F53" s="322"/>
      <c r="G53" s="323">
        <f t="shared" ca="1" si="7"/>
        <v>348</v>
      </c>
      <c r="H53" s="324"/>
      <c r="I53" s="325"/>
      <c r="J53" s="326"/>
      <c r="K53" s="327"/>
      <c r="L53" s="303" t="s">
        <v>290</v>
      </c>
      <c r="M53" s="303"/>
      <c r="N53" s="328"/>
      <c r="O53" s="329"/>
      <c r="P53" s="329"/>
      <c r="Q53" s="329"/>
      <c r="R53" s="330"/>
      <c r="S53" s="330"/>
      <c r="T53" s="331">
        <f t="shared" si="8"/>
        <v>0</v>
      </c>
      <c r="U53" s="335"/>
      <c r="V53" s="327"/>
      <c r="W53" s="327"/>
      <c r="X53" s="327">
        <v>15</v>
      </c>
      <c r="Y53" s="327">
        <v>15</v>
      </c>
      <c r="Z53" s="369"/>
    </row>
    <row r="54" spans="1:26" s="305" customFormat="1" ht="20.25" customHeight="1">
      <c r="A54" s="320" t="s">
        <v>260</v>
      </c>
      <c r="B54" s="334">
        <v>44349</v>
      </c>
      <c r="C54" s="364">
        <f t="shared" si="9"/>
        <v>23</v>
      </c>
      <c r="D54" s="372"/>
      <c r="E54" s="364" t="str">
        <f t="shared" si="6"/>
        <v/>
      </c>
      <c r="F54" s="322"/>
      <c r="G54" s="323">
        <f t="shared" ca="1" si="7"/>
        <v>349</v>
      </c>
      <c r="H54" s="324"/>
      <c r="I54" s="325"/>
      <c r="J54" s="326"/>
      <c r="K54" s="327"/>
      <c r="L54" s="303" t="s">
        <v>197</v>
      </c>
      <c r="M54" s="303" t="s">
        <v>465</v>
      </c>
      <c r="N54" s="328"/>
      <c r="O54" s="329"/>
      <c r="P54" s="329"/>
      <c r="Q54" s="329"/>
      <c r="R54" s="330"/>
      <c r="S54" s="330"/>
      <c r="T54" s="331"/>
      <c r="U54" s="335"/>
      <c r="V54" s="327"/>
      <c r="W54" s="327"/>
      <c r="X54" s="327"/>
      <c r="Y54" s="327"/>
      <c r="Z54" s="369"/>
    </row>
    <row r="55" spans="1:26" s="305" customFormat="1" ht="20.25" customHeight="1">
      <c r="A55" s="320" t="s">
        <v>121</v>
      </c>
      <c r="B55" s="334">
        <v>44349</v>
      </c>
      <c r="C55" s="364">
        <f t="shared" si="9"/>
        <v>23</v>
      </c>
      <c r="D55" s="372">
        <v>44349</v>
      </c>
      <c r="E55" s="364">
        <f t="shared" si="6"/>
        <v>23</v>
      </c>
      <c r="F55" s="322"/>
      <c r="G55" s="323">
        <f t="shared" ca="1" si="7"/>
        <v>349</v>
      </c>
      <c r="H55" s="324"/>
      <c r="I55" s="325"/>
      <c r="J55" s="326"/>
      <c r="K55" s="327"/>
      <c r="L55" s="303" t="s">
        <v>197</v>
      </c>
      <c r="M55" s="303" t="s">
        <v>387</v>
      </c>
      <c r="N55" s="328"/>
      <c r="O55" s="329"/>
      <c r="P55" s="329"/>
      <c r="Q55" s="329"/>
      <c r="R55" s="330"/>
      <c r="S55" s="330"/>
      <c r="T55" s="331">
        <f>SUM(N55:S55)</f>
        <v>0</v>
      </c>
      <c r="U55" s="332"/>
      <c r="V55" s="333"/>
      <c r="W55" s="327"/>
      <c r="X55" s="327">
        <v>0</v>
      </c>
      <c r="Y55" s="327">
        <v>0</v>
      </c>
      <c r="Z55" s="369"/>
    </row>
    <row r="56" spans="1:26" s="305" customFormat="1" ht="20.25" customHeight="1">
      <c r="A56" s="320" t="s">
        <v>123</v>
      </c>
      <c r="B56" s="334">
        <v>44349</v>
      </c>
      <c r="C56" s="364">
        <f t="shared" si="9"/>
        <v>23</v>
      </c>
      <c r="D56" s="372">
        <v>44351</v>
      </c>
      <c r="E56" s="364">
        <f t="shared" si="6"/>
        <v>23</v>
      </c>
      <c r="F56" s="322"/>
      <c r="G56" s="323">
        <f t="shared" ca="1" si="7"/>
        <v>349</v>
      </c>
      <c r="H56" s="324"/>
      <c r="I56" s="325"/>
      <c r="J56" s="326"/>
      <c r="K56" s="327"/>
      <c r="L56" s="303" t="s">
        <v>197</v>
      </c>
      <c r="M56" s="303" t="s">
        <v>284</v>
      </c>
      <c r="N56" s="328"/>
      <c r="O56" s="329"/>
      <c r="P56" s="329"/>
      <c r="Q56" s="329"/>
      <c r="R56" s="330"/>
      <c r="S56" s="330"/>
      <c r="T56" s="331">
        <f>SUM(N56:S56)</f>
        <v>0</v>
      </c>
      <c r="U56" s="332"/>
      <c r="V56" s="333"/>
      <c r="W56" s="327"/>
      <c r="X56" s="327">
        <v>0</v>
      </c>
      <c r="Y56" s="327">
        <v>0</v>
      </c>
      <c r="Z56" s="369"/>
    </row>
    <row r="57" spans="1:26" s="305" customFormat="1" ht="20.25" customHeight="1">
      <c r="A57" s="320" t="s">
        <v>122</v>
      </c>
      <c r="B57" s="334">
        <v>44351</v>
      </c>
      <c r="C57" s="364">
        <f t="shared" si="9"/>
        <v>23</v>
      </c>
      <c r="D57" s="372"/>
      <c r="E57" s="364" t="str">
        <f t="shared" si="6"/>
        <v/>
      </c>
      <c r="F57" s="322"/>
      <c r="G57" s="323">
        <f t="shared" ca="1" si="7"/>
        <v>351</v>
      </c>
      <c r="H57" s="324"/>
      <c r="I57" s="325"/>
      <c r="J57" s="326"/>
      <c r="K57" s="327"/>
      <c r="L57" s="303" t="s">
        <v>197</v>
      </c>
      <c r="M57" s="303" t="s">
        <v>284</v>
      </c>
      <c r="N57" s="328"/>
      <c r="O57" s="329"/>
      <c r="P57" s="329"/>
      <c r="Q57" s="329"/>
      <c r="R57" s="330"/>
      <c r="S57" s="330"/>
      <c r="T57" s="331">
        <f>SUM(N57:S57)</f>
        <v>0</v>
      </c>
      <c r="U57" s="335"/>
      <c r="V57" s="327"/>
      <c r="W57" s="327"/>
      <c r="X57" s="327">
        <v>4</v>
      </c>
      <c r="Y57" s="327">
        <v>4</v>
      </c>
      <c r="Z57" s="369" t="s">
        <v>259</v>
      </c>
    </row>
    <row r="58" spans="1:26" s="305" customFormat="1" ht="20.25" customHeight="1">
      <c r="A58" s="320" t="s">
        <v>301</v>
      </c>
      <c r="B58" s="334">
        <v>44352</v>
      </c>
      <c r="C58" s="364">
        <v>23</v>
      </c>
      <c r="D58" s="372"/>
      <c r="E58" s="364" t="str">
        <f t="shared" si="6"/>
        <v/>
      </c>
      <c r="F58" s="322"/>
      <c r="G58" s="323">
        <f t="shared" ca="1" si="7"/>
        <v>352</v>
      </c>
      <c r="H58" s="324"/>
      <c r="I58" s="325"/>
      <c r="J58" s="326"/>
      <c r="K58" s="327"/>
      <c r="L58" s="303" t="s">
        <v>197</v>
      </c>
      <c r="M58" s="303" t="s">
        <v>466</v>
      </c>
      <c r="N58" s="328"/>
      <c r="O58" s="329"/>
      <c r="P58" s="329"/>
      <c r="Q58" s="329"/>
      <c r="R58" s="330"/>
      <c r="S58" s="330"/>
      <c r="T58" s="331">
        <f>SUM(N58:S58)</f>
        <v>0</v>
      </c>
      <c r="U58" s="335"/>
      <c r="V58" s="327"/>
      <c r="W58" s="327"/>
      <c r="X58" s="327"/>
      <c r="Y58" s="327"/>
      <c r="Z58" s="369"/>
    </row>
    <row r="59" spans="1:26" s="305" customFormat="1" ht="25.5" customHeight="1">
      <c r="A59" s="320" t="s">
        <v>119</v>
      </c>
      <c r="B59" s="334">
        <v>44352</v>
      </c>
      <c r="C59" s="364">
        <f>IF(B59="","",WEEKNUM(B59,2))</f>
        <v>23</v>
      </c>
      <c r="D59" s="372"/>
      <c r="E59" s="364" t="str">
        <f t="shared" si="6"/>
        <v/>
      </c>
      <c r="F59" s="334"/>
      <c r="G59" s="323">
        <f t="shared" ca="1" si="7"/>
        <v>352</v>
      </c>
      <c r="H59" s="324"/>
      <c r="I59" s="325"/>
      <c r="J59" s="326"/>
      <c r="K59" s="327"/>
      <c r="L59" s="303" t="s">
        <v>197</v>
      </c>
      <c r="M59" s="303" t="s">
        <v>438</v>
      </c>
      <c r="N59" s="328">
        <v>0</v>
      </c>
      <c r="O59" s="329"/>
      <c r="P59" s="329">
        <v>0</v>
      </c>
      <c r="Q59" s="329"/>
      <c r="R59" s="330"/>
      <c r="S59" s="330"/>
      <c r="T59" s="331">
        <f>SUM(N59:S59)</f>
        <v>0</v>
      </c>
      <c r="U59" s="335"/>
      <c r="V59" s="327"/>
      <c r="W59" s="327"/>
      <c r="X59" s="327">
        <v>0</v>
      </c>
      <c r="Y59" s="327">
        <v>0</v>
      </c>
      <c r="Z59" s="369"/>
    </row>
    <row r="60" spans="1:26" s="305" customFormat="1" ht="25.5" customHeight="1">
      <c r="A60" s="320" t="s">
        <v>316</v>
      </c>
      <c r="B60" s="334">
        <v>44355</v>
      </c>
      <c r="C60" s="364">
        <f>IF(B60="","",WEEKNUM(B60,2))</f>
        <v>24</v>
      </c>
      <c r="D60" s="372">
        <v>44355</v>
      </c>
      <c r="E60" s="364">
        <f t="shared" si="6"/>
        <v>24</v>
      </c>
      <c r="F60" s="322"/>
      <c r="G60" s="323">
        <f t="shared" ca="1" si="7"/>
        <v>355</v>
      </c>
      <c r="H60" s="324" t="s">
        <v>20</v>
      </c>
      <c r="I60" s="325"/>
      <c r="J60" s="326"/>
      <c r="K60" s="327"/>
      <c r="L60" s="303" t="s">
        <v>197</v>
      </c>
      <c r="M60" s="303" t="s">
        <v>467</v>
      </c>
      <c r="N60" s="328"/>
      <c r="O60" s="329"/>
      <c r="P60" s="329"/>
      <c r="Q60" s="329"/>
      <c r="R60" s="330"/>
      <c r="S60" s="330"/>
      <c r="T60" s="331"/>
      <c r="U60" s="335"/>
      <c r="V60" s="327"/>
      <c r="W60" s="327"/>
      <c r="X60" s="327">
        <v>0</v>
      </c>
      <c r="Y60" s="327">
        <v>0</v>
      </c>
      <c r="Z60" s="369" t="s">
        <v>317</v>
      </c>
    </row>
    <row r="61" spans="1:26" s="305" customFormat="1" ht="17.45" customHeight="1">
      <c r="A61" s="320" t="s">
        <v>379</v>
      </c>
      <c r="B61" s="334">
        <v>44358</v>
      </c>
      <c r="C61" s="364">
        <f>IF(B61="","",WEEKNUM(B61,2))</f>
        <v>24</v>
      </c>
      <c r="D61" s="372">
        <v>44388</v>
      </c>
      <c r="E61" s="364">
        <f t="shared" si="6"/>
        <v>28</v>
      </c>
      <c r="F61" s="322"/>
      <c r="G61" s="323">
        <f t="shared" ca="1" si="7"/>
        <v>358</v>
      </c>
      <c r="H61" s="324"/>
      <c r="I61" s="325"/>
      <c r="J61" s="326"/>
      <c r="K61" s="327"/>
      <c r="L61" s="303" t="s">
        <v>380</v>
      </c>
      <c r="M61" s="303" t="s">
        <v>283</v>
      </c>
      <c r="N61" s="328"/>
      <c r="O61" s="329"/>
      <c r="P61" s="329"/>
      <c r="Q61" s="329"/>
      <c r="R61" s="330"/>
      <c r="S61" s="330"/>
      <c r="T61" s="331">
        <f>SUM(N61:S61)</f>
        <v>0</v>
      </c>
      <c r="U61" s="335"/>
      <c r="V61" s="327"/>
      <c r="W61" s="327"/>
      <c r="X61" s="327">
        <v>5</v>
      </c>
      <c r="Y61" s="327">
        <v>5</v>
      </c>
      <c r="Z61" s="369"/>
    </row>
    <row r="62" spans="1:26" s="305" customFormat="1" ht="20.25" customHeight="1">
      <c r="A62" s="320" t="s">
        <v>302</v>
      </c>
      <c r="B62" s="334">
        <v>44358</v>
      </c>
      <c r="C62" s="364">
        <v>24</v>
      </c>
      <c r="D62" s="372">
        <v>44360</v>
      </c>
      <c r="E62" s="364">
        <f t="shared" si="6"/>
        <v>24</v>
      </c>
      <c r="F62" s="322"/>
      <c r="G62" s="323">
        <f t="shared" ca="1" si="7"/>
        <v>358</v>
      </c>
      <c r="H62" s="324"/>
      <c r="I62" s="325"/>
      <c r="J62" s="326"/>
      <c r="K62" s="327"/>
      <c r="L62" s="303" t="s">
        <v>197</v>
      </c>
      <c r="M62" s="303" t="s">
        <v>311</v>
      </c>
      <c r="N62" s="328"/>
      <c r="O62" s="329"/>
      <c r="P62" s="329"/>
      <c r="Q62" s="329"/>
      <c r="R62" s="330"/>
      <c r="S62" s="330"/>
      <c r="T62" s="331">
        <f>SUM(N62:S62)</f>
        <v>0</v>
      </c>
      <c r="U62" s="335"/>
      <c r="V62" s="327"/>
      <c r="W62" s="327"/>
      <c r="X62" s="327">
        <v>0</v>
      </c>
      <c r="Y62" s="327">
        <v>0</v>
      </c>
      <c r="Z62" s="369"/>
    </row>
    <row r="63" spans="1:26" s="305" customFormat="1" ht="20.25" customHeight="1">
      <c r="A63" s="320" t="s">
        <v>339</v>
      </c>
      <c r="B63" s="334">
        <v>44358</v>
      </c>
      <c r="C63" s="364">
        <f t="shared" ref="C63:C69" si="10">IF(B63="","",WEEKNUM(B63,2))</f>
        <v>24</v>
      </c>
      <c r="D63" s="372">
        <v>44360</v>
      </c>
      <c r="E63" s="364">
        <f t="shared" si="6"/>
        <v>24</v>
      </c>
      <c r="F63" s="322"/>
      <c r="G63" s="323">
        <f t="shared" ca="1" si="7"/>
        <v>358</v>
      </c>
      <c r="H63" s="324"/>
      <c r="I63" s="325"/>
      <c r="J63" s="326"/>
      <c r="K63" s="327"/>
      <c r="L63" s="303" t="s">
        <v>381</v>
      </c>
      <c r="M63" s="303" t="s">
        <v>382</v>
      </c>
      <c r="N63" s="328"/>
      <c r="O63" s="329"/>
      <c r="P63" s="329"/>
      <c r="Q63" s="329"/>
      <c r="R63" s="330"/>
      <c r="S63" s="330"/>
      <c r="T63" s="331">
        <f>SUM(N63:S63)</f>
        <v>0</v>
      </c>
      <c r="U63" s="335"/>
      <c r="V63" s="327"/>
      <c r="W63" s="327"/>
      <c r="X63" s="327">
        <v>0</v>
      </c>
      <c r="Y63" s="327">
        <v>0</v>
      </c>
      <c r="Z63" s="369"/>
    </row>
    <row r="64" spans="1:26" s="305" customFormat="1" ht="20.25" customHeight="1">
      <c r="A64" s="320" t="s">
        <v>248</v>
      </c>
      <c r="B64" s="334">
        <v>44363</v>
      </c>
      <c r="C64" s="364">
        <f t="shared" si="10"/>
        <v>25</v>
      </c>
      <c r="D64" s="372">
        <v>44363</v>
      </c>
      <c r="E64" s="364">
        <f t="shared" si="6"/>
        <v>25</v>
      </c>
      <c r="F64" s="322"/>
      <c r="G64" s="323">
        <f t="shared" ca="1" si="7"/>
        <v>363</v>
      </c>
      <c r="H64" s="324"/>
      <c r="I64" s="325"/>
      <c r="J64" s="326"/>
      <c r="K64" s="327"/>
      <c r="L64" s="303" t="s">
        <v>197</v>
      </c>
      <c r="M64" s="303" t="s">
        <v>384</v>
      </c>
      <c r="N64" s="328"/>
      <c r="O64" s="329"/>
      <c r="P64" s="329"/>
      <c r="Q64" s="329"/>
      <c r="R64" s="330"/>
      <c r="S64" s="330"/>
      <c r="T64" s="331"/>
      <c r="U64" s="335"/>
      <c r="V64" s="327"/>
      <c r="W64" s="327"/>
      <c r="X64" s="327">
        <v>0</v>
      </c>
      <c r="Y64" s="327">
        <v>0</v>
      </c>
      <c r="Z64" s="369"/>
    </row>
    <row r="65" spans="1:26" s="305" customFormat="1" ht="20.25" customHeight="1">
      <c r="A65" s="320" t="s">
        <v>126</v>
      </c>
      <c r="B65" s="334">
        <v>44365</v>
      </c>
      <c r="C65" s="364">
        <f t="shared" si="10"/>
        <v>25</v>
      </c>
      <c r="D65" s="372">
        <v>44367</v>
      </c>
      <c r="E65" s="364">
        <f t="shared" si="6"/>
        <v>25</v>
      </c>
      <c r="F65" s="322"/>
      <c r="G65" s="323">
        <f t="shared" ca="1" si="7"/>
        <v>365</v>
      </c>
      <c r="H65" s="324"/>
      <c r="I65" s="325"/>
      <c r="J65" s="326"/>
      <c r="K65" s="327"/>
      <c r="L65" s="303" t="s">
        <v>376</v>
      </c>
      <c r="M65" s="303" t="s">
        <v>384</v>
      </c>
      <c r="N65" s="328">
        <v>2</v>
      </c>
      <c r="O65" s="329"/>
      <c r="P65" s="329">
        <v>6</v>
      </c>
      <c r="Q65" s="329"/>
      <c r="R65" s="330"/>
      <c r="S65" s="330"/>
      <c r="T65" s="331">
        <f>SUM(N65:S65)</f>
        <v>8</v>
      </c>
      <c r="U65" s="335"/>
      <c r="V65" s="327"/>
      <c r="W65" s="327"/>
      <c r="X65" s="327">
        <v>6</v>
      </c>
      <c r="Y65" s="327">
        <v>6</v>
      </c>
      <c r="Z65" s="369" t="s">
        <v>204</v>
      </c>
    </row>
    <row r="66" spans="1:26" s="305" customFormat="1" ht="20.25" customHeight="1">
      <c r="A66" s="320" t="s">
        <v>347</v>
      </c>
      <c r="B66" s="334">
        <v>44365</v>
      </c>
      <c r="C66" s="364">
        <f t="shared" si="10"/>
        <v>25</v>
      </c>
      <c r="D66" s="372">
        <v>44366</v>
      </c>
      <c r="E66" s="364">
        <f t="shared" si="6"/>
        <v>25</v>
      </c>
      <c r="F66" s="322"/>
      <c r="G66" s="323">
        <f t="shared" ca="1" si="7"/>
        <v>365</v>
      </c>
      <c r="H66" s="324"/>
      <c r="I66" s="325"/>
      <c r="J66" s="326"/>
      <c r="K66" s="327"/>
      <c r="L66" s="303" t="s">
        <v>197</v>
      </c>
      <c r="M66" s="303" t="s">
        <v>419</v>
      </c>
      <c r="N66" s="328"/>
      <c r="O66" s="329"/>
      <c r="P66" s="329"/>
      <c r="Q66" s="329"/>
      <c r="R66" s="330"/>
      <c r="S66" s="330"/>
      <c r="T66" s="331">
        <f>SUM(N66:S66)</f>
        <v>0</v>
      </c>
      <c r="U66" s="335"/>
      <c r="V66" s="327"/>
      <c r="W66" s="327"/>
      <c r="X66" s="327">
        <v>0</v>
      </c>
      <c r="Y66" s="327">
        <v>0</v>
      </c>
      <c r="Z66" s="369"/>
    </row>
    <row r="67" spans="1:26" s="305" customFormat="1" ht="20.25" customHeight="1">
      <c r="A67" s="320" t="s">
        <v>125</v>
      </c>
      <c r="B67" s="334">
        <v>44366</v>
      </c>
      <c r="C67" s="364">
        <f t="shared" si="10"/>
        <v>25</v>
      </c>
      <c r="D67" s="372">
        <v>44366</v>
      </c>
      <c r="E67" s="364">
        <f t="shared" si="6"/>
        <v>25</v>
      </c>
      <c r="F67" s="322"/>
      <c r="G67" s="323">
        <f t="shared" ca="1" si="7"/>
        <v>366</v>
      </c>
      <c r="H67" s="324"/>
      <c r="I67" s="325"/>
      <c r="J67" s="326"/>
      <c r="K67" s="327"/>
      <c r="L67" s="303" t="s">
        <v>197</v>
      </c>
      <c r="M67" s="303" t="s">
        <v>466</v>
      </c>
      <c r="N67" s="328"/>
      <c r="O67" s="329"/>
      <c r="P67" s="329"/>
      <c r="Q67" s="329"/>
      <c r="R67" s="330"/>
      <c r="S67" s="330"/>
      <c r="T67" s="331">
        <f>SUM(N67:S67)</f>
        <v>0</v>
      </c>
      <c r="U67" s="332"/>
      <c r="V67" s="333"/>
      <c r="W67" s="327"/>
      <c r="X67" s="327">
        <v>3</v>
      </c>
      <c r="Y67" s="327">
        <v>3</v>
      </c>
      <c r="Z67" s="369"/>
    </row>
    <row r="68" spans="1:26" s="305" customFormat="1" ht="20.25" customHeight="1">
      <c r="A68" s="320" t="s">
        <v>87</v>
      </c>
      <c r="B68" s="334">
        <v>44372</v>
      </c>
      <c r="C68" s="364">
        <f t="shared" si="10"/>
        <v>26</v>
      </c>
      <c r="D68" s="372">
        <v>44372</v>
      </c>
      <c r="E68" s="364">
        <f t="shared" si="6"/>
        <v>26</v>
      </c>
      <c r="F68" s="322"/>
      <c r="G68" s="323">
        <f t="shared" ca="1" si="7"/>
        <v>372</v>
      </c>
      <c r="H68" s="324"/>
      <c r="I68" s="325"/>
      <c r="J68" s="326"/>
      <c r="K68" s="327"/>
      <c r="L68" s="303" t="s">
        <v>255</v>
      </c>
      <c r="M68" s="303" t="s">
        <v>384</v>
      </c>
      <c r="N68" s="328"/>
      <c r="O68" s="329"/>
      <c r="P68" s="329"/>
      <c r="Q68" s="329"/>
      <c r="R68" s="330"/>
      <c r="S68" s="330"/>
      <c r="T68" s="331">
        <f>SUM(N68:S68)</f>
        <v>0</v>
      </c>
      <c r="U68" s="335"/>
      <c r="V68" s="327"/>
      <c r="W68" s="327"/>
      <c r="X68" s="327">
        <v>0</v>
      </c>
      <c r="Y68" s="327">
        <v>0</v>
      </c>
      <c r="Z68" s="369"/>
    </row>
    <row r="69" spans="1:26" s="305" customFormat="1" ht="20.25" customHeight="1">
      <c r="A69" s="320" t="s">
        <v>264</v>
      </c>
      <c r="B69" s="334">
        <v>44377</v>
      </c>
      <c r="C69" s="364">
        <f t="shared" si="10"/>
        <v>27</v>
      </c>
      <c r="D69" s="372">
        <v>44377</v>
      </c>
      <c r="E69" s="364">
        <f t="shared" ref="E69:E70" si="11">IF(D69="","",WEEKNUM(D69,2))</f>
        <v>27</v>
      </c>
      <c r="F69" s="322"/>
      <c r="G69" s="323">
        <f t="shared" ca="1" si="7"/>
        <v>377</v>
      </c>
      <c r="H69" s="324"/>
      <c r="I69" s="325"/>
      <c r="J69" s="326"/>
      <c r="K69" s="327"/>
      <c r="L69" s="303"/>
      <c r="M69" s="303" t="s">
        <v>384</v>
      </c>
      <c r="N69" s="328">
        <v>5</v>
      </c>
      <c r="O69" s="329">
        <v>5</v>
      </c>
      <c r="P69" s="329">
        <v>12</v>
      </c>
      <c r="Q69" s="329"/>
      <c r="R69" s="330"/>
      <c r="S69" s="330"/>
      <c r="T69" s="331">
        <f>SUM(N69:S69)</f>
        <v>22</v>
      </c>
      <c r="U69" s="335"/>
      <c r="V69" s="327"/>
      <c r="W69" s="327"/>
      <c r="X69" s="327">
        <v>40</v>
      </c>
      <c r="Y69" s="327">
        <v>40</v>
      </c>
      <c r="Z69" s="369"/>
    </row>
    <row r="70" spans="1:26" s="305" customFormat="1" ht="20.25" customHeight="1">
      <c r="A70" s="320"/>
      <c r="B70" s="334"/>
      <c r="C70" s="364" t="str">
        <f t="shared" ref="C70:C72" si="12">IF(B70="","",WEEKNUM(B70,2))</f>
        <v/>
      </c>
      <c r="D70" s="372"/>
      <c r="E70" s="364" t="str">
        <f t="shared" si="11"/>
        <v/>
      </c>
      <c r="F70" s="322"/>
      <c r="G70" s="323" t="str">
        <f t="shared" ref="G70:G72" si="13">IF(B70= "", "",B70-$A$1)</f>
        <v/>
      </c>
      <c r="H70" s="324"/>
      <c r="I70" s="325"/>
      <c r="J70" s="326"/>
      <c r="K70" s="327"/>
      <c r="L70" s="303"/>
      <c r="M70" s="303"/>
      <c r="N70" s="328"/>
      <c r="O70" s="329"/>
      <c r="P70" s="329"/>
      <c r="Q70" s="329"/>
      <c r="R70" s="330"/>
      <c r="S70" s="330"/>
      <c r="T70" s="331">
        <f t="shared" ref="T70:T72" si="14">SUM(N70:S70)</f>
        <v>0</v>
      </c>
      <c r="U70" s="335"/>
      <c r="V70" s="327"/>
      <c r="W70" s="327"/>
      <c r="X70" s="327"/>
      <c r="Y70" s="327"/>
      <c r="Z70" s="369"/>
    </row>
    <row r="71" spans="1:26" s="305" customFormat="1" ht="20.25" customHeight="1">
      <c r="A71" s="320"/>
      <c r="B71" s="334"/>
      <c r="C71" s="364" t="str">
        <f t="shared" si="12"/>
        <v/>
      </c>
      <c r="D71" s="372"/>
      <c r="E71" s="364" t="str">
        <f t="shared" ref="E71:E72" si="15">IF(D71="","",WEEKNUM(D71,2))</f>
        <v/>
      </c>
      <c r="F71" s="322"/>
      <c r="G71" s="323" t="str">
        <f t="shared" si="13"/>
        <v/>
      </c>
      <c r="H71" s="324"/>
      <c r="I71" s="325"/>
      <c r="J71" s="326"/>
      <c r="K71" s="327"/>
      <c r="L71" s="303"/>
      <c r="M71" s="303"/>
      <c r="N71" s="328"/>
      <c r="O71" s="329"/>
      <c r="P71" s="329"/>
      <c r="Q71" s="329"/>
      <c r="R71" s="330"/>
      <c r="S71" s="330"/>
      <c r="T71" s="331">
        <f t="shared" si="14"/>
        <v>0</v>
      </c>
      <c r="U71" s="335"/>
      <c r="V71" s="327"/>
      <c r="W71" s="327"/>
      <c r="X71" s="327"/>
      <c r="Y71" s="327"/>
      <c r="Z71" s="369"/>
    </row>
    <row r="72" spans="1:26" s="305" customFormat="1" ht="20.25" customHeight="1">
      <c r="A72" s="320"/>
      <c r="B72" s="334"/>
      <c r="C72" s="364" t="str">
        <f t="shared" si="12"/>
        <v/>
      </c>
      <c r="D72" s="372"/>
      <c r="E72" s="364" t="str">
        <f t="shared" si="15"/>
        <v/>
      </c>
      <c r="F72" s="322"/>
      <c r="G72" s="323" t="str">
        <f t="shared" si="13"/>
        <v/>
      </c>
      <c r="H72" s="324"/>
      <c r="I72" s="325"/>
      <c r="J72" s="326"/>
      <c r="K72" s="327"/>
      <c r="L72" s="303"/>
      <c r="M72" s="303"/>
      <c r="N72" s="328"/>
      <c r="O72" s="329"/>
      <c r="P72" s="329"/>
      <c r="Q72" s="329"/>
      <c r="R72" s="330"/>
      <c r="S72" s="330"/>
      <c r="T72" s="331">
        <f t="shared" si="14"/>
        <v>0</v>
      </c>
      <c r="U72" s="335"/>
      <c r="V72" s="327"/>
      <c r="W72" s="327"/>
      <c r="X72" s="327"/>
      <c r="Y72" s="327"/>
      <c r="Z72" s="369"/>
    </row>
    <row r="73" spans="1:26" s="305" customFormat="1" ht="20.25" customHeight="1">
      <c r="A73" s="320"/>
      <c r="B73" s="334"/>
      <c r="C73" s="364" t="str">
        <f t="shared" ref="C73:C99" si="16">IF(B73="","",WEEKNUM(B73,2))</f>
        <v/>
      </c>
      <c r="D73" s="372"/>
      <c r="E73" s="364" t="str">
        <f t="shared" ref="E73:E99" si="17">IF(D73="","",WEEKNUM(D73,2))</f>
        <v/>
      </c>
      <c r="F73" s="322"/>
      <c r="G73" s="323" t="str">
        <f t="shared" ref="G73:G103" si="18">IF(B73= "", "",B73-$A$1)</f>
        <v/>
      </c>
      <c r="H73" s="324"/>
      <c r="I73" s="325"/>
      <c r="J73" s="326"/>
      <c r="K73" s="327"/>
      <c r="L73" s="303"/>
      <c r="M73" s="303"/>
      <c r="N73" s="328"/>
      <c r="O73" s="329"/>
      <c r="P73" s="329"/>
      <c r="Q73" s="329"/>
      <c r="R73" s="330"/>
      <c r="S73" s="330"/>
      <c r="T73" s="331">
        <f t="shared" ref="T73:T103" si="19">SUM(N73:S73)</f>
        <v>0</v>
      </c>
      <c r="U73" s="335"/>
      <c r="V73" s="327"/>
      <c r="W73" s="327"/>
      <c r="X73" s="327"/>
      <c r="Y73" s="327"/>
      <c r="Z73" s="369"/>
    </row>
    <row r="74" spans="1:26" s="305" customFormat="1" ht="20.25" customHeight="1">
      <c r="A74" s="320"/>
      <c r="B74" s="334"/>
      <c r="C74" s="364" t="str">
        <f t="shared" si="16"/>
        <v/>
      </c>
      <c r="D74" s="372"/>
      <c r="E74" s="364" t="str">
        <f t="shared" si="17"/>
        <v/>
      </c>
      <c r="F74" s="322"/>
      <c r="G74" s="323" t="str">
        <f t="shared" si="18"/>
        <v/>
      </c>
      <c r="H74" s="324"/>
      <c r="I74" s="325"/>
      <c r="J74" s="326"/>
      <c r="K74" s="327"/>
      <c r="L74" s="303"/>
      <c r="M74" s="303"/>
      <c r="N74" s="328"/>
      <c r="O74" s="329"/>
      <c r="P74" s="329"/>
      <c r="Q74" s="329"/>
      <c r="R74" s="330"/>
      <c r="S74" s="330"/>
      <c r="T74" s="331">
        <f t="shared" si="19"/>
        <v>0</v>
      </c>
      <c r="U74" s="335"/>
      <c r="V74" s="327"/>
      <c r="W74" s="327"/>
      <c r="X74" s="327"/>
      <c r="Y74" s="327"/>
      <c r="Z74" s="369"/>
    </row>
    <row r="75" spans="1:26" s="305" customFormat="1" ht="20.25" customHeight="1">
      <c r="A75" s="320"/>
      <c r="B75" s="334"/>
      <c r="C75" s="364" t="str">
        <f t="shared" si="16"/>
        <v/>
      </c>
      <c r="D75" s="372"/>
      <c r="E75" s="364" t="str">
        <f t="shared" si="17"/>
        <v/>
      </c>
      <c r="F75" s="322"/>
      <c r="G75" s="323" t="str">
        <f t="shared" si="18"/>
        <v/>
      </c>
      <c r="H75" s="324"/>
      <c r="I75" s="325"/>
      <c r="J75" s="326"/>
      <c r="K75" s="327"/>
      <c r="L75" s="303"/>
      <c r="M75" s="303"/>
      <c r="N75" s="328"/>
      <c r="O75" s="329"/>
      <c r="P75" s="329"/>
      <c r="Q75" s="329"/>
      <c r="R75" s="330"/>
      <c r="S75" s="330"/>
      <c r="T75" s="331">
        <f t="shared" si="19"/>
        <v>0</v>
      </c>
      <c r="U75" s="335"/>
      <c r="V75" s="327"/>
      <c r="W75" s="327"/>
      <c r="X75" s="327"/>
      <c r="Y75" s="327"/>
      <c r="Z75" s="369"/>
    </row>
    <row r="76" spans="1:26" s="305" customFormat="1" ht="20.25" customHeight="1">
      <c r="A76" s="320"/>
      <c r="B76" s="334"/>
      <c r="C76" s="364" t="str">
        <f t="shared" si="16"/>
        <v/>
      </c>
      <c r="D76" s="372"/>
      <c r="E76" s="364" t="str">
        <f t="shared" si="17"/>
        <v/>
      </c>
      <c r="F76" s="322"/>
      <c r="G76" s="323" t="str">
        <f t="shared" si="18"/>
        <v/>
      </c>
      <c r="H76" s="324"/>
      <c r="I76" s="325"/>
      <c r="J76" s="326"/>
      <c r="K76" s="327"/>
      <c r="L76" s="303"/>
      <c r="M76" s="303"/>
      <c r="N76" s="328"/>
      <c r="O76" s="329"/>
      <c r="P76" s="329"/>
      <c r="Q76" s="329"/>
      <c r="R76" s="330"/>
      <c r="S76" s="330"/>
      <c r="T76" s="331">
        <f t="shared" si="19"/>
        <v>0</v>
      </c>
      <c r="U76" s="335"/>
      <c r="V76" s="327"/>
      <c r="W76" s="327"/>
      <c r="X76" s="327"/>
      <c r="Y76" s="327"/>
      <c r="Z76" s="369"/>
    </row>
    <row r="77" spans="1:26" s="305" customFormat="1" ht="20.25" customHeight="1">
      <c r="A77" s="320"/>
      <c r="B77" s="334"/>
      <c r="C77" s="364" t="str">
        <f t="shared" si="16"/>
        <v/>
      </c>
      <c r="D77" s="372"/>
      <c r="E77" s="364" t="str">
        <f t="shared" si="17"/>
        <v/>
      </c>
      <c r="F77" s="322"/>
      <c r="G77" s="323" t="str">
        <f t="shared" si="18"/>
        <v/>
      </c>
      <c r="H77" s="324"/>
      <c r="I77" s="325"/>
      <c r="J77" s="326"/>
      <c r="K77" s="327"/>
      <c r="L77" s="303"/>
      <c r="M77" s="303"/>
      <c r="N77" s="328"/>
      <c r="O77" s="329"/>
      <c r="P77" s="329"/>
      <c r="Q77" s="329"/>
      <c r="R77" s="330"/>
      <c r="S77" s="330"/>
      <c r="T77" s="331">
        <f t="shared" si="19"/>
        <v>0</v>
      </c>
      <c r="U77" s="335"/>
      <c r="V77" s="327"/>
      <c r="W77" s="327"/>
      <c r="X77" s="327"/>
      <c r="Y77" s="327"/>
      <c r="Z77" s="369"/>
    </row>
    <row r="78" spans="1:26" s="305" customFormat="1" ht="20.25" customHeight="1">
      <c r="A78" s="320"/>
      <c r="B78" s="334"/>
      <c r="C78" s="364" t="str">
        <f t="shared" si="16"/>
        <v/>
      </c>
      <c r="D78" s="372"/>
      <c r="E78" s="364" t="str">
        <f t="shared" si="17"/>
        <v/>
      </c>
      <c r="F78" s="322"/>
      <c r="G78" s="323" t="str">
        <f t="shared" si="18"/>
        <v/>
      </c>
      <c r="H78" s="324"/>
      <c r="I78" s="325"/>
      <c r="J78" s="326"/>
      <c r="K78" s="327"/>
      <c r="L78" s="303"/>
      <c r="M78" s="303"/>
      <c r="N78" s="328"/>
      <c r="O78" s="329"/>
      <c r="P78" s="329"/>
      <c r="Q78" s="329"/>
      <c r="R78" s="330"/>
      <c r="S78" s="330"/>
      <c r="T78" s="331">
        <f t="shared" si="19"/>
        <v>0</v>
      </c>
      <c r="U78" s="335"/>
      <c r="V78" s="327"/>
      <c r="W78" s="327"/>
      <c r="X78" s="327"/>
      <c r="Y78" s="327"/>
      <c r="Z78" s="369"/>
    </row>
    <row r="79" spans="1:26" s="305" customFormat="1" ht="20.25" customHeight="1">
      <c r="A79" s="320"/>
      <c r="B79" s="334"/>
      <c r="C79" s="364" t="str">
        <f t="shared" si="16"/>
        <v/>
      </c>
      <c r="D79" s="372"/>
      <c r="E79" s="364" t="str">
        <f t="shared" si="17"/>
        <v/>
      </c>
      <c r="F79" s="322"/>
      <c r="G79" s="323" t="str">
        <f t="shared" si="18"/>
        <v/>
      </c>
      <c r="H79" s="324"/>
      <c r="I79" s="325"/>
      <c r="J79" s="326"/>
      <c r="K79" s="327"/>
      <c r="L79" s="303"/>
      <c r="M79" s="303"/>
      <c r="N79" s="328"/>
      <c r="O79" s="329"/>
      <c r="P79" s="329"/>
      <c r="Q79" s="329"/>
      <c r="R79" s="330"/>
      <c r="S79" s="330"/>
      <c r="T79" s="331">
        <f t="shared" si="19"/>
        <v>0</v>
      </c>
      <c r="U79" s="335"/>
      <c r="V79" s="327"/>
      <c r="W79" s="327"/>
      <c r="X79" s="327"/>
      <c r="Y79" s="327"/>
      <c r="Z79" s="369"/>
    </row>
    <row r="80" spans="1:26" s="305" customFormat="1" ht="20.25" customHeight="1">
      <c r="A80" s="320"/>
      <c r="B80" s="334"/>
      <c r="C80" s="364" t="str">
        <f t="shared" si="16"/>
        <v/>
      </c>
      <c r="D80" s="372"/>
      <c r="E80" s="364" t="str">
        <f t="shared" si="17"/>
        <v/>
      </c>
      <c r="F80" s="322"/>
      <c r="G80" s="323" t="str">
        <f t="shared" si="18"/>
        <v/>
      </c>
      <c r="H80" s="324"/>
      <c r="I80" s="325"/>
      <c r="J80" s="326"/>
      <c r="K80" s="327"/>
      <c r="L80" s="303"/>
      <c r="M80" s="303"/>
      <c r="N80" s="328"/>
      <c r="O80" s="329"/>
      <c r="P80" s="329"/>
      <c r="Q80" s="329"/>
      <c r="R80" s="330"/>
      <c r="S80" s="330"/>
      <c r="T80" s="331">
        <f t="shared" si="19"/>
        <v>0</v>
      </c>
      <c r="U80" s="335"/>
      <c r="V80" s="327"/>
      <c r="W80" s="327"/>
      <c r="X80" s="327"/>
      <c r="Y80" s="327"/>
      <c r="Z80" s="369"/>
    </row>
    <row r="81" spans="1:26" s="305" customFormat="1" ht="20.25" customHeight="1">
      <c r="A81" s="320"/>
      <c r="B81" s="334"/>
      <c r="C81" s="364" t="str">
        <f t="shared" si="16"/>
        <v/>
      </c>
      <c r="D81" s="372"/>
      <c r="E81" s="364" t="str">
        <f t="shared" si="17"/>
        <v/>
      </c>
      <c r="F81" s="322"/>
      <c r="G81" s="323" t="str">
        <f t="shared" si="18"/>
        <v/>
      </c>
      <c r="H81" s="324"/>
      <c r="I81" s="325"/>
      <c r="J81" s="326"/>
      <c r="K81" s="327"/>
      <c r="L81" s="303"/>
      <c r="M81" s="303"/>
      <c r="N81" s="328"/>
      <c r="O81" s="329"/>
      <c r="P81" s="329"/>
      <c r="Q81" s="329"/>
      <c r="R81" s="330"/>
      <c r="S81" s="330"/>
      <c r="T81" s="331">
        <f t="shared" si="19"/>
        <v>0</v>
      </c>
      <c r="U81" s="335"/>
      <c r="V81" s="327"/>
      <c r="W81" s="327"/>
      <c r="X81" s="327"/>
      <c r="Y81" s="327"/>
      <c r="Z81" s="369"/>
    </row>
    <row r="82" spans="1:26" s="305" customFormat="1" ht="20.25" customHeight="1">
      <c r="A82" s="320"/>
      <c r="B82" s="334"/>
      <c r="C82" s="364" t="str">
        <f t="shared" si="16"/>
        <v/>
      </c>
      <c r="D82" s="372"/>
      <c r="E82" s="364" t="str">
        <f t="shared" si="17"/>
        <v/>
      </c>
      <c r="F82" s="322"/>
      <c r="G82" s="323" t="str">
        <f t="shared" si="18"/>
        <v/>
      </c>
      <c r="H82" s="324"/>
      <c r="I82" s="325"/>
      <c r="J82" s="326"/>
      <c r="K82" s="327"/>
      <c r="L82" s="303"/>
      <c r="M82" s="303"/>
      <c r="N82" s="328"/>
      <c r="O82" s="329"/>
      <c r="P82" s="329"/>
      <c r="Q82" s="329"/>
      <c r="R82" s="330"/>
      <c r="S82" s="330"/>
      <c r="T82" s="331">
        <f t="shared" si="19"/>
        <v>0</v>
      </c>
      <c r="U82" s="335"/>
      <c r="V82" s="327"/>
      <c r="W82" s="327"/>
      <c r="X82" s="327"/>
      <c r="Y82" s="327"/>
      <c r="Z82" s="369"/>
    </row>
    <row r="83" spans="1:26" s="305" customFormat="1" ht="20.25" customHeight="1">
      <c r="A83" s="320"/>
      <c r="B83" s="334"/>
      <c r="C83" s="364" t="str">
        <f t="shared" si="16"/>
        <v/>
      </c>
      <c r="D83" s="372"/>
      <c r="E83" s="364" t="str">
        <f t="shared" si="17"/>
        <v/>
      </c>
      <c r="F83" s="322"/>
      <c r="G83" s="323" t="str">
        <f t="shared" si="18"/>
        <v/>
      </c>
      <c r="H83" s="324"/>
      <c r="I83" s="325"/>
      <c r="J83" s="326"/>
      <c r="K83" s="327"/>
      <c r="L83" s="303"/>
      <c r="M83" s="303"/>
      <c r="N83" s="328"/>
      <c r="O83" s="329"/>
      <c r="P83" s="329"/>
      <c r="Q83" s="329"/>
      <c r="R83" s="330"/>
      <c r="S83" s="330"/>
      <c r="T83" s="331">
        <f t="shared" si="19"/>
        <v>0</v>
      </c>
      <c r="U83" s="335"/>
      <c r="V83" s="327"/>
      <c r="W83" s="327"/>
      <c r="X83" s="327"/>
      <c r="Y83" s="327"/>
      <c r="Z83" s="369"/>
    </row>
    <row r="84" spans="1:26" s="305" customFormat="1" ht="20.25" customHeight="1">
      <c r="A84" s="320"/>
      <c r="B84" s="334"/>
      <c r="C84" s="364" t="str">
        <f t="shared" si="16"/>
        <v/>
      </c>
      <c r="D84" s="372"/>
      <c r="E84" s="364" t="str">
        <f t="shared" si="17"/>
        <v/>
      </c>
      <c r="F84" s="322"/>
      <c r="G84" s="323" t="str">
        <f t="shared" si="18"/>
        <v/>
      </c>
      <c r="H84" s="324"/>
      <c r="I84" s="325"/>
      <c r="J84" s="326"/>
      <c r="K84" s="327"/>
      <c r="L84" s="303"/>
      <c r="M84" s="303"/>
      <c r="N84" s="328"/>
      <c r="O84" s="329"/>
      <c r="P84" s="329"/>
      <c r="Q84" s="329"/>
      <c r="R84" s="330"/>
      <c r="S84" s="330"/>
      <c r="T84" s="331">
        <f t="shared" si="19"/>
        <v>0</v>
      </c>
      <c r="U84" s="335"/>
      <c r="V84" s="327"/>
      <c r="W84" s="327"/>
      <c r="X84" s="327"/>
      <c r="Y84" s="327"/>
      <c r="Z84" s="369"/>
    </row>
    <row r="85" spans="1:26" s="305" customFormat="1" ht="20.25" customHeight="1">
      <c r="A85" s="320"/>
      <c r="B85" s="334"/>
      <c r="C85" s="364" t="str">
        <f t="shared" si="16"/>
        <v/>
      </c>
      <c r="D85" s="372"/>
      <c r="E85" s="364" t="str">
        <f t="shared" si="17"/>
        <v/>
      </c>
      <c r="F85" s="322"/>
      <c r="G85" s="323" t="str">
        <f t="shared" si="18"/>
        <v/>
      </c>
      <c r="H85" s="324"/>
      <c r="I85" s="325"/>
      <c r="J85" s="326"/>
      <c r="K85" s="327"/>
      <c r="L85" s="303"/>
      <c r="M85" s="303"/>
      <c r="N85" s="328"/>
      <c r="O85" s="329"/>
      <c r="P85" s="329"/>
      <c r="Q85" s="329"/>
      <c r="R85" s="330"/>
      <c r="S85" s="330"/>
      <c r="T85" s="331">
        <f t="shared" si="19"/>
        <v>0</v>
      </c>
      <c r="U85" s="335"/>
      <c r="V85" s="327"/>
      <c r="W85" s="327"/>
      <c r="X85" s="327"/>
      <c r="Y85" s="327"/>
      <c r="Z85" s="369"/>
    </row>
    <row r="86" spans="1:26" s="305" customFormat="1" ht="20.25" customHeight="1">
      <c r="A86" s="320"/>
      <c r="B86" s="334"/>
      <c r="C86" s="364" t="str">
        <f t="shared" si="16"/>
        <v/>
      </c>
      <c r="D86" s="372"/>
      <c r="E86" s="364" t="str">
        <f t="shared" si="17"/>
        <v/>
      </c>
      <c r="F86" s="322"/>
      <c r="G86" s="323" t="str">
        <f t="shared" si="18"/>
        <v/>
      </c>
      <c r="H86" s="324"/>
      <c r="I86" s="325"/>
      <c r="J86" s="326"/>
      <c r="K86" s="327"/>
      <c r="L86" s="303"/>
      <c r="M86" s="303"/>
      <c r="N86" s="328"/>
      <c r="O86" s="329"/>
      <c r="P86" s="329"/>
      <c r="Q86" s="329"/>
      <c r="R86" s="330"/>
      <c r="S86" s="330"/>
      <c r="T86" s="331">
        <f t="shared" si="19"/>
        <v>0</v>
      </c>
      <c r="U86" s="335"/>
      <c r="V86" s="327"/>
      <c r="W86" s="327"/>
      <c r="X86" s="327"/>
      <c r="Y86" s="327"/>
      <c r="Z86" s="369"/>
    </row>
    <row r="87" spans="1:26" s="305" customFormat="1" ht="20.25" customHeight="1">
      <c r="A87" s="320"/>
      <c r="B87" s="334"/>
      <c r="C87" s="364" t="str">
        <f t="shared" si="16"/>
        <v/>
      </c>
      <c r="D87" s="372"/>
      <c r="E87" s="364" t="str">
        <f t="shared" si="17"/>
        <v/>
      </c>
      <c r="F87" s="322"/>
      <c r="G87" s="323" t="str">
        <f t="shared" si="18"/>
        <v/>
      </c>
      <c r="H87" s="324"/>
      <c r="I87" s="325"/>
      <c r="J87" s="326"/>
      <c r="K87" s="327"/>
      <c r="L87" s="303"/>
      <c r="M87" s="303"/>
      <c r="N87" s="328"/>
      <c r="O87" s="329"/>
      <c r="P87" s="329"/>
      <c r="Q87" s="329"/>
      <c r="R87" s="330"/>
      <c r="S87" s="330"/>
      <c r="T87" s="331">
        <f t="shared" si="19"/>
        <v>0</v>
      </c>
      <c r="U87" s="335"/>
      <c r="V87" s="327"/>
      <c r="W87" s="327"/>
      <c r="X87" s="327"/>
      <c r="Y87" s="327"/>
      <c r="Z87" s="369"/>
    </row>
    <row r="88" spans="1:26" s="305" customFormat="1" ht="20.25" customHeight="1">
      <c r="A88" s="320"/>
      <c r="B88" s="334"/>
      <c r="C88" s="364" t="str">
        <f t="shared" si="16"/>
        <v/>
      </c>
      <c r="D88" s="372"/>
      <c r="E88" s="364" t="str">
        <f t="shared" si="17"/>
        <v/>
      </c>
      <c r="F88" s="322"/>
      <c r="G88" s="323" t="str">
        <f t="shared" si="18"/>
        <v/>
      </c>
      <c r="H88" s="324"/>
      <c r="I88" s="325"/>
      <c r="J88" s="326"/>
      <c r="K88" s="327"/>
      <c r="L88" s="303"/>
      <c r="M88" s="303"/>
      <c r="N88" s="328"/>
      <c r="O88" s="329"/>
      <c r="P88" s="329"/>
      <c r="Q88" s="329"/>
      <c r="R88" s="330"/>
      <c r="S88" s="330"/>
      <c r="T88" s="331">
        <f t="shared" si="19"/>
        <v>0</v>
      </c>
      <c r="U88" s="335"/>
      <c r="V88" s="327"/>
      <c r="W88" s="327"/>
      <c r="X88" s="327"/>
      <c r="Y88" s="327"/>
      <c r="Z88" s="369"/>
    </row>
    <row r="89" spans="1:26" s="305" customFormat="1" ht="20.25" customHeight="1">
      <c r="A89" s="320"/>
      <c r="B89" s="334"/>
      <c r="C89" s="364" t="str">
        <f t="shared" si="16"/>
        <v/>
      </c>
      <c r="D89" s="372"/>
      <c r="E89" s="364" t="str">
        <f t="shared" si="17"/>
        <v/>
      </c>
      <c r="F89" s="322"/>
      <c r="G89" s="323" t="str">
        <f t="shared" si="18"/>
        <v/>
      </c>
      <c r="H89" s="324"/>
      <c r="I89" s="325"/>
      <c r="J89" s="326"/>
      <c r="K89" s="327"/>
      <c r="L89" s="303"/>
      <c r="M89" s="303"/>
      <c r="N89" s="328"/>
      <c r="O89" s="329"/>
      <c r="P89" s="329"/>
      <c r="Q89" s="329"/>
      <c r="R89" s="330"/>
      <c r="S89" s="330"/>
      <c r="T89" s="331">
        <f t="shared" si="19"/>
        <v>0</v>
      </c>
      <c r="U89" s="335"/>
      <c r="V89" s="327"/>
      <c r="W89" s="327"/>
      <c r="X89" s="327"/>
      <c r="Y89" s="327"/>
      <c r="Z89" s="369"/>
    </row>
    <row r="90" spans="1:26" s="305" customFormat="1" ht="20.25" customHeight="1">
      <c r="A90" s="320"/>
      <c r="B90" s="334"/>
      <c r="C90" s="364" t="str">
        <f t="shared" si="16"/>
        <v/>
      </c>
      <c r="D90" s="372"/>
      <c r="E90" s="364" t="str">
        <f t="shared" si="17"/>
        <v/>
      </c>
      <c r="F90" s="322"/>
      <c r="G90" s="323" t="str">
        <f t="shared" si="18"/>
        <v/>
      </c>
      <c r="H90" s="324"/>
      <c r="I90" s="325"/>
      <c r="J90" s="326"/>
      <c r="K90" s="327"/>
      <c r="L90" s="303"/>
      <c r="M90" s="303"/>
      <c r="N90" s="328"/>
      <c r="O90" s="329"/>
      <c r="P90" s="329"/>
      <c r="Q90" s="329"/>
      <c r="R90" s="330"/>
      <c r="S90" s="330"/>
      <c r="T90" s="331">
        <f t="shared" si="19"/>
        <v>0</v>
      </c>
      <c r="U90" s="335"/>
      <c r="V90" s="327"/>
      <c r="W90" s="327"/>
      <c r="X90" s="327"/>
      <c r="Y90" s="327"/>
      <c r="Z90" s="369"/>
    </row>
    <row r="91" spans="1:26" s="305" customFormat="1" ht="20.25" customHeight="1">
      <c r="A91" s="320"/>
      <c r="B91" s="334"/>
      <c r="C91" s="364" t="str">
        <f t="shared" si="16"/>
        <v/>
      </c>
      <c r="D91" s="372"/>
      <c r="E91" s="364" t="str">
        <f t="shared" si="17"/>
        <v/>
      </c>
      <c r="F91" s="322"/>
      <c r="G91" s="323" t="str">
        <f t="shared" si="18"/>
        <v/>
      </c>
      <c r="H91" s="324"/>
      <c r="I91" s="325"/>
      <c r="J91" s="326"/>
      <c r="K91" s="327"/>
      <c r="L91" s="303"/>
      <c r="M91" s="303"/>
      <c r="N91" s="328"/>
      <c r="O91" s="329"/>
      <c r="P91" s="329"/>
      <c r="Q91" s="329"/>
      <c r="R91" s="330"/>
      <c r="S91" s="330"/>
      <c r="T91" s="331">
        <f t="shared" si="19"/>
        <v>0</v>
      </c>
      <c r="U91" s="335"/>
      <c r="V91" s="327"/>
      <c r="W91" s="327"/>
      <c r="X91" s="327"/>
      <c r="Y91" s="327"/>
      <c r="Z91" s="369"/>
    </row>
    <row r="92" spans="1:26" s="305" customFormat="1" ht="20.25" customHeight="1">
      <c r="A92" s="320"/>
      <c r="B92" s="334"/>
      <c r="C92" s="364" t="str">
        <f t="shared" si="16"/>
        <v/>
      </c>
      <c r="D92" s="372"/>
      <c r="E92" s="364" t="str">
        <f t="shared" si="17"/>
        <v/>
      </c>
      <c r="F92" s="322"/>
      <c r="G92" s="323" t="str">
        <f t="shared" si="18"/>
        <v/>
      </c>
      <c r="H92" s="324"/>
      <c r="I92" s="325"/>
      <c r="J92" s="326"/>
      <c r="K92" s="327"/>
      <c r="L92" s="303"/>
      <c r="M92" s="303"/>
      <c r="N92" s="328"/>
      <c r="O92" s="329"/>
      <c r="P92" s="329"/>
      <c r="Q92" s="329"/>
      <c r="R92" s="330"/>
      <c r="S92" s="330"/>
      <c r="T92" s="331">
        <f t="shared" si="19"/>
        <v>0</v>
      </c>
      <c r="U92" s="335"/>
      <c r="V92" s="327"/>
      <c r="W92" s="327"/>
      <c r="X92" s="327"/>
      <c r="Y92" s="327"/>
      <c r="Z92" s="369"/>
    </row>
    <row r="93" spans="1:26" s="305" customFormat="1" ht="20.25" customHeight="1">
      <c r="A93" s="320"/>
      <c r="B93" s="334"/>
      <c r="C93" s="364" t="str">
        <f t="shared" si="16"/>
        <v/>
      </c>
      <c r="D93" s="372"/>
      <c r="E93" s="364" t="str">
        <f t="shared" si="17"/>
        <v/>
      </c>
      <c r="F93" s="322"/>
      <c r="G93" s="323" t="str">
        <f t="shared" si="18"/>
        <v/>
      </c>
      <c r="H93" s="324"/>
      <c r="I93" s="325"/>
      <c r="J93" s="326"/>
      <c r="K93" s="327"/>
      <c r="L93" s="303"/>
      <c r="M93" s="303"/>
      <c r="N93" s="328"/>
      <c r="O93" s="329"/>
      <c r="P93" s="329"/>
      <c r="Q93" s="329"/>
      <c r="R93" s="330"/>
      <c r="S93" s="330"/>
      <c r="T93" s="331">
        <f t="shared" si="19"/>
        <v>0</v>
      </c>
      <c r="U93" s="335"/>
      <c r="V93" s="327"/>
      <c r="W93" s="327"/>
      <c r="X93" s="327"/>
      <c r="Y93" s="327"/>
      <c r="Z93" s="369"/>
    </row>
    <row r="94" spans="1:26" s="305" customFormat="1" ht="20.25" customHeight="1">
      <c r="A94" s="320"/>
      <c r="B94" s="334"/>
      <c r="C94" s="364" t="str">
        <f t="shared" si="16"/>
        <v/>
      </c>
      <c r="D94" s="372"/>
      <c r="E94" s="364" t="str">
        <f t="shared" si="17"/>
        <v/>
      </c>
      <c r="F94" s="322"/>
      <c r="G94" s="323" t="str">
        <f t="shared" si="18"/>
        <v/>
      </c>
      <c r="H94" s="324"/>
      <c r="I94" s="325"/>
      <c r="J94" s="326"/>
      <c r="K94" s="327"/>
      <c r="L94" s="303"/>
      <c r="M94" s="303"/>
      <c r="N94" s="328"/>
      <c r="O94" s="329"/>
      <c r="P94" s="329"/>
      <c r="Q94" s="329"/>
      <c r="R94" s="330"/>
      <c r="S94" s="330"/>
      <c r="T94" s="331">
        <f t="shared" si="19"/>
        <v>0</v>
      </c>
      <c r="U94" s="335"/>
      <c r="V94" s="327"/>
      <c r="W94" s="327"/>
      <c r="X94" s="327"/>
      <c r="Y94" s="327"/>
      <c r="Z94" s="369"/>
    </row>
    <row r="95" spans="1:26" s="305" customFormat="1" ht="20.25" customHeight="1">
      <c r="A95" s="320"/>
      <c r="B95" s="334"/>
      <c r="C95" s="364" t="str">
        <f t="shared" si="16"/>
        <v/>
      </c>
      <c r="D95" s="372"/>
      <c r="E95" s="364" t="str">
        <f t="shared" si="17"/>
        <v/>
      </c>
      <c r="F95" s="322"/>
      <c r="G95" s="323" t="str">
        <f t="shared" si="18"/>
        <v/>
      </c>
      <c r="H95" s="324"/>
      <c r="I95" s="325"/>
      <c r="J95" s="326"/>
      <c r="K95" s="327"/>
      <c r="L95" s="303"/>
      <c r="M95" s="303"/>
      <c r="N95" s="328"/>
      <c r="O95" s="329"/>
      <c r="P95" s="329"/>
      <c r="Q95" s="329"/>
      <c r="R95" s="330"/>
      <c r="S95" s="330"/>
      <c r="T95" s="331">
        <f t="shared" si="19"/>
        <v>0</v>
      </c>
      <c r="U95" s="335"/>
      <c r="V95" s="327"/>
      <c r="W95" s="327"/>
      <c r="X95" s="327"/>
      <c r="Y95" s="327"/>
      <c r="Z95" s="369"/>
    </row>
    <row r="96" spans="1:26" s="305" customFormat="1" ht="20.25" customHeight="1">
      <c r="A96" s="320"/>
      <c r="B96" s="334"/>
      <c r="C96" s="364" t="str">
        <f t="shared" si="16"/>
        <v/>
      </c>
      <c r="D96" s="372"/>
      <c r="E96" s="364" t="str">
        <f t="shared" si="17"/>
        <v/>
      </c>
      <c r="F96" s="322"/>
      <c r="G96" s="323" t="str">
        <f t="shared" si="18"/>
        <v/>
      </c>
      <c r="H96" s="324"/>
      <c r="I96" s="325"/>
      <c r="J96" s="326"/>
      <c r="K96" s="327"/>
      <c r="L96" s="303"/>
      <c r="M96" s="303"/>
      <c r="N96" s="328"/>
      <c r="O96" s="329"/>
      <c r="P96" s="329"/>
      <c r="Q96" s="329"/>
      <c r="R96" s="330"/>
      <c r="S96" s="330"/>
      <c r="T96" s="331">
        <f t="shared" si="19"/>
        <v>0</v>
      </c>
      <c r="U96" s="335"/>
      <c r="V96" s="327"/>
      <c r="W96" s="327"/>
      <c r="X96" s="327"/>
      <c r="Y96" s="327"/>
      <c r="Z96" s="369"/>
    </row>
    <row r="97" spans="1:26" s="305" customFormat="1" ht="20.25" customHeight="1">
      <c r="A97" s="320"/>
      <c r="B97" s="334"/>
      <c r="C97" s="364" t="str">
        <f t="shared" si="16"/>
        <v/>
      </c>
      <c r="D97" s="372"/>
      <c r="E97" s="364" t="str">
        <f t="shared" si="17"/>
        <v/>
      </c>
      <c r="F97" s="322"/>
      <c r="G97" s="323" t="str">
        <f t="shared" si="18"/>
        <v/>
      </c>
      <c r="H97" s="324"/>
      <c r="I97" s="325"/>
      <c r="J97" s="326"/>
      <c r="K97" s="327"/>
      <c r="L97" s="303"/>
      <c r="M97" s="303"/>
      <c r="N97" s="328"/>
      <c r="O97" s="329"/>
      <c r="P97" s="329"/>
      <c r="Q97" s="329"/>
      <c r="R97" s="330"/>
      <c r="S97" s="330"/>
      <c r="T97" s="331">
        <f t="shared" si="19"/>
        <v>0</v>
      </c>
      <c r="U97" s="335"/>
      <c r="V97" s="327"/>
      <c r="W97" s="327"/>
      <c r="X97" s="327"/>
      <c r="Y97" s="327"/>
      <c r="Z97" s="369"/>
    </row>
    <row r="98" spans="1:26" s="305" customFormat="1" ht="20.25" customHeight="1">
      <c r="A98" s="320"/>
      <c r="B98" s="334"/>
      <c r="C98" s="364" t="str">
        <f t="shared" si="16"/>
        <v/>
      </c>
      <c r="D98" s="372"/>
      <c r="E98" s="364" t="str">
        <f t="shared" si="17"/>
        <v/>
      </c>
      <c r="F98" s="322"/>
      <c r="G98" s="323" t="str">
        <f t="shared" si="18"/>
        <v/>
      </c>
      <c r="H98" s="324"/>
      <c r="I98" s="325"/>
      <c r="J98" s="326"/>
      <c r="K98" s="327"/>
      <c r="L98" s="303"/>
      <c r="M98" s="303"/>
      <c r="N98" s="328"/>
      <c r="O98" s="329"/>
      <c r="P98" s="329"/>
      <c r="Q98" s="329"/>
      <c r="R98" s="330"/>
      <c r="S98" s="330"/>
      <c r="T98" s="331">
        <f t="shared" si="19"/>
        <v>0</v>
      </c>
      <c r="U98" s="335"/>
      <c r="V98" s="327"/>
      <c r="W98" s="327"/>
      <c r="X98" s="327"/>
      <c r="Y98" s="327"/>
      <c r="Z98" s="369"/>
    </row>
    <row r="99" spans="1:26" s="305" customFormat="1" ht="20.25" customHeight="1">
      <c r="A99" s="320"/>
      <c r="B99" s="334"/>
      <c r="C99" s="364" t="str">
        <f t="shared" si="16"/>
        <v/>
      </c>
      <c r="D99" s="372"/>
      <c r="E99" s="364" t="str">
        <f t="shared" si="17"/>
        <v/>
      </c>
      <c r="F99" s="322"/>
      <c r="G99" s="323" t="str">
        <f t="shared" si="18"/>
        <v/>
      </c>
      <c r="H99" s="324"/>
      <c r="I99" s="325"/>
      <c r="J99" s="326"/>
      <c r="K99" s="327"/>
      <c r="L99" s="303"/>
      <c r="M99" s="303"/>
      <c r="N99" s="328"/>
      <c r="O99" s="329"/>
      <c r="P99" s="329"/>
      <c r="Q99" s="329"/>
      <c r="R99" s="330"/>
      <c r="S99" s="330"/>
      <c r="T99" s="331">
        <f t="shared" si="19"/>
        <v>0</v>
      </c>
      <c r="U99" s="335"/>
      <c r="V99" s="327"/>
      <c r="W99" s="327"/>
      <c r="X99" s="327"/>
      <c r="Y99" s="327"/>
      <c r="Z99" s="369"/>
    </row>
    <row r="100" spans="1:26" s="305" customFormat="1" ht="20.25" customHeight="1">
      <c r="A100" s="320"/>
      <c r="B100" s="334"/>
      <c r="C100" s="364" t="str">
        <f t="shared" ref="C100:C163" si="20">IF(B100="","",WEEKNUM(B100,2))</f>
        <v/>
      </c>
      <c r="D100" s="372"/>
      <c r="E100" s="364" t="str">
        <f t="shared" ref="E100:E163" si="21">IF(D100="","",WEEKNUM(D100,2))</f>
        <v/>
      </c>
      <c r="F100" s="322"/>
      <c r="G100" s="323" t="str">
        <f t="shared" si="18"/>
        <v/>
      </c>
      <c r="H100" s="324"/>
      <c r="I100" s="325"/>
      <c r="J100" s="326"/>
      <c r="K100" s="327"/>
      <c r="L100" s="303"/>
      <c r="M100" s="303"/>
      <c r="N100" s="328"/>
      <c r="O100" s="329"/>
      <c r="P100" s="329"/>
      <c r="Q100" s="329"/>
      <c r="R100" s="330"/>
      <c r="S100" s="330"/>
      <c r="T100" s="331">
        <f t="shared" si="19"/>
        <v>0</v>
      </c>
      <c r="U100" s="335"/>
      <c r="V100" s="327"/>
      <c r="W100" s="327"/>
      <c r="X100" s="327"/>
      <c r="Y100" s="327"/>
      <c r="Z100" s="369"/>
    </row>
    <row r="101" spans="1:26" s="305" customFormat="1" ht="20.25" customHeight="1">
      <c r="A101" s="320"/>
      <c r="B101" s="334"/>
      <c r="C101" s="364" t="str">
        <f t="shared" si="20"/>
        <v/>
      </c>
      <c r="D101" s="372"/>
      <c r="E101" s="364" t="str">
        <f t="shared" si="21"/>
        <v/>
      </c>
      <c r="F101" s="322"/>
      <c r="G101" s="323" t="str">
        <f t="shared" si="18"/>
        <v/>
      </c>
      <c r="H101" s="324"/>
      <c r="I101" s="325"/>
      <c r="J101" s="326"/>
      <c r="K101" s="327"/>
      <c r="L101" s="303"/>
      <c r="M101" s="303"/>
      <c r="N101" s="328"/>
      <c r="O101" s="329"/>
      <c r="P101" s="329"/>
      <c r="Q101" s="329"/>
      <c r="R101" s="330"/>
      <c r="S101" s="330"/>
      <c r="T101" s="331">
        <f t="shared" si="19"/>
        <v>0</v>
      </c>
      <c r="U101" s="335"/>
      <c r="V101" s="327"/>
      <c r="W101" s="327"/>
      <c r="X101" s="327"/>
      <c r="Y101" s="327"/>
      <c r="Z101" s="369"/>
    </row>
    <row r="102" spans="1:26" s="305" customFormat="1" ht="20.25" customHeight="1">
      <c r="A102" s="320"/>
      <c r="B102" s="334"/>
      <c r="C102" s="364" t="str">
        <f t="shared" si="20"/>
        <v/>
      </c>
      <c r="D102" s="372"/>
      <c r="E102" s="364" t="str">
        <f t="shared" si="21"/>
        <v/>
      </c>
      <c r="F102" s="322"/>
      <c r="G102" s="323" t="str">
        <f t="shared" si="18"/>
        <v/>
      </c>
      <c r="H102" s="324"/>
      <c r="I102" s="325"/>
      <c r="J102" s="326"/>
      <c r="K102" s="327"/>
      <c r="L102" s="303"/>
      <c r="M102" s="303"/>
      <c r="N102" s="328"/>
      <c r="O102" s="329"/>
      <c r="P102" s="329"/>
      <c r="Q102" s="329"/>
      <c r="R102" s="330"/>
      <c r="S102" s="330"/>
      <c r="T102" s="331">
        <f t="shared" si="19"/>
        <v>0</v>
      </c>
      <c r="U102" s="335"/>
      <c r="V102" s="327"/>
      <c r="W102" s="327"/>
      <c r="X102" s="327"/>
      <c r="Y102" s="327"/>
      <c r="Z102" s="369"/>
    </row>
    <row r="103" spans="1:26" s="305" customFormat="1" ht="20.25" customHeight="1">
      <c r="A103" s="320"/>
      <c r="B103" s="334"/>
      <c r="C103" s="364" t="str">
        <f t="shared" si="20"/>
        <v/>
      </c>
      <c r="D103" s="372"/>
      <c r="E103" s="364" t="str">
        <f t="shared" si="21"/>
        <v/>
      </c>
      <c r="F103" s="322"/>
      <c r="G103" s="323" t="str">
        <f t="shared" si="18"/>
        <v/>
      </c>
      <c r="H103" s="324"/>
      <c r="I103" s="325"/>
      <c r="J103" s="326"/>
      <c r="K103" s="327"/>
      <c r="L103" s="303"/>
      <c r="M103" s="303"/>
      <c r="N103" s="328"/>
      <c r="O103" s="329"/>
      <c r="P103" s="329"/>
      <c r="Q103" s="329"/>
      <c r="R103" s="330"/>
      <c r="S103" s="330"/>
      <c r="T103" s="331">
        <f t="shared" si="19"/>
        <v>0</v>
      </c>
      <c r="U103" s="335"/>
      <c r="V103" s="327"/>
      <c r="W103" s="327"/>
      <c r="X103" s="327"/>
      <c r="Y103" s="327"/>
      <c r="Z103" s="369"/>
    </row>
    <row r="104" spans="1:26" s="305" customFormat="1" ht="20.25" customHeight="1">
      <c r="A104" s="320"/>
      <c r="B104" s="334"/>
      <c r="C104" s="364" t="str">
        <f t="shared" si="20"/>
        <v/>
      </c>
      <c r="D104" s="372"/>
      <c r="E104" s="364" t="str">
        <f t="shared" si="21"/>
        <v/>
      </c>
      <c r="F104" s="322"/>
      <c r="G104" s="323" t="str">
        <f t="shared" ref="G104:G135" si="22">IF(B104= "", "",B104-$A$1)</f>
        <v/>
      </c>
      <c r="H104" s="324"/>
      <c r="I104" s="325"/>
      <c r="J104" s="326"/>
      <c r="K104" s="327"/>
      <c r="L104" s="303"/>
      <c r="M104" s="303"/>
      <c r="N104" s="328"/>
      <c r="O104" s="329"/>
      <c r="P104" s="329"/>
      <c r="Q104" s="329"/>
      <c r="R104" s="330"/>
      <c r="S104" s="330"/>
      <c r="T104" s="331">
        <f t="shared" ref="T104:T135" si="23">SUM(N104:S104)</f>
        <v>0</v>
      </c>
      <c r="U104" s="335"/>
      <c r="V104" s="327"/>
      <c r="W104" s="327"/>
      <c r="X104" s="327"/>
      <c r="Y104" s="327"/>
      <c r="Z104" s="369"/>
    </row>
    <row r="105" spans="1:26" s="305" customFormat="1" ht="20.25" customHeight="1">
      <c r="A105" s="320"/>
      <c r="B105" s="334"/>
      <c r="C105" s="364" t="str">
        <f t="shared" si="20"/>
        <v/>
      </c>
      <c r="D105" s="372"/>
      <c r="E105" s="364" t="str">
        <f t="shared" si="21"/>
        <v/>
      </c>
      <c r="F105" s="322"/>
      <c r="G105" s="323" t="str">
        <f t="shared" si="22"/>
        <v/>
      </c>
      <c r="H105" s="324"/>
      <c r="I105" s="325"/>
      <c r="J105" s="326"/>
      <c r="K105" s="327"/>
      <c r="L105" s="303"/>
      <c r="M105" s="303"/>
      <c r="N105" s="328"/>
      <c r="O105" s="329"/>
      <c r="P105" s="329"/>
      <c r="Q105" s="329"/>
      <c r="R105" s="330"/>
      <c r="S105" s="330"/>
      <c r="T105" s="331">
        <f t="shared" si="23"/>
        <v>0</v>
      </c>
      <c r="U105" s="335"/>
      <c r="V105" s="327"/>
      <c r="W105" s="327"/>
      <c r="X105" s="327"/>
      <c r="Y105" s="327"/>
      <c r="Z105" s="369"/>
    </row>
    <row r="106" spans="1:26" s="305" customFormat="1" ht="20.25" customHeight="1">
      <c r="A106" s="320"/>
      <c r="B106" s="334"/>
      <c r="C106" s="364" t="str">
        <f t="shared" si="20"/>
        <v/>
      </c>
      <c r="D106" s="372"/>
      <c r="E106" s="364" t="str">
        <f t="shared" si="21"/>
        <v/>
      </c>
      <c r="F106" s="322"/>
      <c r="G106" s="323" t="str">
        <f t="shared" si="22"/>
        <v/>
      </c>
      <c r="H106" s="324"/>
      <c r="I106" s="325"/>
      <c r="J106" s="326"/>
      <c r="K106" s="327"/>
      <c r="L106" s="303"/>
      <c r="M106" s="303"/>
      <c r="N106" s="328"/>
      <c r="O106" s="329"/>
      <c r="P106" s="329"/>
      <c r="Q106" s="329"/>
      <c r="R106" s="330"/>
      <c r="S106" s="330"/>
      <c r="T106" s="331">
        <f t="shared" si="23"/>
        <v>0</v>
      </c>
      <c r="U106" s="335"/>
      <c r="V106" s="327"/>
      <c r="W106" s="327"/>
      <c r="X106" s="327"/>
      <c r="Y106" s="327"/>
      <c r="Z106" s="369"/>
    </row>
    <row r="107" spans="1:26" s="305" customFormat="1" ht="20.25" customHeight="1">
      <c r="A107" s="320"/>
      <c r="B107" s="334"/>
      <c r="C107" s="364" t="str">
        <f t="shared" si="20"/>
        <v/>
      </c>
      <c r="D107" s="372"/>
      <c r="E107" s="364" t="str">
        <f t="shared" si="21"/>
        <v/>
      </c>
      <c r="F107" s="322"/>
      <c r="G107" s="323" t="str">
        <f t="shared" si="22"/>
        <v/>
      </c>
      <c r="H107" s="324"/>
      <c r="I107" s="325"/>
      <c r="J107" s="326"/>
      <c r="K107" s="327"/>
      <c r="L107" s="303"/>
      <c r="M107" s="303"/>
      <c r="N107" s="328"/>
      <c r="O107" s="329"/>
      <c r="P107" s="329"/>
      <c r="Q107" s="329"/>
      <c r="R107" s="330"/>
      <c r="S107" s="330"/>
      <c r="T107" s="331">
        <f t="shared" si="23"/>
        <v>0</v>
      </c>
      <c r="U107" s="335"/>
      <c r="V107" s="327"/>
      <c r="W107" s="327"/>
      <c r="X107" s="327"/>
      <c r="Y107" s="327"/>
      <c r="Z107" s="369"/>
    </row>
    <row r="108" spans="1:26" s="305" customFormat="1" ht="20.25" customHeight="1">
      <c r="A108" s="320"/>
      <c r="B108" s="334"/>
      <c r="C108" s="364" t="str">
        <f t="shared" si="20"/>
        <v/>
      </c>
      <c r="D108" s="372"/>
      <c r="E108" s="364" t="str">
        <f t="shared" si="21"/>
        <v/>
      </c>
      <c r="F108" s="322"/>
      <c r="G108" s="323" t="str">
        <f t="shared" si="22"/>
        <v/>
      </c>
      <c r="H108" s="324"/>
      <c r="I108" s="325"/>
      <c r="J108" s="326"/>
      <c r="K108" s="327"/>
      <c r="L108" s="303"/>
      <c r="M108" s="303"/>
      <c r="N108" s="328"/>
      <c r="O108" s="329"/>
      <c r="P108" s="329"/>
      <c r="Q108" s="329"/>
      <c r="R108" s="330"/>
      <c r="S108" s="330"/>
      <c r="T108" s="331">
        <f t="shared" si="23"/>
        <v>0</v>
      </c>
      <c r="U108" s="335"/>
      <c r="V108" s="327"/>
      <c r="W108" s="327"/>
      <c r="X108" s="327"/>
      <c r="Y108" s="327"/>
      <c r="Z108" s="369"/>
    </row>
    <row r="109" spans="1:26" s="305" customFormat="1" ht="20.25" customHeight="1">
      <c r="A109" s="320"/>
      <c r="B109" s="334"/>
      <c r="C109" s="364" t="str">
        <f t="shared" si="20"/>
        <v/>
      </c>
      <c r="D109" s="372"/>
      <c r="E109" s="364" t="str">
        <f t="shared" si="21"/>
        <v/>
      </c>
      <c r="F109" s="322"/>
      <c r="G109" s="323" t="str">
        <f t="shared" si="22"/>
        <v/>
      </c>
      <c r="H109" s="324"/>
      <c r="I109" s="325"/>
      <c r="J109" s="326"/>
      <c r="K109" s="327"/>
      <c r="L109" s="303"/>
      <c r="M109" s="303"/>
      <c r="N109" s="328"/>
      <c r="O109" s="329"/>
      <c r="P109" s="329"/>
      <c r="Q109" s="329"/>
      <c r="R109" s="330"/>
      <c r="S109" s="330"/>
      <c r="T109" s="331">
        <f t="shared" si="23"/>
        <v>0</v>
      </c>
      <c r="U109" s="335"/>
      <c r="V109" s="327"/>
      <c r="W109" s="327"/>
      <c r="X109" s="327"/>
      <c r="Y109" s="327"/>
      <c r="Z109" s="369"/>
    </row>
    <row r="110" spans="1:26" s="305" customFormat="1" ht="20.25" customHeight="1">
      <c r="A110" s="320"/>
      <c r="B110" s="334"/>
      <c r="C110" s="364" t="str">
        <f t="shared" si="20"/>
        <v/>
      </c>
      <c r="D110" s="372"/>
      <c r="E110" s="364" t="str">
        <f t="shared" si="21"/>
        <v/>
      </c>
      <c r="F110" s="322"/>
      <c r="G110" s="323" t="str">
        <f t="shared" si="22"/>
        <v/>
      </c>
      <c r="H110" s="324"/>
      <c r="I110" s="325"/>
      <c r="J110" s="326"/>
      <c r="K110" s="327"/>
      <c r="L110" s="303"/>
      <c r="M110" s="303"/>
      <c r="N110" s="328"/>
      <c r="O110" s="329"/>
      <c r="P110" s="329"/>
      <c r="Q110" s="329"/>
      <c r="R110" s="330"/>
      <c r="S110" s="330"/>
      <c r="T110" s="331">
        <f t="shared" si="23"/>
        <v>0</v>
      </c>
      <c r="U110" s="335"/>
      <c r="V110" s="327"/>
      <c r="W110" s="327"/>
      <c r="X110" s="327"/>
      <c r="Y110" s="327"/>
      <c r="Z110" s="369"/>
    </row>
    <row r="111" spans="1:26" s="305" customFormat="1" ht="20.25" customHeight="1">
      <c r="A111" s="320"/>
      <c r="B111" s="334"/>
      <c r="C111" s="364" t="str">
        <f t="shared" si="20"/>
        <v/>
      </c>
      <c r="D111" s="372"/>
      <c r="E111" s="364" t="str">
        <f t="shared" si="21"/>
        <v/>
      </c>
      <c r="F111" s="322"/>
      <c r="G111" s="323" t="str">
        <f t="shared" si="22"/>
        <v/>
      </c>
      <c r="H111" s="324"/>
      <c r="I111" s="325"/>
      <c r="J111" s="326"/>
      <c r="K111" s="327"/>
      <c r="L111" s="303"/>
      <c r="M111" s="303"/>
      <c r="N111" s="328"/>
      <c r="O111" s="329"/>
      <c r="P111" s="329"/>
      <c r="Q111" s="329"/>
      <c r="R111" s="330"/>
      <c r="S111" s="330"/>
      <c r="T111" s="331">
        <f t="shared" si="23"/>
        <v>0</v>
      </c>
      <c r="U111" s="335"/>
      <c r="V111" s="327"/>
      <c r="W111" s="327"/>
      <c r="X111" s="327"/>
      <c r="Y111" s="327"/>
      <c r="Z111" s="369"/>
    </row>
    <row r="112" spans="1:26" s="305" customFormat="1" ht="20.25" customHeight="1">
      <c r="A112" s="320"/>
      <c r="B112" s="334"/>
      <c r="C112" s="364" t="str">
        <f t="shared" si="20"/>
        <v/>
      </c>
      <c r="D112" s="372"/>
      <c r="E112" s="364" t="str">
        <f t="shared" si="21"/>
        <v/>
      </c>
      <c r="F112" s="322"/>
      <c r="G112" s="323" t="str">
        <f t="shared" si="22"/>
        <v/>
      </c>
      <c r="H112" s="324"/>
      <c r="I112" s="325"/>
      <c r="J112" s="326"/>
      <c r="K112" s="327"/>
      <c r="L112" s="303"/>
      <c r="M112" s="303"/>
      <c r="N112" s="328"/>
      <c r="O112" s="329"/>
      <c r="P112" s="329"/>
      <c r="Q112" s="329"/>
      <c r="R112" s="330"/>
      <c r="S112" s="330"/>
      <c r="T112" s="331">
        <f t="shared" si="23"/>
        <v>0</v>
      </c>
      <c r="U112" s="335"/>
      <c r="V112" s="327"/>
      <c r="W112" s="327"/>
      <c r="X112" s="327"/>
      <c r="Y112" s="327"/>
      <c r="Z112" s="369"/>
    </row>
    <row r="113" spans="1:26" s="305" customFormat="1" ht="20.25" customHeight="1">
      <c r="A113" s="320"/>
      <c r="B113" s="334"/>
      <c r="C113" s="364" t="str">
        <f t="shared" si="20"/>
        <v/>
      </c>
      <c r="D113" s="372"/>
      <c r="E113" s="364" t="str">
        <f t="shared" si="21"/>
        <v/>
      </c>
      <c r="F113" s="322"/>
      <c r="G113" s="323" t="str">
        <f t="shared" si="22"/>
        <v/>
      </c>
      <c r="H113" s="324"/>
      <c r="I113" s="325"/>
      <c r="J113" s="326"/>
      <c r="K113" s="327"/>
      <c r="L113" s="303"/>
      <c r="M113" s="303"/>
      <c r="N113" s="328"/>
      <c r="O113" s="329"/>
      <c r="P113" s="329"/>
      <c r="Q113" s="329"/>
      <c r="R113" s="330"/>
      <c r="S113" s="330"/>
      <c r="T113" s="331">
        <f t="shared" si="23"/>
        <v>0</v>
      </c>
      <c r="U113" s="335"/>
      <c r="V113" s="327"/>
      <c r="W113" s="327"/>
      <c r="X113" s="327"/>
      <c r="Y113" s="327"/>
      <c r="Z113" s="369"/>
    </row>
    <row r="114" spans="1:26" s="305" customFormat="1" ht="20.25" customHeight="1">
      <c r="A114" s="320"/>
      <c r="B114" s="334"/>
      <c r="C114" s="364" t="str">
        <f t="shared" si="20"/>
        <v/>
      </c>
      <c r="D114" s="372"/>
      <c r="E114" s="364" t="str">
        <f t="shared" si="21"/>
        <v/>
      </c>
      <c r="F114" s="322"/>
      <c r="G114" s="323" t="str">
        <f t="shared" si="22"/>
        <v/>
      </c>
      <c r="H114" s="324"/>
      <c r="I114" s="325"/>
      <c r="J114" s="326"/>
      <c r="K114" s="327"/>
      <c r="L114" s="303"/>
      <c r="M114" s="303"/>
      <c r="N114" s="328"/>
      <c r="O114" s="329"/>
      <c r="P114" s="329"/>
      <c r="Q114" s="329"/>
      <c r="R114" s="330"/>
      <c r="S114" s="330"/>
      <c r="T114" s="331">
        <f t="shared" si="23"/>
        <v>0</v>
      </c>
      <c r="U114" s="335"/>
      <c r="V114" s="327"/>
      <c r="W114" s="327"/>
      <c r="X114" s="327"/>
      <c r="Y114" s="327"/>
      <c r="Z114" s="369"/>
    </row>
    <row r="115" spans="1:26" s="305" customFormat="1" ht="20.25" customHeight="1">
      <c r="A115" s="320"/>
      <c r="B115" s="334"/>
      <c r="C115" s="364" t="str">
        <f t="shared" si="20"/>
        <v/>
      </c>
      <c r="D115" s="372"/>
      <c r="E115" s="364" t="str">
        <f t="shared" si="21"/>
        <v/>
      </c>
      <c r="F115" s="322"/>
      <c r="G115" s="323" t="str">
        <f t="shared" si="22"/>
        <v/>
      </c>
      <c r="H115" s="324"/>
      <c r="I115" s="325"/>
      <c r="J115" s="326"/>
      <c r="K115" s="327"/>
      <c r="L115" s="303"/>
      <c r="M115" s="303"/>
      <c r="N115" s="328"/>
      <c r="O115" s="329"/>
      <c r="P115" s="329"/>
      <c r="Q115" s="329"/>
      <c r="R115" s="330"/>
      <c r="S115" s="330"/>
      <c r="T115" s="331">
        <f t="shared" si="23"/>
        <v>0</v>
      </c>
      <c r="U115" s="335"/>
      <c r="V115" s="327"/>
      <c r="W115" s="327"/>
      <c r="X115" s="327"/>
      <c r="Y115" s="327"/>
      <c r="Z115" s="369"/>
    </row>
    <row r="116" spans="1:26" s="305" customFormat="1" ht="20.25" customHeight="1">
      <c r="A116" s="320"/>
      <c r="B116" s="334"/>
      <c r="C116" s="364" t="str">
        <f t="shared" si="20"/>
        <v/>
      </c>
      <c r="D116" s="372"/>
      <c r="E116" s="364" t="str">
        <f t="shared" si="21"/>
        <v/>
      </c>
      <c r="F116" s="322"/>
      <c r="G116" s="323" t="str">
        <f t="shared" si="22"/>
        <v/>
      </c>
      <c r="H116" s="324"/>
      <c r="I116" s="325"/>
      <c r="J116" s="326"/>
      <c r="K116" s="327"/>
      <c r="L116" s="303"/>
      <c r="M116" s="303"/>
      <c r="N116" s="328"/>
      <c r="O116" s="329"/>
      <c r="P116" s="329"/>
      <c r="Q116" s="329"/>
      <c r="R116" s="330"/>
      <c r="S116" s="330"/>
      <c r="T116" s="331">
        <f t="shared" si="23"/>
        <v>0</v>
      </c>
      <c r="U116" s="335"/>
      <c r="V116" s="327"/>
      <c r="W116" s="327"/>
      <c r="X116" s="327"/>
      <c r="Y116" s="327"/>
      <c r="Z116" s="369"/>
    </row>
    <row r="117" spans="1:26" s="305" customFormat="1" ht="20.25" customHeight="1">
      <c r="A117" s="320"/>
      <c r="B117" s="334"/>
      <c r="C117" s="364" t="str">
        <f t="shared" si="20"/>
        <v/>
      </c>
      <c r="D117" s="372"/>
      <c r="E117" s="364" t="str">
        <f t="shared" si="21"/>
        <v/>
      </c>
      <c r="F117" s="322"/>
      <c r="G117" s="323" t="str">
        <f t="shared" si="22"/>
        <v/>
      </c>
      <c r="H117" s="324"/>
      <c r="I117" s="325"/>
      <c r="J117" s="326"/>
      <c r="K117" s="327"/>
      <c r="L117" s="303"/>
      <c r="M117" s="303"/>
      <c r="N117" s="328"/>
      <c r="O117" s="329"/>
      <c r="P117" s="329"/>
      <c r="Q117" s="329"/>
      <c r="R117" s="330"/>
      <c r="S117" s="330"/>
      <c r="T117" s="331">
        <f t="shared" si="23"/>
        <v>0</v>
      </c>
      <c r="U117" s="335"/>
      <c r="V117" s="327"/>
      <c r="W117" s="327"/>
      <c r="X117" s="327"/>
      <c r="Y117" s="327"/>
      <c r="Z117" s="369"/>
    </row>
    <row r="118" spans="1:26" s="305" customFormat="1" ht="20.25" customHeight="1">
      <c r="A118" s="320"/>
      <c r="B118" s="334"/>
      <c r="C118" s="364" t="str">
        <f t="shared" si="20"/>
        <v/>
      </c>
      <c r="D118" s="372"/>
      <c r="E118" s="364" t="str">
        <f t="shared" si="21"/>
        <v/>
      </c>
      <c r="F118" s="322"/>
      <c r="G118" s="323" t="str">
        <f t="shared" si="22"/>
        <v/>
      </c>
      <c r="H118" s="324"/>
      <c r="I118" s="325"/>
      <c r="J118" s="326"/>
      <c r="K118" s="327"/>
      <c r="L118" s="303"/>
      <c r="M118" s="303"/>
      <c r="N118" s="328"/>
      <c r="O118" s="329"/>
      <c r="P118" s="329"/>
      <c r="Q118" s="329"/>
      <c r="R118" s="330"/>
      <c r="S118" s="330"/>
      <c r="T118" s="331">
        <f t="shared" si="23"/>
        <v>0</v>
      </c>
      <c r="U118" s="335"/>
      <c r="V118" s="327"/>
      <c r="W118" s="327"/>
      <c r="X118" s="327"/>
      <c r="Y118" s="327"/>
      <c r="Z118" s="369"/>
    </row>
    <row r="119" spans="1:26" s="305" customFormat="1" ht="20.25" customHeight="1">
      <c r="A119" s="320"/>
      <c r="B119" s="334"/>
      <c r="C119" s="364" t="str">
        <f t="shared" si="20"/>
        <v/>
      </c>
      <c r="D119" s="372"/>
      <c r="E119" s="364" t="str">
        <f t="shared" si="21"/>
        <v/>
      </c>
      <c r="F119" s="322"/>
      <c r="G119" s="323" t="str">
        <f t="shared" si="22"/>
        <v/>
      </c>
      <c r="H119" s="324"/>
      <c r="I119" s="325"/>
      <c r="J119" s="326"/>
      <c r="K119" s="327"/>
      <c r="L119" s="303"/>
      <c r="M119" s="303"/>
      <c r="N119" s="328"/>
      <c r="O119" s="329"/>
      <c r="P119" s="329"/>
      <c r="Q119" s="329"/>
      <c r="R119" s="330"/>
      <c r="S119" s="330"/>
      <c r="T119" s="331">
        <f t="shared" si="23"/>
        <v>0</v>
      </c>
      <c r="U119" s="335"/>
      <c r="V119" s="327"/>
      <c r="W119" s="327"/>
      <c r="X119" s="327"/>
      <c r="Y119" s="327"/>
      <c r="Z119" s="369"/>
    </row>
    <row r="120" spans="1:26" s="305" customFormat="1" ht="20.25" customHeight="1">
      <c r="A120" s="320"/>
      <c r="B120" s="334"/>
      <c r="C120" s="364" t="str">
        <f t="shared" si="20"/>
        <v/>
      </c>
      <c r="D120" s="372"/>
      <c r="E120" s="364" t="str">
        <f t="shared" si="21"/>
        <v/>
      </c>
      <c r="F120" s="322"/>
      <c r="G120" s="323" t="str">
        <f t="shared" si="22"/>
        <v/>
      </c>
      <c r="H120" s="324"/>
      <c r="I120" s="325"/>
      <c r="J120" s="326"/>
      <c r="K120" s="327"/>
      <c r="L120" s="303"/>
      <c r="M120" s="303"/>
      <c r="N120" s="328"/>
      <c r="O120" s="329"/>
      <c r="P120" s="329"/>
      <c r="Q120" s="329"/>
      <c r="R120" s="330"/>
      <c r="S120" s="330"/>
      <c r="T120" s="331">
        <f t="shared" si="23"/>
        <v>0</v>
      </c>
      <c r="U120" s="335"/>
      <c r="V120" s="327"/>
      <c r="W120" s="327"/>
      <c r="X120" s="327"/>
      <c r="Y120" s="327"/>
      <c r="Z120" s="369"/>
    </row>
    <row r="121" spans="1:26" s="305" customFormat="1" ht="20.25" customHeight="1">
      <c r="A121" s="320"/>
      <c r="B121" s="334"/>
      <c r="C121" s="364" t="str">
        <f t="shared" si="20"/>
        <v/>
      </c>
      <c r="D121" s="372"/>
      <c r="E121" s="364" t="str">
        <f t="shared" si="21"/>
        <v/>
      </c>
      <c r="F121" s="322"/>
      <c r="G121" s="323" t="str">
        <f t="shared" si="22"/>
        <v/>
      </c>
      <c r="H121" s="324"/>
      <c r="I121" s="325"/>
      <c r="J121" s="326"/>
      <c r="K121" s="327"/>
      <c r="L121" s="303"/>
      <c r="M121" s="303"/>
      <c r="N121" s="328"/>
      <c r="O121" s="329"/>
      <c r="P121" s="329"/>
      <c r="Q121" s="329"/>
      <c r="R121" s="330"/>
      <c r="S121" s="330"/>
      <c r="T121" s="331">
        <f t="shared" si="23"/>
        <v>0</v>
      </c>
      <c r="U121" s="335"/>
      <c r="V121" s="327"/>
      <c r="W121" s="327"/>
      <c r="X121" s="327"/>
      <c r="Y121" s="327"/>
      <c r="Z121" s="369"/>
    </row>
    <row r="122" spans="1:26" s="305" customFormat="1" ht="20.25" customHeight="1">
      <c r="A122" s="320"/>
      <c r="B122" s="334"/>
      <c r="C122" s="364" t="str">
        <f t="shared" si="20"/>
        <v/>
      </c>
      <c r="D122" s="372"/>
      <c r="E122" s="364" t="str">
        <f t="shared" si="21"/>
        <v/>
      </c>
      <c r="F122" s="322"/>
      <c r="G122" s="323" t="str">
        <f t="shared" si="22"/>
        <v/>
      </c>
      <c r="H122" s="324"/>
      <c r="I122" s="325"/>
      <c r="J122" s="326"/>
      <c r="K122" s="327"/>
      <c r="L122" s="303"/>
      <c r="M122" s="303"/>
      <c r="N122" s="328"/>
      <c r="O122" s="329"/>
      <c r="P122" s="329"/>
      <c r="Q122" s="329"/>
      <c r="R122" s="330"/>
      <c r="S122" s="330"/>
      <c r="T122" s="331">
        <f t="shared" si="23"/>
        <v>0</v>
      </c>
      <c r="U122" s="335"/>
      <c r="V122" s="327"/>
      <c r="W122" s="327"/>
      <c r="X122" s="327"/>
      <c r="Y122" s="327"/>
      <c r="Z122" s="369"/>
    </row>
    <row r="123" spans="1:26" s="305" customFormat="1" ht="20.25" customHeight="1">
      <c r="A123" s="320"/>
      <c r="B123" s="334"/>
      <c r="C123" s="364" t="str">
        <f t="shared" si="20"/>
        <v/>
      </c>
      <c r="D123" s="372"/>
      <c r="E123" s="364" t="str">
        <f t="shared" si="21"/>
        <v/>
      </c>
      <c r="F123" s="322"/>
      <c r="G123" s="323" t="str">
        <f t="shared" si="22"/>
        <v/>
      </c>
      <c r="H123" s="324"/>
      <c r="I123" s="325"/>
      <c r="J123" s="326"/>
      <c r="K123" s="327"/>
      <c r="L123" s="303"/>
      <c r="M123" s="303"/>
      <c r="N123" s="328"/>
      <c r="O123" s="329"/>
      <c r="P123" s="329"/>
      <c r="Q123" s="329"/>
      <c r="R123" s="330"/>
      <c r="S123" s="330"/>
      <c r="T123" s="331">
        <f t="shared" si="23"/>
        <v>0</v>
      </c>
      <c r="U123" s="335"/>
      <c r="V123" s="327"/>
      <c r="W123" s="327"/>
      <c r="X123" s="327"/>
      <c r="Y123" s="327"/>
      <c r="Z123" s="369"/>
    </row>
    <row r="124" spans="1:26" s="305" customFormat="1" ht="20.25" customHeight="1">
      <c r="A124" s="320"/>
      <c r="B124" s="334"/>
      <c r="C124" s="364" t="str">
        <f t="shared" si="20"/>
        <v/>
      </c>
      <c r="D124" s="372"/>
      <c r="E124" s="364" t="str">
        <f t="shared" si="21"/>
        <v/>
      </c>
      <c r="F124" s="322"/>
      <c r="G124" s="323" t="str">
        <f t="shared" si="22"/>
        <v/>
      </c>
      <c r="H124" s="324"/>
      <c r="I124" s="325"/>
      <c r="J124" s="326"/>
      <c r="K124" s="327"/>
      <c r="L124" s="303"/>
      <c r="M124" s="303"/>
      <c r="N124" s="328"/>
      <c r="O124" s="329"/>
      <c r="P124" s="329"/>
      <c r="Q124" s="329"/>
      <c r="R124" s="330"/>
      <c r="S124" s="330"/>
      <c r="T124" s="331">
        <f t="shared" si="23"/>
        <v>0</v>
      </c>
      <c r="U124" s="335"/>
      <c r="V124" s="327"/>
      <c r="W124" s="327"/>
      <c r="X124" s="327"/>
      <c r="Y124" s="327"/>
      <c r="Z124" s="369"/>
    </row>
    <row r="125" spans="1:26" s="305" customFormat="1" ht="20.25" customHeight="1">
      <c r="A125" s="320"/>
      <c r="B125" s="334"/>
      <c r="C125" s="364" t="str">
        <f t="shared" si="20"/>
        <v/>
      </c>
      <c r="D125" s="372"/>
      <c r="E125" s="364" t="str">
        <f t="shared" si="21"/>
        <v/>
      </c>
      <c r="F125" s="322"/>
      <c r="G125" s="323" t="str">
        <f t="shared" si="22"/>
        <v/>
      </c>
      <c r="H125" s="324"/>
      <c r="I125" s="325"/>
      <c r="J125" s="326"/>
      <c r="K125" s="327"/>
      <c r="L125" s="303"/>
      <c r="M125" s="303"/>
      <c r="N125" s="328"/>
      <c r="O125" s="329"/>
      <c r="P125" s="329"/>
      <c r="Q125" s="329"/>
      <c r="R125" s="330"/>
      <c r="S125" s="330"/>
      <c r="T125" s="331">
        <f t="shared" si="23"/>
        <v>0</v>
      </c>
      <c r="U125" s="335"/>
      <c r="V125" s="327"/>
      <c r="W125" s="327"/>
      <c r="X125" s="327"/>
      <c r="Y125" s="327"/>
      <c r="Z125" s="369"/>
    </row>
    <row r="126" spans="1:26" s="305" customFormat="1" ht="20.25" customHeight="1">
      <c r="A126" s="320"/>
      <c r="B126" s="334"/>
      <c r="C126" s="364" t="str">
        <f t="shared" si="20"/>
        <v/>
      </c>
      <c r="D126" s="372"/>
      <c r="E126" s="364" t="str">
        <f t="shared" si="21"/>
        <v/>
      </c>
      <c r="F126" s="322"/>
      <c r="G126" s="323" t="str">
        <f t="shared" si="22"/>
        <v/>
      </c>
      <c r="H126" s="324"/>
      <c r="I126" s="325"/>
      <c r="J126" s="326"/>
      <c r="K126" s="327"/>
      <c r="L126" s="303"/>
      <c r="M126" s="303"/>
      <c r="N126" s="328"/>
      <c r="O126" s="329"/>
      <c r="P126" s="329"/>
      <c r="Q126" s="329"/>
      <c r="R126" s="330"/>
      <c r="S126" s="330"/>
      <c r="T126" s="331">
        <f t="shared" si="23"/>
        <v>0</v>
      </c>
      <c r="U126" s="335"/>
      <c r="V126" s="327"/>
      <c r="W126" s="327"/>
      <c r="X126" s="327"/>
      <c r="Y126" s="327"/>
      <c r="Z126" s="369"/>
    </row>
    <row r="127" spans="1:26" s="305" customFormat="1" ht="20.25" customHeight="1">
      <c r="A127" s="320"/>
      <c r="B127" s="334"/>
      <c r="C127" s="364" t="str">
        <f t="shared" si="20"/>
        <v/>
      </c>
      <c r="D127" s="372"/>
      <c r="E127" s="364" t="str">
        <f t="shared" si="21"/>
        <v/>
      </c>
      <c r="F127" s="322"/>
      <c r="G127" s="323" t="str">
        <f t="shared" si="22"/>
        <v/>
      </c>
      <c r="H127" s="324"/>
      <c r="I127" s="325"/>
      <c r="J127" s="326"/>
      <c r="K127" s="327"/>
      <c r="L127" s="303"/>
      <c r="M127" s="303"/>
      <c r="N127" s="328"/>
      <c r="O127" s="329"/>
      <c r="P127" s="329"/>
      <c r="Q127" s="329"/>
      <c r="R127" s="330"/>
      <c r="S127" s="330"/>
      <c r="T127" s="331">
        <f t="shared" si="23"/>
        <v>0</v>
      </c>
      <c r="U127" s="335"/>
      <c r="V127" s="327"/>
      <c r="W127" s="327"/>
      <c r="X127" s="327"/>
      <c r="Y127" s="327"/>
      <c r="Z127" s="369"/>
    </row>
    <row r="128" spans="1:26" s="305" customFormat="1" ht="20.25" customHeight="1">
      <c r="A128" s="320"/>
      <c r="B128" s="334"/>
      <c r="C128" s="364" t="str">
        <f t="shared" si="20"/>
        <v/>
      </c>
      <c r="D128" s="372"/>
      <c r="E128" s="364" t="str">
        <f t="shared" si="21"/>
        <v/>
      </c>
      <c r="F128" s="322"/>
      <c r="G128" s="323" t="str">
        <f t="shared" si="22"/>
        <v/>
      </c>
      <c r="H128" s="324"/>
      <c r="I128" s="325"/>
      <c r="J128" s="326"/>
      <c r="K128" s="327"/>
      <c r="L128" s="303"/>
      <c r="M128" s="303"/>
      <c r="N128" s="328"/>
      <c r="O128" s="329"/>
      <c r="P128" s="329"/>
      <c r="Q128" s="329"/>
      <c r="R128" s="330"/>
      <c r="S128" s="330"/>
      <c r="T128" s="331">
        <f t="shared" si="23"/>
        <v>0</v>
      </c>
      <c r="U128" s="335"/>
      <c r="V128" s="327"/>
      <c r="W128" s="327"/>
      <c r="X128" s="327"/>
      <c r="Y128" s="327"/>
      <c r="Z128" s="369"/>
    </row>
    <row r="129" spans="1:26" s="305" customFormat="1" ht="20.25" customHeight="1">
      <c r="A129" s="320"/>
      <c r="B129" s="334"/>
      <c r="C129" s="364" t="str">
        <f t="shared" si="20"/>
        <v/>
      </c>
      <c r="D129" s="372"/>
      <c r="E129" s="364" t="str">
        <f t="shared" si="21"/>
        <v/>
      </c>
      <c r="F129" s="322"/>
      <c r="G129" s="323" t="str">
        <f t="shared" si="22"/>
        <v/>
      </c>
      <c r="H129" s="324"/>
      <c r="I129" s="325"/>
      <c r="J129" s="326"/>
      <c r="K129" s="327"/>
      <c r="L129" s="303"/>
      <c r="M129" s="303"/>
      <c r="N129" s="328"/>
      <c r="O129" s="329"/>
      <c r="P129" s="329"/>
      <c r="Q129" s="329"/>
      <c r="R129" s="330"/>
      <c r="S129" s="330"/>
      <c r="T129" s="331">
        <f t="shared" si="23"/>
        <v>0</v>
      </c>
      <c r="U129" s="335"/>
      <c r="V129" s="327"/>
      <c r="W129" s="327"/>
      <c r="X129" s="327"/>
      <c r="Y129" s="327"/>
      <c r="Z129" s="369"/>
    </row>
    <row r="130" spans="1:26" s="305" customFormat="1" ht="20.25" customHeight="1">
      <c r="A130" s="320"/>
      <c r="B130" s="334"/>
      <c r="C130" s="364" t="str">
        <f t="shared" si="20"/>
        <v/>
      </c>
      <c r="D130" s="372"/>
      <c r="E130" s="364" t="str">
        <f t="shared" si="21"/>
        <v/>
      </c>
      <c r="F130" s="322"/>
      <c r="G130" s="323" t="str">
        <f t="shared" si="22"/>
        <v/>
      </c>
      <c r="H130" s="324"/>
      <c r="I130" s="325"/>
      <c r="J130" s="326"/>
      <c r="K130" s="327"/>
      <c r="L130" s="303"/>
      <c r="M130" s="303"/>
      <c r="N130" s="328"/>
      <c r="O130" s="329"/>
      <c r="P130" s="329"/>
      <c r="Q130" s="329"/>
      <c r="R130" s="330"/>
      <c r="S130" s="330"/>
      <c r="T130" s="331">
        <f t="shared" si="23"/>
        <v>0</v>
      </c>
      <c r="U130" s="335"/>
      <c r="V130" s="327"/>
      <c r="W130" s="327"/>
      <c r="X130" s="327"/>
      <c r="Y130" s="327"/>
      <c r="Z130" s="369"/>
    </row>
    <row r="131" spans="1:26" s="305" customFormat="1" ht="20.25" customHeight="1">
      <c r="A131" s="320"/>
      <c r="B131" s="334"/>
      <c r="C131" s="364" t="str">
        <f t="shared" si="20"/>
        <v/>
      </c>
      <c r="D131" s="372"/>
      <c r="E131" s="364" t="str">
        <f t="shared" si="21"/>
        <v/>
      </c>
      <c r="F131" s="322"/>
      <c r="G131" s="323" t="str">
        <f t="shared" si="22"/>
        <v/>
      </c>
      <c r="H131" s="324"/>
      <c r="I131" s="325"/>
      <c r="J131" s="326"/>
      <c r="K131" s="327"/>
      <c r="L131" s="303"/>
      <c r="M131" s="303"/>
      <c r="N131" s="328"/>
      <c r="O131" s="329"/>
      <c r="P131" s="329"/>
      <c r="Q131" s="329"/>
      <c r="R131" s="330"/>
      <c r="S131" s="330"/>
      <c r="T131" s="331">
        <f t="shared" si="23"/>
        <v>0</v>
      </c>
      <c r="U131" s="335"/>
      <c r="V131" s="327"/>
      <c r="W131" s="327"/>
      <c r="X131" s="327"/>
      <c r="Y131" s="327"/>
      <c r="Z131" s="369"/>
    </row>
    <row r="132" spans="1:26" s="305" customFormat="1" ht="20.25" customHeight="1">
      <c r="A132" s="320"/>
      <c r="B132" s="334"/>
      <c r="C132" s="364" t="str">
        <f t="shared" si="20"/>
        <v/>
      </c>
      <c r="D132" s="372"/>
      <c r="E132" s="364" t="str">
        <f t="shared" si="21"/>
        <v/>
      </c>
      <c r="F132" s="322"/>
      <c r="G132" s="323" t="str">
        <f t="shared" si="22"/>
        <v/>
      </c>
      <c r="H132" s="324"/>
      <c r="I132" s="325"/>
      <c r="J132" s="326"/>
      <c r="K132" s="327"/>
      <c r="L132" s="303"/>
      <c r="M132" s="303"/>
      <c r="N132" s="328"/>
      <c r="O132" s="329"/>
      <c r="P132" s="329"/>
      <c r="Q132" s="329"/>
      <c r="R132" s="330"/>
      <c r="S132" s="330"/>
      <c r="T132" s="331">
        <f t="shared" si="23"/>
        <v>0</v>
      </c>
      <c r="U132" s="335"/>
      <c r="V132" s="327"/>
      <c r="W132" s="327"/>
      <c r="X132" s="327"/>
      <c r="Y132" s="327"/>
      <c r="Z132" s="369"/>
    </row>
    <row r="133" spans="1:26" s="305" customFormat="1" ht="20.25" customHeight="1">
      <c r="A133" s="320"/>
      <c r="B133" s="334"/>
      <c r="C133" s="364" t="str">
        <f t="shared" si="20"/>
        <v/>
      </c>
      <c r="D133" s="372"/>
      <c r="E133" s="364" t="str">
        <f t="shared" si="21"/>
        <v/>
      </c>
      <c r="F133" s="322"/>
      <c r="G133" s="323" t="str">
        <f t="shared" si="22"/>
        <v/>
      </c>
      <c r="H133" s="324"/>
      <c r="I133" s="325"/>
      <c r="J133" s="326"/>
      <c r="K133" s="327"/>
      <c r="L133" s="303"/>
      <c r="M133" s="303"/>
      <c r="N133" s="328"/>
      <c r="O133" s="329"/>
      <c r="P133" s="329"/>
      <c r="Q133" s="329"/>
      <c r="R133" s="330"/>
      <c r="S133" s="330"/>
      <c r="T133" s="331">
        <f t="shared" si="23"/>
        <v>0</v>
      </c>
      <c r="U133" s="335"/>
      <c r="V133" s="327"/>
      <c r="W133" s="327"/>
      <c r="X133" s="327"/>
      <c r="Y133" s="327"/>
      <c r="Z133" s="369"/>
    </row>
    <row r="134" spans="1:26" s="305" customFormat="1" ht="20.25" customHeight="1">
      <c r="A134" s="320"/>
      <c r="B134" s="334"/>
      <c r="C134" s="364" t="str">
        <f t="shared" si="20"/>
        <v/>
      </c>
      <c r="D134" s="372"/>
      <c r="E134" s="364" t="str">
        <f t="shared" si="21"/>
        <v/>
      </c>
      <c r="F134" s="322"/>
      <c r="G134" s="323" t="str">
        <f t="shared" si="22"/>
        <v/>
      </c>
      <c r="H134" s="324"/>
      <c r="I134" s="325"/>
      <c r="J134" s="326"/>
      <c r="K134" s="327"/>
      <c r="L134" s="303"/>
      <c r="M134" s="303"/>
      <c r="N134" s="328"/>
      <c r="O134" s="329"/>
      <c r="P134" s="329"/>
      <c r="Q134" s="329"/>
      <c r="R134" s="330"/>
      <c r="S134" s="330"/>
      <c r="T134" s="331">
        <f t="shared" si="23"/>
        <v>0</v>
      </c>
      <c r="U134" s="335"/>
      <c r="V134" s="327"/>
      <c r="W134" s="327"/>
      <c r="X134" s="327"/>
      <c r="Y134" s="327"/>
      <c r="Z134" s="369"/>
    </row>
    <row r="135" spans="1:26" s="305" customFormat="1" ht="20.25" customHeight="1">
      <c r="A135" s="320"/>
      <c r="B135" s="334"/>
      <c r="C135" s="364" t="str">
        <f t="shared" si="20"/>
        <v/>
      </c>
      <c r="D135" s="372"/>
      <c r="E135" s="364" t="str">
        <f t="shared" si="21"/>
        <v/>
      </c>
      <c r="F135" s="322"/>
      <c r="G135" s="323" t="str">
        <f t="shared" si="22"/>
        <v/>
      </c>
      <c r="H135" s="324"/>
      <c r="I135" s="325"/>
      <c r="J135" s="326"/>
      <c r="K135" s="327"/>
      <c r="L135" s="303"/>
      <c r="M135" s="303"/>
      <c r="N135" s="328"/>
      <c r="O135" s="329"/>
      <c r="P135" s="329"/>
      <c r="Q135" s="329"/>
      <c r="R135" s="330"/>
      <c r="S135" s="330"/>
      <c r="T135" s="331">
        <f t="shared" si="23"/>
        <v>0</v>
      </c>
      <c r="U135" s="335"/>
      <c r="V135" s="327"/>
      <c r="W135" s="327"/>
      <c r="X135" s="327"/>
      <c r="Y135" s="327"/>
      <c r="Z135" s="369"/>
    </row>
    <row r="136" spans="1:26" s="305" customFormat="1" ht="20.25" customHeight="1">
      <c r="A136" s="320"/>
      <c r="B136" s="334"/>
      <c r="C136" s="364" t="str">
        <f t="shared" si="20"/>
        <v/>
      </c>
      <c r="D136" s="372"/>
      <c r="E136" s="364" t="str">
        <f t="shared" si="21"/>
        <v/>
      </c>
      <c r="F136" s="322"/>
      <c r="G136" s="323" t="str">
        <f t="shared" ref="G136:G159" si="24">IF(B136= "", "",B136-$A$1)</f>
        <v/>
      </c>
      <c r="H136" s="324"/>
      <c r="I136" s="325"/>
      <c r="J136" s="326"/>
      <c r="K136" s="327"/>
      <c r="L136" s="303"/>
      <c r="M136" s="303"/>
      <c r="N136" s="328"/>
      <c r="O136" s="329"/>
      <c r="P136" s="329"/>
      <c r="Q136" s="329"/>
      <c r="R136" s="330"/>
      <c r="S136" s="330"/>
      <c r="T136" s="331">
        <f t="shared" ref="T136:T159" si="25">SUM(N136:S136)</f>
        <v>0</v>
      </c>
      <c r="U136" s="335"/>
      <c r="V136" s="327"/>
      <c r="W136" s="327"/>
      <c r="X136" s="327"/>
      <c r="Y136" s="327"/>
      <c r="Z136" s="369"/>
    </row>
    <row r="137" spans="1:26" s="305" customFormat="1" ht="20.25" customHeight="1">
      <c r="A137" s="320"/>
      <c r="B137" s="334"/>
      <c r="C137" s="364" t="str">
        <f t="shared" si="20"/>
        <v/>
      </c>
      <c r="D137" s="372"/>
      <c r="E137" s="364" t="str">
        <f t="shared" si="21"/>
        <v/>
      </c>
      <c r="F137" s="322"/>
      <c r="G137" s="323" t="str">
        <f t="shared" si="24"/>
        <v/>
      </c>
      <c r="H137" s="324"/>
      <c r="I137" s="325"/>
      <c r="J137" s="326"/>
      <c r="K137" s="327"/>
      <c r="L137" s="303"/>
      <c r="M137" s="303"/>
      <c r="N137" s="328"/>
      <c r="O137" s="329"/>
      <c r="P137" s="329"/>
      <c r="Q137" s="329"/>
      <c r="R137" s="330"/>
      <c r="S137" s="330"/>
      <c r="T137" s="331">
        <f t="shared" si="25"/>
        <v>0</v>
      </c>
      <c r="U137" s="335"/>
      <c r="V137" s="327"/>
      <c r="W137" s="327"/>
      <c r="X137" s="327"/>
      <c r="Y137" s="327"/>
      <c r="Z137" s="369"/>
    </row>
    <row r="138" spans="1:26" s="305" customFormat="1" ht="20.25" customHeight="1">
      <c r="A138" s="320"/>
      <c r="B138" s="334"/>
      <c r="C138" s="364" t="str">
        <f t="shared" si="20"/>
        <v/>
      </c>
      <c r="D138" s="372"/>
      <c r="E138" s="364" t="str">
        <f t="shared" si="21"/>
        <v/>
      </c>
      <c r="F138" s="322"/>
      <c r="G138" s="323" t="str">
        <f t="shared" si="24"/>
        <v/>
      </c>
      <c r="H138" s="324"/>
      <c r="I138" s="325"/>
      <c r="J138" s="326"/>
      <c r="K138" s="327"/>
      <c r="L138" s="303"/>
      <c r="M138" s="303"/>
      <c r="N138" s="328"/>
      <c r="O138" s="329"/>
      <c r="P138" s="329"/>
      <c r="Q138" s="329"/>
      <c r="R138" s="330"/>
      <c r="S138" s="330"/>
      <c r="T138" s="331">
        <f t="shared" si="25"/>
        <v>0</v>
      </c>
      <c r="U138" s="335"/>
      <c r="V138" s="327"/>
      <c r="W138" s="327"/>
      <c r="X138" s="327"/>
      <c r="Y138" s="327"/>
      <c r="Z138" s="369"/>
    </row>
    <row r="139" spans="1:26" s="305" customFormat="1" ht="20.25" customHeight="1">
      <c r="A139" s="320"/>
      <c r="B139" s="334"/>
      <c r="C139" s="364" t="str">
        <f t="shared" si="20"/>
        <v/>
      </c>
      <c r="D139" s="372"/>
      <c r="E139" s="364" t="str">
        <f t="shared" si="21"/>
        <v/>
      </c>
      <c r="F139" s="322"/>
      <c r="G139" s="323" t="str">
        <f t="shared" si="24"/>
        <v/>
      </c>
      <c r="H139" s="324"/>
      <c r="I139" s="325"/>
      <c r="J139" s="326"/>
      <c r="K139" s="327"/>
      <c r="L139" s="303"/>
      <c r="M139" s="303"/>
      <c r="N139" s="328"/>
      <c r="O139" s="329"/>
      <c r="P139" s="329"/>
      <c r="Q139" s="329"/>
      <c r="R139" s="330"/>
      <c r="S139" s="330"/>
      <c r="T139" s="331">
        <f t="shared" si="25"/>
        <v>0</v>
      </c>
      <c r="U139" s="335"/>
      <c r="V139" s="327"/>
      <c r="W139" s="327"/>
      <c r="X139" s="327"/>
      <c r="Y139" s="327"/>
      <c r="Z139" s="369"/>
    </row>
    <row r="140" spans="1:26" s="305" customFormat="1" ht="20.25" customHeight="1">
      <c r="A140" s="320"/>
      <c r="B140" s="334"/>
      <c r="C140" s="364" t="str">
        <f t="shared" si="20"/>
        <v/>
      </c>
      <c r="D140" s="372"/>
      <c r="E140" s="364" t="str">
        <f t="shared" si="21"/>
        <v/>
      </c>
      <c r="F140" s="322"/>
      <c r="G140" s="323" t="str">
        <f t="shared" si="24"/>
        <v/>
      </c>
      <c r="H140" s="324"/>
      <c r="I140" s="325"/>
      <c r="J140" s="326"/>
      <c r="K140" s="327"/>
      <c r="L140" s="303"/>
      <c r="M140" s="303"/>
      <c r="N140" s="328"/>
      <c r="O140" s="329"/>
      <c r="P140" s="329"/>
      <c r="Q140" s="329"/>
      <c r="R140" s="330"/>
      <c r="S140" s="330"/>
      <c r="T140" s="331">
        <f t="shared" si="25"/>
        <v>0</v>
      </c>
      <c r="U140" s="335"/>
      <c r="V140" s="327"/>
      <c r="W140" s="327"/>
      <c r="X140" s="327"/>
      <c r="Y140" s="327"/>
      <c r="Z140" s="369"/>
    </row>
    <row r="141" spans="1:26" s="305" customFormat="1" ht="20.25" customHeight="1">
      <c r="A141" s="320"/>
      <c r="B141" s="334"/>
      <c r="C141" s="364" t="str">
        <f t="shared" si="20"/>
        <v/>
      </c>
      <c r="D141" s="372"/>
      <c r="E141" s="364" t="str">
        <f t="shared" si="21"/>
        <v/>
      </c>
      <c r="F141" s="322"/>
      <c r="G141" s="323" t="str">
        <f t="shared" si="24"/>
        <v/>
      </c>
      <c r="H141" s="324"/>
      <c r="I141" s="325"/>
      <c r="J141" s="326"/>
      <c r="K141" s="327"/>
      <c r="L141" s="303"/>
      <c r="M141" s="303"/>
      <c r="N141" s="328"/>
      <c r="O141" s="329"/>
      <c r="P141" s="329"/>
      <c r="Q141" s="329"/>
      <c r="R141" s="330"/>
      <c r="S141" s="330"/>
      <c r="T141" s="331">
        <f t="shared" si="25"/>
        <v>0</v>
      </c>
      <c r="U141" s="335"/>
      <c r="V141" s="327"/>
      <c r="W141" s="327"/>
      <c r="X141" s="327"/>
      <c r="Y141" s="327"/>
      <c r="Z141" s="369"/>
    </row>
    <row r="142" spans="1:26" s="305" customFormat="1" ht="20.25" customHeight="1">
      <c r="A142" s="320"/>
      <c r="B142" s="334"/>
      <c r="C142" s="364" t="str">
        <f t="shared" si="20"/>
        <v/>
      </c>
      <c r="D142" s="372"/>
      <c r="E142" s="364" t="str">
        <f t="shared" si="21"/>
        <v/>
      </c>
      <c r="F142" s="322"/>
      <c r="G142" s="323" t="str">
        <f t="shared" si="24"/>
        <v/>
      </c>
      <c r="H142" s="324"/>
      <c r="I142" s="325"/>
      <c r="J142" s="326"/>
      <c r="K142" s="327"/>
      <c r="L142" s="303"/>
      <c r="M142" s="303"/>
      <c r="N142" s="328"/>
      <c r="O142" s="329"/>
      <c r="P142" s="329"/>
      <c r="Q142" s="329"/>
      <c r="R142" s="330"/>
      <c r="S142" s="330"/>
      <c r="T142" s="331">
        <f t="shared" si="25"/>
        <v>0</v>
      </c>
      <c r="U142" s="335"/>
      <c r="V142" s="327"/>
      <c r="W142" s="327"/>
      <c r="X142" s="327"/>
      <c r="Y142" s="327"/>
      <c r="Z142" s="369"/>
    </row>
    <row r="143" spans="1:26" s="305" customFormat="1" ht="20.25" customHeight="1">
      <c r="A143" s="320"/>
      <c r="B143" s="334"/>
      <c r="C143" s="364" t="str">
        <f t="shared" si="20"/>
        <v/>
      </c>
      <c r="D143" s="372"/>
      <c r="E143" s="364" t="str">
        <f t="shared" si="21"/>
        <v/>
      </c>
      <c r="F143" s="322"/>
      <c r="G143" s="323" t="str">
        <f t="shared" si="24"/>
        <v/>
      </c>
      <c r="H143" s="324"/>
      <c r="I143" s="325"/>
      <c r="J143" s="326"/>
      <c r="K143" s="327"/>
      <c r="L143" s="303"/>
      <c r="M143" s="303"/>
      <c r="N143" s="328"/>
      <c r="O143" s="329"/>
      <c r="P143" s="329"/>
      <c r="Q143" s="329"/>
      <c r="R143" s="330"/>
      <c r="S143" s="330"/>
      <c r="T143" s="331">
        <f t="shared" si="25"/>
        <v>0</v>
      </c>
      <c r="U143" s="335"/>
      <c r="V143" s="327"/>
      <c r="W143" s="327"/>
      <c r="X143" s="327"/>
      <c r="Y143" s="327"/>
      <c r="Z143" s="369"/>
    </row>
    <row r="144" spans="1:26" s="305" customFormat="1" ht="20.25" customHeight="1">
      <c r="A144" s="320"/>
      <c r="B144" s="334"/>
      <c r="C144" s="364" t="str">
        <f t="shared" si="20"/>
        <v/>
      </c>
      <c r="D144" s="372"/>
      <c r="E144" s="364" t="str">
        <f t="shared" si="21"/>
        <v/>
      </c>
      <c r="F144" s="322"/>
      <c r="G144" s="323" t="str">
        <f t="shared" si="24"/>
        <v/>
      </c>
      <c r="H144" s="324"/>
      <c r="I144" s="325"/>
      <c r="J144" s="326"/>
      <c r="K144" s="327"/>
      <c r="L144" s="303"/>
      <c r="M144" s="303"/>
      <c r="N144" s="328"/>
      <c r="O144" s="329"/>
      <c r="P144" s="329"/>
      <c r="Q144" s="329"/>
      <c r="R144" s="330"/>
      <c r="S144" s="330"/>
      <c r="T144" s="331">
        <f t="shared" si="25"/>
        <v>0</v>
      </c>
      <c r="U144" s="335"/>
      <c r="V144" s="327"/>
      <c r="W144" s="327"/>
      <c r="X144" s="327"/>
      <c r="Y144" s="327"/>
      <c r="Z144" s="369"/>
    </row>
    <row r="145" spans="1:26" s="305" customFormat="1" ht="20.25" customHeight="1">
      <c r="A145" s="320"/>
      <c r="B145" s="334"/>
      <c r="C145" s="364" t="str">
        <f t="shared" si="20"/>
        <v/>
      </c>
      <c r="D145" s="372"/>
      <c r="E145" s="364" t="str">
        <f t="shared" si="21"/>
        <v/>
      </c>
      <c r="F145" s="322"/>
      <c r="G145" s="323" t="str">
        <f t="shared" si="24"/>
        <v/>
      </c>
      <c r="H145" s="324"/>
      <c r="I145" s="325"/>
      <c r="J145" s="326"/>
      <c r="K145" s="327"/>
      <c r="L145" s="303"/>
      <c r="M145" s="303"/>
      <c r="N145" s="328"/>
      <c r="O145" s="329"/>
      <c r="P145" s="329"/>
      <c r="Q145" s="329"/>
      <c r="R145" s="330"/>
      <c r="S145" s="330"/>
      <c r="T145" s="331">
        <f t="shared" si="25"/>
        <v>0</v>
      </c>
      <c r="U145" s="335"/>
      <c r="V145" s="327"/>
      <c r="W145" s="327"/>
      <c r="X145" s="327"/>
      <c r="Y145" s="327"/>
      <c r="Z145" s="369"/>
    </row>
    <row r="146" spans="1:26" s="305" customFormat="1" ht="20.25" customHeight="1">
      <c r="A146" s="320"/>
      <c r="B146" s="334"/>
      <c r="C146" s="364" t="str">
        <f t="shared" si="20"/>
        <v/>
      </c>
      <c r="D146" s="372"/>
      <c r="E146" s="364" t="str">
        <f t="shared" si="21"/>
        <v/>
      </c>
      <c r="F146" s="322"/>
      <c r="G146" s="323" t="str">
        <f t="shared" si="24"/>
        <v/>
      </c>
      <c r="H146" s="324"/>
      <c r="I146" s="325"/>
      <c r="J146" s="326"/>
      <c r="K146" s="327"/>
      <c r="L146" s="303"/>
      <c r="M146" s="303"/>
      <c r="N146" s="328"/>
      <c r="O146" s="329"/>
      <c r="P146" s="329"/>
      <c r="Q146" s="329"/>
      <c r="R146" s="330"/>
      <c r="S146" s="330"/>
      <c r="T146" s="331">
        <f t="shared" si="25"/>
        <v>0</v>
      </c>
      <c r="U146" s="335"/>
      <c r="V146" s="327"/>
      <c r="W146" s="327"/>
      <c r="X146" s="327"/>
      <c r="Y146" s="327"/>
      <c r="Z146" s="369"/>
    </row>
    <row r="147" spans="1:26" s="305" customFormat="1" ht="20.25" customHeight="1">
      <c r="A147" s="320"/>
      <c r="B147" s="334"/>
      <c r="C147" s="364" t="str">
        <f t="shared" si="20"/>
        <v/>
      </c>
      <c r="D147" s="372"/>
      <c r="E147" s="364" t="str">
        <f t="shared" si="21"/>
        <v/>
      </c>
      <c r="F147" s="322"/>
      <c r="G147" s="323" t="str">
        <f t="shared" si="24"/>
        <v/>
      </c>
      <c r="H147" s="324"/>
      <c r="I147" s="325"/>
      <c r="J147" s="326"/>
      <c r="K147" s="327"/>
      <c r="L147" s="303"/>
      <c r="M147" s="303"/>
      <c r="N147" s="328"/>
      <c r="O147" s="329"/>
      <c r="P147" s="329"/>
      <c r="Q147" s="329"/>
      <c r="R147" s="330"/>
      <c r="S147" s="330"/>
      <c r="T147" s="331">
        <f t="shared" si="25"/>
        <v>0</v>
      </c>
      <c r="U147" s="335"/>
      <c r="V147" s="327"/>
      <c r="W147" s="327"/>
      <c r="X147" s="327"/>
      <c r="Y147" s="327"/>
      <c r="Z147" s="369"/>
    </row>
    <row r="148" spans="1:26" s="305" customFormat="1" ht="20.25" customHeight="1">
      <c r="A148" s="320"/>
      <c r="B148" s="334"/>
      <c r="C148" s="364" t="str">
        <f t="shared" si="20"/>
        <v/>
      </c>
      <c r="D148" s="372"/>
      <c r="E148" s="364" t="str">
        <f t="shared" si="21"/>
        <v/>
      </c>
      <c r="F148" s="322"/>
      <c r="G148" s="323" t="str">
        <f t="shared" si="24"/>
        <v/>
      </c>
      <c r="H148" s="324"/>
      <c r="I148" s="325"/>
      <c r="J148" s="326"/>
      <c r="K148" s="327"/>
      <c r="L148" s="303"/>
      <c r="M148" s="303"/>
      <c r="N148" s="328"/>
      <c r="O148" s="329"/>
      <c r="P148" s="329"/>
      <c r="Q148" s="329"/>
      <c r="R148" s="330"/>
      <c r="S148" s="330"/>
      <c r="T148" s="331">
        <f t="shared" si="25"/>
        <v>0</v>
      </c>
      <c r="U148" s="335"/>
      <c r="V148" s="327"/>
      <c r="W148" s="327"/>
      <c r="X148" s="327"/>
      <c r="Y148" s="327"/>
      <c r="Z148" s="369"/>
    </row>
    <row r="149" spans="1:26" s="305" customFormat="1" ht="20.25" customHeight="1">
      <c r="A149" s="320"/>
      <c r="B149" s="334"/>
      <c r="C149" s="364" t="str">
        <f t="shared" si="20"/>
        <v/>
      </c>
      <c r="D149" s="372"/>
      <c r="E149" s="364" t="str">
        <f t="shared" si="21"/>
        <v/>
      </c>
      <c r="F149" s="322"/>
      <c r="G149" s="323" t="str">
        <f t="shared" si="24"/>
        <v/>
      </c>
      <c r="H149" s="324"/>
      <c r="I149" s="325"/>
      <c r="J149" s="326"/>
      <c r="K149" s="327"/>
      <c r="L149" s="303"/>
      <c r="M149" s="303"/>
      <c r="N149" s="328"/>
      <c r="O149" s="329"/>
      <c r="P149" s="329"/>
      <c r="Q149" s="329"/>
      <c r="R149" s="330"/>
      <c r="S149" s="330"/>
      <c r="T149" s="331">
        <f t="shared" si="25"/>
        <v>0</v>
      </c>
      <c r="U149" s="335"/>
      <c r="V149" s="327"/>
      <c r="W149" s="327"/>
      <c r="X149" s="327"/>
      <c r="Y149" s="327"/>
      <c r="Z149" s="369"/>
    </row>
    <row r="150" spans="1:26" s="305" customFormat="1" ht="20.25" customHeight="1">
      <c r="A150" s="320"/>
      <c r="B150" s="334"/>
      <c r="C150" s="364" t="str">
        <f t="shared" si="20"/>
        <v/>
      </c>
      <c r="D150" s="372"/>
      <c r="E150" s="364" t="str">
        <f t="shared" si="21"/>
        <v/>
      </c>
      <c r="F150" s="322"/>
      <c r="G150" s="323" t="str">
        <f t="shared" si="24"/>
        <v/>
      </c>
      <c r="H150" s="324"/>
      <c r="I150" s="325"/>
      <c r="J150" s="326"/>
      <c r="K150" s="327"/>
      <c r="L150" s="303"/>
      <c r="M150" s="303"/>
      <c r="N150" s="328"/>
      <c r="O150" s="329"/>
      <c r="P150" s="329"/>
      <c r="Q150" s="329"/>
      <c r="R150" s="330"/>
      <c r="S150" s="330"/>
      <c r="T150" s="331">
        <f t="shared" si="25"/>
        <v>0</v>
      </c>
      <c r="U150" s="335"/>
      <c r="V150" s="327"/>
      <c r="W150" s="327"/>
      <c r="X150" s="327"/>
      <c r="Y150" s="327"/>
      <c r="Z150" s="369"/>
    </row>
    <row r="151" spans="1:26" s="305" customFormat="1" ht="20.25" customHeight="1">
      <c r="A151" s="320"/>
      <c r="B151" s="334"/>
      <c r="C151" s="364" t="str">
        <f t="shared" si="20"/>
        <v/>
      </c>
      <c r="D151" s="372"/>
      <c r="E151" s="364" t="str">
        <f t="shared" si="21"/>
        <v/>
      </c>
      <c r="F151" s="322"/>
      <c r="G151" s="323" t="str">
        <f t="shared" si="24"/>
        <v/>
      </c>
      <c r="H151" s="324"/>
      <c r="I151" s="325"/>
      <c r="J151" s="326"/>
      <c r="K151" s="327"/>
      <c r="L151" s="303"/>
      <c r="M151" s="303"/>
      <c r="N151" s="328"/>
      <c r="O151" s="329"/>
      <c r="P151" s="329"/>
      <c r="Q151" s="329"/>
      <c r="R151" s="330"/>
      <c r="S151" s="330"/>
      <c r="T151" s="331">
        <f t="shared" si="25"/>
        <v>0</v>
      </c>
      <c r="U151" s="335"/>
      <c r="V151" s="327"/>
      <c r="W151" s="327"/>
      <c r="X151" s="327"/>
      <c r="Y151" s="327"/>
      <c r="Z151" s="369"/>
    </row>
    <row r="152" spans="1:26" s="305" customFormat="1" ht="20.25" customHeight="1">
      <c r="A152" s="320"/>
      <c r="B152" s="334"/>
      <c r="C152" s="364" t="str">
        <f t="shared" si="20"/>
        <v/>
      </c>
      <c r="D152" s="372"/>
      <c r="E152" s="364" t="str">
        <f t="shared" si="21"/>
        <v/>
      </c>
      <c r="F152" s="322"/>
      <c r="G152" s="323" t="str">
        <f t="shared" si="24"/>
        <v/>
      </c>
      <c r="H152" s="324"/>
      <c r="I152" s="325"/>
      <c r="J152" s="326"/>
      <c r="K152" s="327"/>
      <c r="L152" s="303"/>
      <c r="M152" s="303"/>
      <c r="N152" s="328"/>
      <c r="O152" s="329"/>
      <c r="P152" s="329"/>
      <c r="Q152" s="376"/>
      <c r="R152" s="377"/>
      <c r="S152" s="377"/>
      <c r="T152" s="331">
        <f t="shared" si="25"/>
        <v>0</v>
      </c>
      <c r="U152" s="335"/>
      <c r="V152" s="333"/>
      <c r="W152" s="327"/>
      <c r="X152" s="327"/>
      <c r="Y152" s="327"/>
      <c r="Z152" s="369"/>
    </row>
    <row r="153" spans="1:26" s="305" customFormat="1" ht="20.25" customHeight="1">
      <c r="A153" s="320"/>
      <c r="B153" s="334"/>
      <c r="C153" s="364" t="str">
        <f t="shared" si="20"/>
        <v/>
      </c>
      <c r="D153" s="372"/>
      <c r="E153" s="364" t="str">
        <f t="shared" si="21"/>
        <v/>
      </c>
      <c r="F153" s="322"/>
      <c r="G153" s="323" t="str">
        <f t="shared" si="24"/>
        <v/>
      </c>
      <c r="H153" s="324"/>
      <c r="I153" s="325"/>
      <c r="J153" s="326"/>
      <c r="K153" s="327"/>
      <c r="L153" s="303"/>
      <c r="M153" s="303"/>
      <c r="N153" s="328"/>
      <c r="O153" s="329"/>
      <c r="P153" s="329"/>
      <c r="Q153" s="329"/>
      <c r="R153" s="330"/>
      <c r="S153" s="330"/>
      <c r="T153" s="331">
        <f t="shared" si="25"/>
        <v>0</v>
      </c>
      <c r="U153" s="335"/>
      <c r="V153" s="327"/>
      <c r="W153" s="327"/>
      <c r="X153" s="327"/>
      <c r="Y153" s="327"/>
      <c r="Z153" s="369"/>
    </row>
    <row r="154" spans="1:26" s="305" customFormat="1" ht="20.25" customHeight="1">
      <c r="A154" s="320"/>
      <c r="B154" s="334"/>
      <c r="C154" s="364" t="str">
        <f t="shared" si="20"/>
        <v/>
      </c>
      <c r="D154" s="372"/>
      <c r="E154" s="364" t="str">
        <f t="shared" si="21"/>
        <v/>
      </c>
      <c r="F154" s="322"/>
      <c r="G154" s="323" t="str">
        <f t="shared" si="24"/>
        <v/>
      </c>
      <c r="H154" s="324"/>
      <c r="I154" s="325"/>
      <c r="J154" s="326"/>
      <c r="K154" s="327"/>
      <c r="L154" s="303"/>
      <c r="M154" s="303"/>
      <c r="N154" s="328"/>
      <c r="O154" s="329"/>
      <c r="P154" s="329"/>
      <c r="Q154" s="329"/>
      <c r="R154" s="330"/>
      <c r="S154" s="330"/>
      <c r="T154" s="331">
        <f t="shared" si="25"/>
        <v>0</v>
      </c>
      <c r="U154" s="335"/>
      <c r="V154" s="327"/>
      <c r="W154" s="327"/>
      <c r="X154" s="327"/>
      <c r="Y154" s="327"/>
      <c r="Z154" s="369"/>
    </row>
    <row r="155" spans="1:26" s="305" customFormat="1" ht="20.25" customHeight="1">
      <c r="A155" s="320"/>
      <c r="B155" s="334"/>
      <c r="C155" s="364" t="str">
        <f t="shared" si="20"/>
        <v/>
      </c>
      <c r="D155" s="372"/>
      <c r="E155" s="364" t="str">
        <f t="shared" si="21"/>
        <v/>
      </c>
      <c r="F155" s="322"/>
      <c r="G155" s="323" t="str">
        <f t="shared" si="24"/>
        <v/>
      </c>
      <c r="H155" s="324"/>
      <c r="I155" s="325"/>
      <c r="J155" s="326"/>
      <c r="K155" s="327"/>
      <c r="L155" s="303"/>
      <c r="M155" s="303"/>
      <c r="N155" s="328"/>
      <c r="O155" s="329"/>
      <c r="P155" s="329"/>
      <c r="Q155" s="329"/>
      <c r="R155" s="330"/>
      <c r="S155" s="330"/>
      <c r="T155" s="331">
        <f t="shared" si="25"/>
        <v>0</v>
      </c>
      <c r="U155" s="335"/>
      <c r="V155" s="327"/>
      <c r="W155" s="327"/>
      <c r="X155" s="327"/>
      <c r="Y155" s="327"/>
      <c r="Z155" s="369"/>
    </row>
    <row r="156" spans="1:26" s="305" customFormat="1" ht="18">
      <c r="A156" s="320"/>
      <c r="B156" s="334"/>
      <c r="C156" s="364" t="str">
        <f t="shared" si="20"/>
        <v/>
      </c>
      <c r="D156" s="372"/>
      <c r="E156" s="364" t="str">
        <f t="shared" si="21"/>
        <v/>
      </c>
      <c r="F156" s="322"/>
      <c r="G156" s="323" t="str">
        <f t="shared" si="24"/>
        <v/>
      </c>
      <c r="H156" s="324"/>
      <c r="I156" s="325"/>
      <c r="J156" s="326"/>
      <c r="K156" s="327"/>
      <c r="L156" s="303"/>
      <c r="M156" s="303"/>
      <c r="N156" s="328"/>
      <c r="O156" s="329"/>
      <c r="P156" s="329"/>
      <c r="Q156" s="329"/>
      <c r="R156" s="330"/>
      <c r="S156" s="330"/>
      <c r="T156" s="331">
        <f t="shared" si="25"/>
        <v>0</v>
      </c>
      <c r="U156" s="335"/>
      <c r="V156" s="327"/>
      <c r="W156" s="327"/>
      <c r="X156" s="327"/>
      <c r="Y156" s="327"/>
      <c r="Z156" s="369"/>
    </row>
    <row r="157" spans="1:26" s="305" customFormat="1" ht="18">
      <c r="A157" s="320"/>
      <c r="B157" s="334"/>
      <c r="C157" s="364" t="str">
        <f t="shared" si="20"/>
        <v/>
      </c>
      <c r="D157" s="372"/>
      <c r="E157" s="364" t="str">
        <f t="shared" si="21"/>
        <v/>
      </c>
      <c r="F157" s="322"/>
      <c r="G157" s="323" t="str">
        <f t="shared" si="24"/>
        <v/>
      </c>
      <c r="H157" s="324"/>
      <c r="I157" s="325"/>
      <c r="J157" s="326"/>
      <c r="K157" s="327"/>
      <c r="L157" s="303"/>
      <c r="M157" s="303"/>
      <c r="N157" s="328"/>
      <c r="O157" s="329"/>
      <c r="P157" s="329"/>
      <c r="Q157" s="329"/>
      <c r="R157" s="330"/>
      <c r="S157" s="330"/>
      <c r="T157" s="331">
        <f t="shared" si="25"/>
        <v>0</v>
      </c>
      <c r="U157" s="335"/>
      <c r="V157" s="327"/>
      <c r="W157" s="327"/>
      <c r="X157" s="327"/>
      <c r="Y157" s="327"/>
      <c r="Z157" s="369"/>
    </row>
    <row r="158" spans="1:26" s="305" customFormat="1" ht="18">
      <c r="A158" s="320"/>
      <c r="B158" s="334"/>
      <c r="C158" s="364" t="str">
        <f t="shared" si="20"/>
        <v/>
      </c>
      <c r="D158" s="372"/>
      <c r="E158" s="364" t="str">
        <f t="shared" si="21"/>
        <v/>
      </c>
      <c r="F158" s="322"/>
      <c r="G158" s="323" t="str">
        <f t="shared" si="24"/>
        <v/>
      </c>
      <c r="H158" s="324"/>
      <c r="I158" s="325"/>
      <c r="J158" s="326"/>
      <c r="K158" s="327"/>
      <c r="L158" s="303"/>
      <c r="M158" s="303"/>
      <c r="N158" s="328"/>
      <c r="O158" s="329"/>
      <c r="P158" s="329"/>
      <c r="Q158" s="329"/>
      <c r="R158" s="330"/>
      <c r="S158" s="330"/>
      <c r="T158" s="331">
        <f t="shared" si="25"/>
        <v>0</v>
      </c>
      <c r="U158" s="335"/>
      <c r="V158" s="327"/>
      <c r="W158" s="327"/>
      <c r="X158" s="327"/>
      <c r="Y158" s="327"/>
      <c r="Z158" s="369"/>
    </row>
    <row r="159" spans="1:26" s="305" customFormat="1" ht="18">
      <c r="A159" s="320"/>
      <c r="B159" s="334"/>
      <c r="C159" s="364" t="str">
        <f t="shared" si="20"/>
        <v/>
      </c>
      <c r="D159" s="372"/>
      <c r="E159" s="364" t="str">
        <f t="shared" si="21"/>
        <v/>
      </c>
      <c r="F159" s="322"/>
      <c r="G159" s="323" t="str">
        <f t="shared" si="24"/>
        <v/>
      </c>
      <c r="H159" s="324">
        <v>1</v>
      </c>
      <c r="I159" s="325">
        <v>1</v>
      </c>
      <c r="J159" s="326">
        <v>1</v>
      </c>
      <c r="K159" s="327">
        <v>1</v>
      </c>
      <c r="L159" s="303">
        <v>1</v>
      </c>
      <c r="M159" s="303">
        <v>1</v>
      </c>
      <c r="N159" s="328">
        <v>1</v>
      </c>
      <c r="O159" s="329"/>
      <c r="P159" s="329">
        <v>1</v>
      </c>
      <c r="Q159" s="329">
        <v>1</v>
      </c>
      <c r="R159" s="330">
        <v>1</v>
      </c>
      <c r="S159" s="330">
        <v>1</v>
      </c>
      <c r="T159" s="331">
        <f t="shared" si="25"/>
        <v>5</v>
      </c>
      <c r="U159" s="335">
        <v>1</v>
      </c>
      <c r="V159" s="327">
        <v>1</v>
      </c>
      <c r="W159" s="327">
        <v>1</v>
      </c>
      <c r="X159" s="327">
        <v>1</v>
      </c>
      <c r="Y159" s="327">
        <v>1</v>
      </c>
      <c r="Z159" s="369"/>
    </row>
    <row r="160" spans="1:26" s="305" customFormat="1" ht="18">
      <c r="A160" s="320"/>
      <c r="B160" s="334"/>
      <c r="C160" s="364" t="str">
        <f t="shared" si="20"/>
        <v/>
      </c>
      <c r="D160" s="372"/>
      <c r="E160" s="364" t="str">
        <f t="shared" si="21"/>
        <v/>
      </c>
      <c r="F160" s="322"/>
      <c r="G160" s="323"/>
      <c r="H160" s="324"/>
      <c r="I160" s="325"/>
      <c r="J160" s="326"/>
      <c r="K160" s="327"/>
      <c r="L160" s="303"/>
      <c r="M160" s="303"/>
      <c r="N160" s="328"/>
      <c r="O160" s="329"/>
      <c r="P160" s="329"/>
      <c r="Q160" s="329"/>
      <c r="R160" s="330"/>
      <c r="S160" s="330"/>
      <c r="T160" s="331"/>
      <c r="U160" s="335"/>
      <c r="V160" s="327"/>
      <c r="W160" s="327"/>
      <c r="X160" s="327"/>
      <c r="Y160" s="327"/>
      <c r="Z160" s="369"/>
    </row>
    <row r="161" spans="1:26" s="305" customFormat="1" ht="18">
      <c r="A161" s="320"/>
      <c r="B161" s="334"/>
      <c r="C161" s="364" t="str">
        <f t="shared" si="20"/>
        <v/>
      </c>
      <c r="D161" s="372"/>
      <c r="E161" s="364" t="str">
        <f t="shared" si="21"/>
        <v/>
      </c>
      <c r="F161" s="322"/>
      <c r="G161" s="378"/>
      <c r="H161" s="324"/>
      <c r="I161" s="325"/>
      <c r="J161" s="326"/>
      <c r="K161" s="327"/>
      <c r="L161" s="303"/>
      <c r="M161" s="303"/>
      <c r="N161" s="328"/>
      <c r="O161" s="329"/>
      <c r="P161" s="329"/>
      <c r="Q161" s="329"/>
      <c r="R161" s="330"/>
      <c r="S161" s="330"/>
      <c r="T161" s="331"/>
      <c r="U161" s="335"/>
      <c r="V161" s="327"/>
      <c r="W161" s="327"/>
      <c r="X161" s="327"/>
      <c r="Y161" s="327"/>
      <c r="Z161" s="369"/>
    </row>
    <row r="162" spans="1:26" s="305" customFormat="1" ht="18">
      <c r="A162" s="320"/>
      <c r="B162" s="334"/>
      <c r="C162" s="364" t="str">
        <f t="shared" si="20"/>
        <v/>
      </c>
      <c r="D162" s="372"/>
      <c r="E162" s="364" t="str">
        <f t="shared" si="21"/>
        <v/>
      </c>
      <c r="F162" s="322"/>
      <c r="G162" s="379"/>
      <c r="H162" s="324"/>
      <c r="I162" s="325"/>
      <c r="J162" s="326"/>
      <c r="K162" s="327"/>
      <c r="L162" s="303"/>
      <c r="M162" s="303"/>
      <c r="N162" s="328"/>
      <c r="O162" s="329"/>
      <c r="P162" s="329"/>
      <c r="Q162" s="329"/>
      <c r="R162" s="330"/>
      <c r="S162" s="330"/>
      <c r="T162" s="331"/>
      <c r="U162" s="335"/>
      <c r="V162" s="327"/>
      <c r="W162" s="327"/>
      <c r="X162" s="327"/>
      <c r="Y162" s="327"/>
      <c r="Z162" s="369"/>
    </row>
    <row r="163" spans="1:26" s="305" customFormat="1" ht="18">
      <c r="A163" s="320"/>
      <c r="B163" s="334"/>
      <c r="C163" s="364" t="str">
        <f t="shared" si="20"/>
        <v/>
      </c>
      <c r="D163" s="372"/>
      <c r="E163" s="364" t="str">
        <f t="shared" si="21"/>
        <v/>
      </c>
      <c r="F163" s="322"/>
      <c r="G163" s="323"/>
      <c r="H163" s="324"/>
      <c r="I163" s="325"/>
      <c r="J163" s="326"/>
      <c r="K163" s="327"/>
      <c r="L163" s="303"/>
      <c r="M163" s="303"/>
      <c r="N163" s="328"/>
      <c r="O163" s="329"/>
      <c r="P163" s="329"/>
      <c r="Q163" s="329"/>
      <c r="R163" s="330"/>
      <c r="S163" s="330"/>
      <c r="T163" s="331"/>
      <c r="U163" s="335"/>
      <c r="V163" s="327"/>
      <c r="W163" s="327"/>
      <c r="X163" s="327"/>
      <c r="Y163" s="327"/>
      <c r="Z163" s="369"/>
    </row>
    <row r="164" spans="1:26" s="305" customFormat="1" ht="18.75" thickBot="1">
      <c r="A164" s="380"/>
      <c r="B164" s="381"/>
      <c r="C164" s="382" t="str">
        <f t="shared" ref="C164:C175" si="26">IF(B164="","",WEEKNUM(B164,2))</f>
        <v/>
      </c>
      <c r="D164" s="404"/>
      <c r="E164" s="382" t="str">
        <f t="shared" ref="E164:E175" si="27">IF(D164="","",WEEKNUM(D164,2))</f>
        <v/>
      </c>
      <c r="F164" s="384"/>
      <c r="G164" s="385"/>
      <c r="H164" s="386"/>
      <c r="I164" s="387"/>
      <c r="J164" s="383"/>
      <c r="K164" s="388"/>
      <c r="L164" s="389"/>
      <c r="M164" s="389"/>
      <c r="N164" s="390"/>
      <c r="O164" s="391"/>
      <c r="P164" s="391"/>
      <c r="Q164" s="391"/>
      <c r="R164" s="392"/>
      <c r="S164" s="392"/>
      <c r="T164" s="393"/>
      <c r="U164" s="394"/>
      <c r="V164" s="388"/>
      <c r="W164" s="388"/>
      <c r="X164" s="388"/>
      <c r="Y164" s="388"/>
      <c r="Z164" s="395"/>
    </row>
    <row r="165" spans="1:26" ht="13.5" thickTop="1">
      <c r="A165" s="396"/>
      <c r="B165" s="396"/>
      <c r="C165" s="396" t="str">
        <f t="shared" si="26"/>
        <v/>
      </c>
      <c r="E165" s="396" t="str">
        <f t="shared" si="27"/>
        <v/>
      </c>
      <c r="G165" s="396"/>
    </row>
    <row r="166" spans="1:26" ht="15" customHeight="1">
      <c r="A166" s="396"/>
      <c r="C166" s="398" t="str">
        <f t="shared" si="26"/>
        <v/>
      </c>
      <c r="E166" s="396" t="str">
        <f t="shared" si="27"/>
        <v/>
      </c>
      <c r="G166" s="396"/>
    </row>
    <row r="167" spans="1:26" ht="15" customHeight="1">
      <c r="A167" s="396"/>
      <c r="C167" s="398" t="str">
        <f t="shared" si="26"/>
        <v/>
      </c>
      <c r="E167" s="396" t="str">
        <f t="shared" si="27"/>
        <v/>
      </c>
      <c r="G167" s="396"/>
    </row>
    <row r="168" spans="1:26" ht="15" customHeight="1">
      <c r="A168" s="396"/>
      <c r="C168" s="398" t="str">
        <f t="shared" si="26"/>
        <v/>
      </c>
      <c r="E168" s="396" t="str">
        <f t="shared" si="27"/>
        <v/>
      </c>
      <c r="G168" s="396"/>
    </row>
    <row r="169" spans="1:26" ht="15" customHeight="1">
      <c r="A169" s="396"/>
      <c r="C169" s="398" t="str">
        <f t="shared" si="26"/>
        <v/>
      </c>
      <c r="E169" s="396" t="str">
        <f t="shared" si="27"/>
        <v/>
      </c>
      <c r="G169" s="396"/>
    </row>
    <row r="170" spans="1:26" ht="15" customHeight="1">
      <c r="A170" s="396"/>
      <c r="C170" s="398" t="str">
        <f t="shared" si="26"/>
        <v/>
      </c>
      <c r="E170" s="396" t="str">
        <f t="shared" si="27"/>
        <v/>
      </c>
      <c r="G170" s="396"/>
    </row>
    <row r="171" spans="1:26" ht="15" customHeight="1">
      <c r="A171" s="396"/>
      <c r="C171" s="398" t="str">
        <f t="shared" si="26"/>
        <v/>
      </c>
      <c r="E171" s="396" t="str">
        <f t="shared" si="27"/>
        <v/>
      </c>
      <c r="G171" s="396"/>
    </row>
    <row r="172" spans="1:26" ht="15" customHeight="1">
      <c r="A172" s="396"/>
      <c r="C172" s="398" t="str">
        <f t="shared" si="26"/>
        <v/>
      </c>
      <c r="E172" s="396" t="str">
        <f t="shared" si="27"/>
        <v/>
      </c>
      <c r="G172" s="396"/>
    </row>
    <row r="173" spans="1:26" ht="15" customHeight="1">
      <c r="A173" s="396"/>
      <c r="C173" s="398" t="str">
        <f t="shared" si="26"/>
        <v/>
      </c>
      <c r="E173" s="396" t="str">
        <f t="shared" si="27"/>
        <v/>
      </c>
      <c r="G173" s="396"/>
    </row>
    <row r="174" spans="1:26" ht="15" customHeight="1">
      <c r="A174" s="396"/>
      <c r="C174" s="398" t="str">
        <f t="shared" si="26"/>
        <v/>
      </c>
      <c r="E174" s="396" t="str">
        <f t="shared" si="27"/>
        <v/>
      </c>
      <c r="G174" s="396"/>
    </row>
    <row r="175" spans="1:26" ht="15" customHeight="1">
      <c r="A175" s="396"/>
      <c r="C175" s="398" t="str">
        <f t="shared" si="26"/>
        <v/>
      </c>
      <c r="E175" s="396" t="str">
        <f t="shared" si="27"/>
        <v/>
      </c>
      <c r="G175" s="396"/>
    </row>
    <row r="176" spans="1:26" ht="15" customHeight="1">
      <c r="A176" s="396"/>
      <c r="G176" s="396"/>
    </row>
    <row r="188" spans="1:7" ht="15" customHeight="1">
      <c r="A188" s="396"/>
      <c r="B188" s="396"/>
      <c r="C188" s="396"/>
      <c r="G188" s="396"/>
    </row>
    <row r="189" spans="1:7" ht="15" customHeight="1">
      <c r="A189" s="396"/>
      <c r="B189" s="396"/>
      <c r="C189" s="396"/>
      <c r="G189" s="396"/>
    </row>
    <row r="190" spans="1:7" ht="15" customHeight="1">
      <c r="A190" s="396"/>
      <c r="B190" s="396"/>
      <c r="C190" s="396"/>
      <c r="G190" s="396"/>
    </row>
    <row r="191" spans="1:7" ht="12.75">
      <c r="A191" s="396"/>
      <c r="B191" s="396"/>
      <c r="C191" s="396"/>
      <c r="G191" s="396"/>
    </row>
    <row r="192" spans="1:7" ht="12.75">
      <c r="A192" s="396"/>
      <c r="B192" s="396"/>
      <c r="C192" s="396"/>
      <c r="G192" s="396"/>
    </row>
    <row r="193" spans="1:7" ht="12.75">
      <c r="A193" s="396"/>
      <c r="B193" s="396"/>
      <c r="C193" s="396"/>
      <c r="G193" s="396"/>
    </row>
    <row r="194" spans="1:7" ht="12.75">
      <c r="A194" s="396"/>
      <c r="B194" s="396"/>
      <c r="C194" s="396"/>
      <c r="G194" s="396"/>
    </row>
    <row r="195" spans="1:7" ht="12.75">
      <c r="A195" s="396"/>
      <c r="B195" s="396"/>
      <c r="C195" s="396"/>
      <c r="G195" s="396"/>
    </row>
    <row r="196" spans="1:7" ht="12.75">
      <c r="A196" s="396"/>
      <c r="B196" s="396"/>
      <c r="C196" s="396"/>
      <c r="G196" s="396"/>
    </row>
    <row r="197" spans="1:7" ht="12.75">
      <c r="A197" s="396"/>
      <c r="B197" s="396"/>
      <c r="C197" s="396"/>
      <c r="G197" s="396"/>
    </row>
    <row r="198" spans="1:7" ht="12.75">
      <c r="A198" s="396"/>
      <c r="B198" s="396"/>
      <c r="C198" s="396"/>
      <c r="G198" s="396"/>
    </row>
    <row r="199" spans="1:7" ht="12.75">
      <c r="A199" s="396"/>
      <c r="B199" s="396"/>
      <c r="C199" s="396"/>
      <c r="G199" s="396"/>
    </row>
    <row r="200" spans="1:7" ht="12.75">
      <c r="A200" s="396"/>
      <c r="B200" s="396"/>
      <c r="C200" s="396"/>
      <c r="G200" s="396"/>
    </row>
    <row r="201" spans="1:7" ht="12.75">
      <c r="A201" s="396"/>
      <c r="B201" s="396"/>
      <c r="C201" s="396"/>
      <c r="G201" s="396"/>
    </row>
    <row r="202" spans="1:7" ht="12.75">
      <c r="A202" s="396"/>
      <c r="B202" s="396"/>
      <c r="C202" s="396"/>
      <c r="G202" s="396"/>
    </row>
    <row r="203" spans="1:7" ht="12.75">
      <c r="A203" s="396"/>
      <c r="B203" s="396"/>
      <c r="C203" s="396"/>
      <c r="G203" s="396"/>
    </row>
    <row r="204" spans="1:7" ht="15" customHeight="1">
      <c r="A204" s="396"/>
      <c r="B204" s="396"/>
      <c r="C204" s="396"/>
      <c r="G204" s="396"/>
    </row>
    <row r="205" spans="1:7" ht="15" customHeight="1">
      <c r="A205" s="396"/>
      <c r="B205" s="396"/>
      <c r="C205" s="396"/>
      <c r="G205" s="396"/>
    </row>
    <row r="206" spans="1:7" ht="15" customHeight="1">
      <c r="A206" s="396"/>
      <c r="B206" s="396"/>
      <c r="C206" s="396"/>
      <c r="G206" s="396"/>
    </row>
    <row r="207" spans="1:7" ht="15" customHeight="1">
      <c r="A207" s="396"/>
      <c r="B207" s="396"/>
      <c r="C207" s="396"/>
      <c r="G207" s="396"/>
    </row>
    <row r="208" spans="1:7" ht="15" customHeight="1">
      <c r="A208" s="396"/>
      <c r="B208" s="396"/>
      <c r="C208" s="396"/>
      <c r="G208" s="396"/>
    </row>
    <row r="209" spans="1:7" ht="15" customHeight="1">
      <c r="A209" s="396"/>
      <c r="B209" s="396"/>
      <c r="C209" s="396"/>
      <c r="G209" s="396"/>
    </row>
    <row r="210" spans="1:7" ht="15" customHeight="1">
      <c r="A210" s="396"/>
      <c r="B210" s="396"/>
      <c r="C210" s="396"/>
      <c r="G210" s="396"/>
    </row>
    <row r="211" spans="1:7" ht="15" customHeight="1">
      <c r="A211" s="396"/>
      <c r="B211" s="396"/>
      <c r="C211" s="396"/>
      <c r="G211" s="396"/>
    </row>
    <row r="212" spans="1:7" ht="15" customHeight="1">
      <c r="A212" s="396"/>
      <c r="B212" s="396"/>
      <c r="C212" s="396"/>
      <c r="G212" s="396"/>
    </row>
    <row r="213" spans="1:7" ht="15" customHeight="1">
      <c r="A213" s="396"/>
      <c r="B213" s="396"/>
      <c r="C213" s="396"/>
      <c r="G213" s="396"/>
    </row>
    <row r="214" spans="1:7" ht="15" customHeight="1">
      <c r="A214" s="396"/>
      <c r="B214" s="396"/>
      <c r="C214" s="396"/>
      <c r="G214" s="396"/>
    </row>
    <row r="215" spans="1:7" ht="15" customHeight="1">
      <c r="A215" s="396"/>
      <c r="B215" s="396"/>
      <c r="C215" s="396"/>
      <c r="G215" s="396"/>
    </row>
    <row r="216" spans="1:7" ht="15" customHeight="1">
      <c r="A216" s="396"/>
      <c r="B216" s="396"/>
      <c r="C216" s="396"/>
      <c r="G216" s="396"/>
    </row>
    <row r="217" spans="1:7" ht="15" customHeight="1">
      <c r="A217" s="396"/>
      <c r="B217" s="396"/>
      <c r="C217" s="396"/>
      <c r="G217" s="396"/>
    </row>
    <row r="218" spans="1:7" ht="15" customHeight="1">
      <c r="A218" s="396"/>
      <c r="B218" s="396"/>
      <c r="C218" s="396"/>
      <c r="G218" s="396"/>
    </row>
    <row r="219" spans="1:7" ht="15" customHeight="1">
      <c r="A219" s="396"/>
      <c r="B219" s="396"/>
      <c r="C219" s="396"/>
      <c r="G219" s="396"/>
    </row>
    <row r="220" spans="1:7" ht="15" customHeight="1">
      <c r="A220" s="396"/>
      <c r="B220" s="396"/>
      <c r="C220" s="396"/>
      <c r="G220" s="396"/>
    </row>
    <row r="221" spans="1:7" ht="15" customHeight="1">
      <c r="A221" s="396"/>
      <c r="B221" s="396"/>
      <c r="C221" s="396"/>
      <c r="G221" s="396"/>
    </row>
    <row r="222" spans="1:7" ht="15" customHeight="1">
      <c r="A222" s="396"/>
      <c r="B222" s="396"/>
      <c r="C222" s="396"/>
      <c r="G222" s="396"/>
    </row>
    <row r="223" spans="1:7" ht="15" customHeight="1">
      <c r="A223" s="396"/>
      <c r="B223" s="396"/>
      <c r="C223" s="396"/>
      <c r="G223" s="396"/>
    </row>
    <row r="224" spans="1:7" ht="15" customHeight="1">
      <c r="A224" s="396"/>
      <c r="B224" s="396"/>
      <c r="C224" s="396"/>
      <c r="G224" s="396"/>
    </row>
    <row r="225" spans="1:7" ht="15" customHeight="1">
      <c r="A225" s="396"/>
      <c r="B225" s="396"/>
      <c r="C225" s="396"/>
      <c r="G225" s="396"/>
    </row>
    <row r="226" spans="1:7" ht="15" customHeight="1">
      <c r="A226" s="396"/>
      <c r="B226" s="396"/>
      <c r="C226" s="396"/>
      <c r="G226" s="396"/>
    </row>
    <row r="227" spans="1:7" ht="15" customHeight="1">
      <c r="A227" s="396"/>
      <c r="B227" s="396"/>
      <c r="C227" s="396"/>
      <c r="G227" s="396"/>
    </row>
    <row r="228" spans="1:7" ht="15" customHeight="1">
      <c r="A228" s="396"/>
      <c r="B228" s="396"/>
      <c r="C228" s="396"/>
      <c r="G228" s="396"/>
    </row>
    <row r="229" spans="1:7" ht="15" customHeight="1">
      <c r="A229" s="396"/>
      <c r="B229" s="396"/>
      <c r="C229" s="396"/>
      <c r="G229" s="396"/>
    </row>
    <row r="230" spans="1:7" ht="15" customHeight="1">
      <c r="A230" s="396"/>
      <c r="B230" s="396"/>
      <c r="C230" s="396"/>
      <c r="G230" s="396"/>
    </row>
    <row r="231" spans="1:7" ht="15" customHeight="1">
      <c r="A231" s="396"/>
      <c r="B231" s="396"/>
      <c r="C231" s="396"/>
      <c r="G231" s="396"/>
    </row>
    <row r="232" spans="1:7" ht="15" customHeight="1">
      <c r="A232" s="396"/>
      <c r="B232" s="396"/>
      <c r="C232" s="396"/>
      <c r="G232" s="396"/>
    </row>
    <row r="233" spans="1:7" ht="15" customHeight="1">
      <c r="A233" s="396"/>
      <c r="B233" s="396"/>
      <c r="C233" s="396"/>
      <c r="G233" s="396"/>
    </row>
    <row r="234" spans="1:7" ht="15" customHeight="1">
      <c r="A234" s="396"/>
      <c r="B234" s="396"/>
      <c r="C234" s="396"/>
      <c r="G234" s="396"/>
    </row>
    <row r="235" spans="1:7" ht="15" customHeight="1">
      <c r="A235" s="396"/>
      <c r="B235" s="396"/>
      <c r="C235" s="396"/>
      <c r="G235" s="396"/>
    </row>
    <row r="236" spans="1:7" ht="15" customHeight="1">
      <c r="A236" s="396"/>
      <c r="B236" s="396"/>
      <c r="C236" s="396"/>
      <c r="G236" s="396"/>
    </row>
    <row r="237" spans="1:7" ht="15" customHeight="1">
      <c r="A237" s="396"/>
      <c r="B237" s="396"/>
      <c r="C237" s="396"/>
      <c r="G237" s="396"/>
    </row>
    <row r="238" spans="1:7" ht="15" customHeight="1">
      <c r="A238" s="396"/>
      <c r="B238" s="396"/>
      <c r="C238" s="396"/>
      <c r="G238" s="396"/>
    </row>
    <row r="239" spans="1:7" ht="15" customHeight="1">
      <c r="A239" s="396"/>
      <c r="B239" s="396"/>
      <c r="C239" s="396"/>
      <c r="G239" s="396"/>
    </row>
    <row r="240" spans="1:7" ht="15" customHeight="1">
      <c r="A240" s="396"/>
      <c r="B240" s="396"/>
      <c r="C240" s="396"/>
      <c r="G240" s="396"/>
    </row>
    <row r="241" spans="1:7" ht="15" customHeight="1">
      <c r="A241" s="396"/>
      <c r="B241" s="396"/>
      <c r="C241" s="396"/>
      <c r="G241" s="396"/>
    </row>
    <row r="242" spans="1:7" ht="15" customHeight="1">
      <c r="A242" s="396"/>
      <c r="B242" s="396"/>
      <c r="C242" s="396"/>
      <c r="G242" s="396"/>
    </row>
    <row r="243" spans="1:7" ht="15" customHeight="1">
      <c r="A243" s="396"/>
      <c r="B243" s="396"/>
      <c r="C243" s="396"/>
      <c r="G243" s="396"/>
    </row>
    <row r="244" spans="1:7" ht="15" customHeight="1">
      <c r="A244" s="396"/>
      <c r="B244" s="396"/>
      <c r="C244" s="396"/>
      <c r="G244" s="396"/>
    </row>
    <row r="245" spans="1:7" ht="15" customHeight="1">
      <c r="A245" s="396"/>
      <c r="B245" s="396"/>
      <c r="C245" s="396"/>
      <c r="G245" s="396"/>
    </row>
    <row r="246" spans="1:7" ht="15" customHeight="1">
      <c r="A246" s="396"/>
      <c r="B246" s="396"/>
      <c r="C246" s="396"/>
      <c r="G246" s="396"/>
    </row>
    <row r="247" spans="1:7" ht="15" customHeight="1">
      <c r="A247" s="396"/>
      <c r="B247" s="396"/>
      <c r="C247" s="396"/>
      <c r="G247" s="396"/>
    </row>
    <row r="248" spans="1:7" ht="15" customHeight="1">
      <c r="A248" s="396"/>
      <c r="B248" s="396"/>
      <c r="C248" s="396"/>
      <c r="G248" s="396"/>
    </row>
    <row r="249" spans="1:7" ht="15" customHeight="1">
      <c r="A249" s="396"/>
      <c r="B249" s="396"/>
      <c r="C249" s="396"/>
      <c r="G249" s="396"/>
    </row>
    <row r="250" spans="1:7" ht="15" customHeight="1">
      <c r="A250" s="396"/>
      <c r="B250" s="396"/>
      <c r="C250" s="396"/>
      <c r="G250" s="396"/>
    </row>
    <row r="251" spans="1:7" ht="15" customHeight="1">
      <c r="A251" s="396"/>
      <c r="B251" s="396"/>
      <c r="C251" s="396"/>
      <c r="G251" s="396"/>
    </row>
    <row r="252" spans="1:7" ht="15" customHeight="1">
      <c r="A252" s="396"/>
      <c r="B252" s="396"/>
      <c r="C252" s="396"/>
      <c r="G252" s="396"/>
    </row>
    <row r="253" spans="1:7" ht="15" customHeight="1">
      <c r="A253" s="396"/>
      <c r="B253" s="396"/>
      <c r="C253" s="396"/>
      <c r="G253" s="396"/>
    </row>
    <row r="254" spans="1:7" ht="15" customHeight="1">
      <c r="A254" s="396"/>
      <c r="B254" s="396"/>
      <c r="C254" s="396"/>
      <c r="G254" s="396"/>
    </row>
    <row r="255" spans="1:7" ht="15" customHeight="1">
      <c r="A255" s="396"/>
      <c r="B255" s="396"/>
      <c r="C255" s="396"/>
      <c r="G255" s="396"/>
    </row>
    <row r="256" spans="1:7" ht="15" customHeight="1">
      <c r="A256" s="396"/>
      <c r="B256" s="396"/>
      <c r="C256" s="396"/>
      <c r="G256" s="396"/>
    </row>
    <row r="257" spans="1:7" ht="15" customHeight="1">
      <c r="A257" s="396"/>
      <c r="B257" s="396"/>
      <c r="C257" s="396"/>
      <c r="G257" s="396"/>
    </row>
    <row r="258" spans="1:7" ht="15" customHeight="1">
      <c r="A258" s="396"/>
      <c r="B258" s="396"/>
      <c r="C258" s="396"/>
      <c r="G258" s="396"/>
    </row>
    <row r="259" spans="1:7" ht="15" customHeight="1">
      <c r="A259" s="396"/>
      <c r="B259" s="396"/>
      <c r="C259" s="396"/>
      <c r="G259" s="396"/>
    </row>
    <row r="260" spans="1:7" ht="15" customHeight="1">
      <c r="A260" s="396"/>
      <c r="B260" s="396"/>
      <c r="C260" s="396"/>
      <c r="G260" s="396"/>
    </row>
    <row r="261" spans="1:7" ht="15" customHeight="1">
      <c r="A261" s="396"/>
      <c r="B261" s="396"/>
      <c r="C261" s="396"/>
      <c r="G261" s="396"/>
    </row>
    <row r="262" spans="1:7" ht="15" customHeight="1">
      <c r="A262" s="396"/>
      <c r="B262" s="396"/>
      <c r="C262" s="396"/>
      <c r="G262" s="396"/>
    </row>
    <row r="263" spans="1:7" ht="15" customHeight="1">
      <c r="A263" s="396"/>
      <c r="B263" s="396"/>
      <c r="C263" s="396"/>
      <c r="G263" s="396"/>
    </row>
    <row r="264" spans="1:7" ht="15" customHeight="1">
      <c r="A264" s="396"/>
      <c r="B264" s="396"/>
      <c r="C264" s="396"/>
      <c r="G264" s="396"/>
    </row>
    <row r="265" spans="1:7" ht="15" customHeight="1">
      <c r="A265" s="396"/>
      <c r="B265" s="396"/>
      <c r="C265" s="396"/>
      <c r="G265" s="396"/>
    </row>
    <row r="266" spans="1:7" ht="15" customHeight="1">
      <c r="A266" s="396"/>
      <c r="B266" s="396"/>
      <c r="C266" s="396"/>
      <c r="G266" s="396"/>
    </row>
    <row r="267" spans="1:7" ht="15" customHeight="1">
      <c r="A267" s="396"/>
      <c r="B267" s="396"/>
      <c r="C267" s="396"/>
      <c r="G267" s="396"/>
    </row>
    <row r="268" spans="1:7" ht="15" customHeight="1">
      <c r="A268" s="396"/>
      <c r="B268" s="396"/>
      <c r="C268" s="396"/>
      <c r="G268" s="396"/>
    </row>
    <row r="269" spans="1:7" ht="15" customHeight="1">
      <c r="A269" s="396"/>
      <c r="B269" s="396"/>
      <c r="C269" s="396"/>
      <c r="G269" s="396"/>
    </row>
    <row r="270" spans="1:7" ht="15" customHeight="1">
      <c r="A270" s="396"/>
      <c r="B270" s="396"/>
      <c r="C270" s="396"/>
      <c r="G270" s="396"/>
    </row>
    <row r="271" spans="1:7" ht="15" customHeight="1">
      <c r="A271" s="396"/>
      <c r="B271" s="396"/>
      <c r="C271" s="396"/>
      <c r="G271" s="396"/>
    </row>
    <row r="272" spans="1:7" ht="15" customHeight="1">
      <c r="A272" s="396"/>
      <c r="B272" s="396"/>
      <c r="C272" s="396"/>
      <c r="G272" s="396"/>
    </row>
    <row r="273" spans="1:7" ht="15" customHeight="1">
      <c r="A273" s="396"/>
      <c r="B273" s="396"/>
      <c r="C273" s="396"/>
      <c r="G273" s="396"/>
    </row>
    <row r="274" spans="1:7" ht="15" customHeight="1">
      <c r="A274" s="396"/>
      <c r="B274" s="396"/>
      <c r="C274" s="396"/>
      <c r="G274" s="396"/>
    </row>
    <row r="275" spans="1:7" ht="15" customHeight="1">
      <c r="A275" s="396"/>
      <c r="B275" s="396"/>
      <c r="C275" s="396"/>
      <c r="G275" s="396"/>
    </row>
    <row r="276" spans="1:7" ht="15" customHeight="1">
      <c r="A276" s="396"/>
      <c r="B276" s="396"/>
      <c r="C276" s="396"/>
      <c r="G276" s="396"/>
    </row>
    <row r="277" spans="1:7" ht="15" customHeight="1">
      <c r="A277" s="396"/>
      <c r="B277" s="396"/>
      <c r="C277" s="396"/>
      <c r="G277" s="396"/>
    </row>
    <row r="278" spans="1:7" ht="15" customHeight="1">
      <c r="A278" s="396"/>
      <c r="B278" s="396"/>
      <c r="C278" s="396"/>
      <c r="G278" s="396"/>
    </row>
    <row r="279" spans="1:7" ht="15" customHeight="1">
      <c r="A279" s="396"/>
      <c r="B279" s="396"/>
      <c r="C279" s="396"/>
      <c r="G279" s="396"/>
    </row>
    <row r="280" spans="1:7" ht="15" customHeight="1">
      <c r="A280" s="396"/>
      <c r="B280" s="396"/>
      <c r="C280" s="396"/>
      <c r="G280" s="396"/>
    </row>
    <row r="281" spans="1:7" ht="15" customHeight="1">
      <c r="A281" s="396"/>
      <c r="B281" s="396"/>
      <c r="C281" s="396"/>
      <c r="G281" s="396"/>
    </row>
    <row r="282" spans="1:7" ht="15" customHeight="1">
      <c r="A282" s="396"/>
      <c r="B282" s="396"/>
      <c r="C282" s="396"/>
      <c r="G282" s="396"/>
    </row>
    <row r="283" spans="1:7" ht="15" customHeight="1">
      <c r="A283" s="396"/>
      <c r="B283" s="396"/>
      <c r="C283" s="396"/>
      <c r="G283" s="396"/>
    </row>
    <row r="284" spans="1:7" ht="15" customHeight="1"/>
    <row r="289" spans="1:11" ht="15" customHeight="1">
      <c r="A289" s="396"/>
      <c r="B289" s="396"/>
      <c r="C289" s="396"/>
      <c r="G289" s="396"/>
    </row>
    <row r="300" spans="1:11" ht="15" customHeight="1">
      <c r="A300" s="396"/>
      <c r="B300" s="396"/>
      <c r="C300" s="396"/>
      <c r="G300" s="396"/>
    </row>
    <row r="301" spans="1:11" ht="12.75">
      <c r="A301" s="396"/>
      <c r="B301" s="396"/>
      <c r="C301" s="396"/>
      <c r="G301" s="396"/>
      <c r="J301" s="396" t="s">
        <v>211</v>
      </c>
      <c r="K301" s="396">
        <v>20</v>
      </c>
    </row>
    <row r="306" spans="1:7" ht="12.75">
      <c r="A306" s="396"/>
      <c r="B306" s="396"/>
      <c r="C306" s="396"/>
      <c r="G306" s="396"/>
    </row>
  </sheetData>
  <autoFilter ref="J4:J175"/>
  <sortState ref="A5:Z96">
    <sortCondition ref="B5"/>
  </sortState>
  <mergeCells count="17">
    <mergeCell ref="C2:D2"/>
    <mergeCell ref="Y3:Y4"/>
    <mergeCell ref="F3:F4"/>
    <mergeCell ref="U2:Z2"/>
    <mergeCell ref="Z3:Z4"/>
    <mergeCell ref="N2:T2"/>
    <mergeCell ref="J3:K3"/>
    <mergeCell ref="L3:L4"/>
    <mergeCell ref="M3:M4"/>
    <mergeCell ref="N3:T3"/>
    <mergeCell ref="U3:U4"/>
    <mergeCell ref="X3:X4"/>
    <mergeCell ref="A3:A4"/>
    <mergeCell ref="G3:G4"/>
    <mergeCell ref="H3:H4"/>
    <mergeCell ref="I3:I4"/>
    <mergeCell ref="B3:E3"/>
  </mergeCells>
  <conditionalFormatting sqref="D19:D164 J5:K164">
    <cfRule type="containsText" dxfId="87" priority="9" stopIfTrue="1" operator="containsText" text="DL">
      <formula>NOT(ISERROR(SEARCH("DL",D5)))</formula>
    </cfRule>
    <cfRule type="containsText" dxfId="86" priority="10" stopIfTrue="1" operator="containsText" text="CR">
      <formula>NOT(ISERROR(SEARCH("CR",D5)))</formula>
    </cfRule>
    <cfRule type="containsText" dxfId="85" priority="11" stopIfTrue="1" operator="containsText" text="OF">
      <formula>NOT(ISERROR(SEARCH("OF",D5)))</formula>
    </cfRule>
    <cfRule type="containsText" dxfId="84" priority="12" stopIfTrue="1" operator="containsText" text="AGa">
      <formula>NOT(ISERROR(SEARCH("AGa",D5)))</formula>
    </cfRule>
  </conditionalFormatting>
  <conditionalFormatting sqref="G162:G164 G5:G160">
    <cfRule type="colorScale" priority="7">
      <colorScale>
        <cfvo type="min"/>
        <cfvo type="percentile" val="50"/>
        <cfvo type="max"/>
        <color rgb="FFF8696B"/>
        <color rgb="FFFFEB84"/>
        <color rgb="FF63BE7B"/>
      </colorScale>
    </cfRule>
    <cfRule type="cellIs" dxfId="83" priority="15" operator="lessThan">
      <formula>0</formula>
    </cfRule>
  </conditionalFormatting>
  <conditionalFormatting sqref="A5:Z164">
    <cfRule type="expression" dxfId="82" priority="8">
      <formula>$B5&lt;TODAY()</formula>
    </cfRule>
    <cfRule type="expression" dxfId="81" priority="13">
      <formula>WEEKDAY($B5,2)=6</formula>
    </cfRule>
    <cfRule type="expression" dxfId="80" priority="14">
      <formula>WEEKDAY($B5,2)=7</formula>
    </cfRule>
  </conditionalFormatting>
  <pageMargins left="0.7" right="0.7" top="0.75" bottom="0.75" header="0.3" footer="0.3"/>
  <pageSetup paperSize="9" orientation="portrait" r:id="rId1"/>
  <drawing r:id="rId2"/>
  <extLst>
    <ext xmlns:x14="http://schemas.microsoft.com/office/spreadsheetml/2009/9/main" uri="{CCE6A557-97BC-4b89-ADB6-D9C93CAAB3DF}">
      <x14:dataValidations xmlns:xm="http://schemas.microsoft.com/office/excel/2006/main" count="5">
        <x14:dataValidation type="list" allowBlank="1" showInputMessage="1" showErrorMessage="1" errorTitle="PAS DANS LA LISTE">
          <x14:formula1>
            <xm:f>Nomenclature!$D$7:$D$10</xm:f>
          </x14:formula1>
          <xm:sqref>H5:H159</xm:sqref>
        </x14:dataValidation>
        <x14:dataValidation type="list" errorStyle="warning" allowBlank="1" showInputMessage="1" showErrorMessage="1" errorTitle="PAS DANS LA LISTE" error="Ajouter dans la liste ou appuyer ou Sélectionner OUI pour forcer l’entrée">
          <x14:formula1>
            <xm:f>Nomenclature!$D$12:$D$15</xm:f>
          </x14:formula1>
          <xm:sqref>J5:K159</xm:sqref>
        </x14:dataValidation>
        <x14:dataValidation type="list" errorStyle="warning" allowBlank="1" showInputMessage="1" showErrorMessage="1" errorTitle="PAS DANS LA LISTE" error="Ajouter dans la liste ou appuyer ou Sélectionner OUI pour forcer l’entrée">
          <x14:formula1>
            <xm:f>Nomenclature!$B$7:$B$8</xm:f>
          </x14:formula1>
          <xm:sqref>U5:U159</xm:sqref>
        </x14:dataValidation>
        <x14:dataValidation type="list" errorStyle="warning" allowBlank="1" showInputMessage="1" showErrorMessage="1" errorTitle="PAS DANS LA LISTE" error="Sélectionner OUI pour forcer l’entrée de la date">
          <x14:formula1>
            <xm:f>Nomenclature!$B$3:$B$4</xm:f>
          </x14:formula1>
          <xm:sqref>V5:V159</xm:sqref>
        </x14:dataValidation>
        <x14:dataValidation type="list" allowBlank="1" showInputMessage="1" showErrorMessage="1" errorTitle="PAS DANS LA LISTE" error="Sélectionner OUI pour forcer l’entrée de la date">
          <x14:formula1>
            <xm:f>Nomenclature!$D$3:$D$4</xm:f>
          </x14:formula1>
          <xm:sqref>W5:W159</xm:sqref>
        </x14:dataValidation>
      </x14:dataValidations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A1:Z339"/>
  <sheetViews>
    <sheetView zoomScaleNormal="100" workbookViewId="0">
      <pane xSplit="5" ySplit="4" topLeftCell="R5" activePane="bottomRight" state="frozen"/>
      <selection activeCell="A2" sqref="A2"/>
      <selection pane="topRight" activeCell="F2" sqref="F2"/>
      <selection pane="bottomLeft" activeCell="A5" sqref="A5"/>
      <selection pane="bottomRight" activeCell="U61" sqref="U61"/>
    </sheetView>
  </sheetViews>
  <sheetFormatPr baseColWidth="10" defaultRowHeight="15"/>
  <cols>
    <col min="1" max="1" width="43.5703125" style="399" customWidth="1"/>
    <col min="2" max="2" width="27.28515625" style="398" bestFit="1" customWidth="1"/>
    <col min="3" max="3" width="4.5703125" style="398" bestFit="1" customWidth="1"/>
    <col min="4" max="4" width="25.28515625" style="405" bestFit="1" customWidth="1"/>
    <col min="5" max="5" width="4.5703125" style="396" bestFit="1" customWidth="1"/>
    <col min="6" max="6" width="12.42578125" style="396" bestFit="1" customWidth="1"/>
    <col min="7" max="7" width="18.5703125" style="400" bestFit="1" customWidth="1"/>
    <col min="8" max="9" width="14.28515625" style="396" bestFit="1" customWidth="1"/>
    <col min="10" max="10" width="13.5703125" style="396" customWidth="1"/>
    <col min="11" max="11" width="9.5703125" style="396" bestFit="1" customWidth="1"/>
    <col min="12" max="12" width="29.28515625" style="396" bestFit="1" customWidth="1"/>
    <col min="13" max="13" width="24.85546875" style="396" customWidth="1"/>
    <col min="14" max="14" width="6" style="396" bestFit="1" customWidth="1"/>
    <col min="15" max="15" width="8.28515625" style="396" bestFit="1" customWidth="1"/>
    <col min="16" max="16" width="3.42578125" style="396" bestFit="1" customWidth="1"/>
    <col min="17" max="17" width="4.28515625" style="396" bestFit="1" customWidth="1"/>
    <col min="18" max="18" width="8.5703125" style="396" bestFit="1" customWidth="1"/>
    <col min="19" max="19" width="9.5703125" style="396" bestFit="1" customWidth="1"/>
    <col min="20" max="20" width="6.5703125" style="396" customWidth="1"/>
    <col min="21" max="21" width="13.28515625" style="396" bestFit="1" customWidth="1"/>
    <col min="22" max="22" width="10.28515625" style="396" bestFit="1" customWidth="1"/>
    <col min="23" max="23" width="5" style="396" bestFit="1" customWidth="1"/>
    <col min="24" max="24" width="11.5703125" style="396" bestFit="1" customWidth="1"/>
    <col min="25" max="25" width="10" style="396" bestFit="1" customWidth="1"/>
    <col min="26" max="26" width="51" style="396" customWidth="1"/>
    <col min="27" max="254" width="11" style="396"/>
    <col min="255" max="255" width="18.28515625" style="396" bestFit="1" customWidth="1"/>
    <col min="256" max="256" width="14.42578125" style="396" customWidth="1"/>
    <col min="257" max="257" width="11.5703125" style="396" customWidth="1"/>
    <col min="258" max="258" width="19" style="396" customWidth="1"/>
    <col min="259" max="259" width="15.28515625" style="396" bestFit="1" customWidth="1"/>
    <col min="260" max="261" width="12.5703125" style="396" customWidth="1"/>
    <col min="262" max="262" width="17.28515625" style="396" bestFit="1" customWidth="1"/>
    <col min="263" max="263" width="14.28515625" style="396" customWidth="1"/>
    <col min="264" max="264" width="22.28515625" style="396" customWidth="1"/>
    <col min="265" max="265" width="23" style="396" customWidth="1"/>
    <col min="266" max="266" width="13" style="396" customWidth="1"/>
    <col min="267" max="267" width="12.5703125" style="396" customWidth="1"/>
    <col min="268" max="268" width="11.5703125" style="396" customWidth="1"/>
    <col min="269" max="269" width="8.28515625" style="396" customWidth="1"/>
    <col min="270" max="271" width="12" style="396" customWidth="1"/>
    <col min="272" max="510" width="11" style="396"/>
    <col min="511" max="511" width="18.28515625" style="396" bestFit="1" customWidth="1"/>
    <col min="512" max="512" width="14.42578125" style="396" customWidth="1"/>
    <col min="513" max="513" width="11.5703125" style="396" customWidth="1"/>
    <col min="514" max="514" width="19" style="396" customWidth="1"/>
    <col min="515" max="515" width="15.28515625" style="396" bestFit="1" customWidth="1"/>
    <col min="516" max="517" width="12.5703125" style="396" customWidth="1"/>
    <col min="518" max="518" width="17.28515625" style="396" bestFit="1" customWidth="1"/>
    <col min="519" max="519" width="14.28515625" style="396" customWidth="1"/>
    <col min="520" max="520" width="22.28515625" style="396" customWidth="1"/>
    <col min="521" max="521" width="23" style="396" customWidth="1"/>
    <col min="522" max="522" width="13" style="396" customWidth="1"/>
    <col min="523" max="523" width="12.5703125" style="396" customWidth="1"/>
    <col min="524" max="524" width="11.5703125" style="396" customWidth="1"/>
    <col min="525" max="525" width="8.28515625" style="396" customWidth="1"/>
    <col min="526" max="527" width="12" style="396" customWidth="1"/>
    <col min="528" max="766" width="11" style="396"/>
    <col min="767" max="767" width="18.28515625" style="396" bestFit="1" customWidth="1"/>
    <col min="768" max="768" width="14.42578125" style="396" customWidth="1"/>
    <col min="769" max="769" width="11.5703125" style="396" customWidth="1"/>
    <col min="770" max="770" width="19" style="396" customWidth="1"/>
    <col min="771" max="771" width="15.28515625" style="396" bestFit="1" customWidth="1"/>
    <col min="772" max="773" width="12.5703125" style="396" customWidth="1"/>
    <col min="774" max="774" width="17.28515625" style="396" bestFit="1" customWidth="1"/>
    <col min="775" max="775" width="14.28515625" style="396" customWidth="1"/>
    <col min="776" max="776" width="22.28515625" style="396" customWidth="1"/>
    <col min="777" max="777" width="23" style="396" customWidth="1"/>
    <col min="778" max="778" width="13" style="396" customWidth="1"/>
    <col min="779" max="779" width="12.5703125" style="396" customWidth="1"/>
    <col min="780" max="780" width="11.5703125" style="396" customWidth="1"/>
    <col min="781" max="781" width="8.28515625" style="396" customWidth="1"/>
    <col min="782" max="783" width="12" style="396" customWidth="1"/>
    <col min="784" max="1022" width="11" style="396"/>
    <col min="1023" max="1023" width="18.28515625" style="396" bestFit="1" customWidth="1"/>
    <col min="1024" max="1024" width="14.42578125" style="396" customWidth="1"/>
    <col min="1025" max="1025" width="11.5703125" style="396" customWidth="1"/>
    <col min="1026" max="1026" width="19" style="396" customWidth="1"/>
    <col min="1027" max="1027" width="15.28515625" style="396" bestFit="1" customWidth="1"/>
    <col min="1028" max="1029" width="12.5703125" style="396" customWidth="1"/>
    <col min="1030" max="1030" width="17.28515625" style="396" bestFit="1" customWidth="1"/>
    <col min="1031" max="1031" width="14.28515625" style="396" customWidth="1"/>
    <col min="1032" max="1032" width="22.28515625" style="396" customWidth="1"/>
    <col min="1033" max="1033" width="23" style="396" customWidth="1"/>
    <col min="1034" max="1034" width="13" style="396" customWidth="1"/>
    <col min="1035" max="1035" width="12.5703125" style="396" customWidth="1"/>
    <col min="1036" max="1036" width="11.5703125" style="396" customWidth="1"/>
    <col min="1037" max="1037" width="8.28515625" style="396" customWidth="1"/>
    <col min="1038" max="1039" width="12" style="396" customWidth="1"/>
    <col min="1040" max="1278" width="11" style="396"/>
    <col min="1279" max="1279" width="18.28515625" style="396" bestFit="1" customWidth="1"/>
    <col min="1280" max="1280" width="14.42578125" style="396" customWidth="1"/>
    <col min="1281" max="1281" width="11.5703125" style="396" customWidth="1"/>
    <col min="1282" max="1282" width="19" style="396" customWidth="1"/>
    <col min="1283" max="1283" width="15.28515625" style="396" bestFit="1" customWidth="1"/>
    <col min="1284" max="1285" width="12.5703125" style="396" customWidth="1"/>
    <col min="1286" max="1286" width="17.28515625" style="396" bestFit="1" customWidth="1"/>
    <col min="1287" max="1287" width="14.28515625" style="396" customWidth="1"/>
    <col min="1288" max="1288" width="22.28515625" style="396" customWidth="1"/>
    <col min="1289" max="1289" width="23" style="396" customWidth="1"/>
    <col min="1290" max="1290" width="13" style="396" customWidth="1"/>
    <col min="1291" max="1291" width="12.5703125" style="396" customWidth="1"/>
    <col min="1292" max="1292" width="11.5703125" style="396" customWidth="1"/>
    <col min="1293" max="1293" width="8.28515625" style="396" customWidth="1"/>
    <col min="1294" max="1295" width="12" style="396" customWidth="1"/>
    <col min="1296" max="1534" width="11" style="396"/>
    <col min="1535" max="1535" width="18.28515625" style="396" bestFit="1" customWidth="1"/>
    <col min="1536" max="1536" width="14.42578125" style="396" customWidth="1"/>
    <col min="1537" max="1537" width="11.5703125" style="396" customWidth="1"/>
    <col min="1538" max="1538" width="19" style="396" customWidth="1"/>
    <col min="1539" max="1539" width="15.28515625" style="396" bestFit="1" customWidth="1"/>
    <col min="1540" max="1541" width="12.5703125" style="396" customWidth="1"/>
    <col min="1542" max="1542" width="17.28515625" style="396" bestFit="1" customWidth="1"/>
    <col min="1543" max="1543" width="14.28515625" style="396" customWidth="1"/>
    <col min="1544" max="1544" width="22.28515625" style="396" customWidth="1"/>
    <col min="1545" max="1545" width="23" style="396" customWidth="1"/>
    <col min="1546" max="1546" width="13" style="396" customWidth="1"/>
    <col min="1547" max="1547" width="12.5703125" style="396" customWidth="1"/>
    <col min="1548" max="1548" width="11.5703125" style="396" customWidth="1"/>
    <col min="1549" max="1549" width="8.28515625" style="396" customWidth="1"/>
    <col min="1550" max="1551" width="12" style="396" customWidth="1"/>
    <col min="1552" max="1790" width="11" style="396"/>
    <col min="1791" max="1791" width="18.28515625" style="396" bestFit="1" customWidth="1"/>
    <col min="1792" max="1792" width="14.42578125" style="396" customWidth="1"/>
    <col min="1793" max="1793" width="11.5703125" style="396" customWidth="1"/>
    <col min="1794" max="1794" width="19" style="396" customWidth="1"/>
    <col min="1795" max="1795" width="15.28515625" style="396" bestFit="1" customWidth="1"/>
    <col min="1796" max="1797" width="12.5703125" style="396" customWidth="1"/>
    <col min="1798" max="1798" width="17.28515625" style="396" bestFit="1" customWidth="1"/>
    <col min="1799" max="1799" width="14.28515625" style="396" customWidth="1"/>
    <col min="1800" max="1800" width="22.28515625" style="396" customWidth="1"/>
    <col min="1801" max="1801" width="23" style="396" customWidth="1"/>
    <col min="1802" max="1802" width="13" style="396" customWidth="1"/>
    <col min="1803" max="1803" width="12.5703125" style="396" customWidth="1"/>
    <col min="1804" max="1804" width="11.5703125" style="396" customWidth="1"/>
    <col min="1805" max="1805" width="8.28515625" style="396" customWidth="1"/>
    <col min="1806" max="1807" width="12" style="396" customWidth="1"/>
    <col min="1808" max="2046" width="11" style="396"/>
    <col min="2047" max="2047" width="18.28515625" style="396" bestFit="1" customWidth="1"/>
    <col min="2048" max="2048" width="14.42578125" style="396" customWidth="1"/>
    <col min="2049" max="2049" width="11.5703125" style="396" customWidth="1"/>
    <col min="2050" max="2050" width="19" style="396" customWidth="1"/>
    <col min="2051" max="2051" width="15.28515625" style="396" bestFit="1" customWidth="1"/>
    <col min="2052" max="2053" width="12.5703125" style="396" customWidth="1"/>
    <col min="2054" max="2054" width="17.28515625" style="396" bestFit="1" customWidth="1"/>
    <col min="2055" max="2055" width="14.28515625" style="396" customWidth="1"/>
    <col min="2056" max="2056" width="22.28515625" style="396" customWidth="1"/>
    <col min="2057" max="2057" width="23" style="396" customWidth="1"/>
    <col min="2058" max="2058" width="13" style="396" customWidth="1"/>
    <col min="2059" max="2059" width="12.5703125" style="396" customWidth="1"/>
    <col min="2060" max="2060" width="11.5703125" style="396" customWidth="1"/>
    <col min="2061" max="2061" width="8.28515625" style="396" customWidth="1"/>
    <col min="2062" max="2063" width="12" style="396" customWidth="1"/>
    <col min="2064" max="2302" width="11" style="396"/>
    <col min="2303" max="2303" width="18.28515625" style="396" bestFit="1" customWidth="1"/>
    <col min="2304" max="2304" width="14.42578125" style="396" customWidth="1"/>
    <col min="2305" max="2305" width="11.5703125" style="396" customWidth="1"/>
    <col min="2306" max="2306" width="19" style="396" customWidth="1"/>
    <col min="2307" max="2307" width="15.28515625" style="396" bestFit="1" customWidth="1"/>
    <col min="2308" max="2309" width="12.5703125" style="396" customWidth="1"/>
    <col min="2310" max="2310" width="17.28515625" style="396" bestFit="1" customWidth="1"/>
    <col min="2311" max="2311" width="14.28515625" style="396" customWidth="1"/>
    <col min="2312" max="2312" width="22.28515625" style="396" customWidth="1"/>
    <col min="2313" max="2313" width="23" style="396" customWidth="1"/>
    <col min="2314" max="2314" width="13" style="396" customWidth="1"/>
    <col min="2315" max="2315" width="12.5703125" style="396" customWidth="1"/>
    <col min="2316" max="2316" width="11.5703125" style="396" customWidth="1"/>
    <col min="2317" max="2317" width="8.28515625" style="396" customWidth="1"/>
    <col min="2318" max="2319" width="12" style="396" customWidth="1"/>
    <col min="2320" max="2558" width="11" style="396"/>
    <col min="2559" max="2559" width="18.28515625" style="396" bestFit="1" customWidth="1"/>
    <col min="2560" max="2560" width="14.42578125" style="396" customWidth="1"/>
    <col min="2561" max="2561" width="11.5703125" style="396" customWidth="1"/>
    <col min="2562" max="2562" width="19" style="396" customWidth="1"/>
    <col min="2563" max="2563" width="15.28515625" style="396" bestFit="1" customWidth="1"/>
    <col min="2564" max="2565" width="12.5703125" style="396" customWidth="1"/>
    <col min="2566" max="2566" width="17.28515625" style="396" bestFit="1" customWidth="1"/>
    <col min="2567" max="2567" width="14.28515625" style="396" customWidth="1"/>
    <col min="2568" max="2568" width="22.28515625" style="396" customWidth="1"/>
    <col min="2569" max="2569" width="23" style="396" customWidth="1"/>
    <col min="2570" max="2570" width="13" style="396" customWidth="1"/>
    <col min="2571" max="2571" width="12.5703125" style="396" customWidth="1"/>
    <col min="2572" max="2572" width="11.5703125" style="396" customWidth="1"/>
    <col min="2573" max="2573" width="8.28515625" style="396" customWidth="1"/>
    <col min="2574" max="2575" width="12" style="396" customWidth="1"/>
    <col min="2576" max="2814" width="11" style="396"/>
    <col min="2815" max="2815" width="18.28515625" style="396" bestFit="1" customWidth="1"/>
    <col min="2816" max="2816" width="14.42578125" style="396" customWidth="1"/>
    <col min="2817" max="2817" width="11.5703125" style="396" customWidth="1"/>
    <col min="2818" max="2818" width="19" style="396" customWidth="1"/>
    <col min="2819" max="2819" width="15.28515625" style="396" bestFit="1" customWidth="1"/>
    <col min="2820" max="2821" width="12.5703125" style="396" customWidth="1"/>
    <col min="2822" max="2822" width="17.28515625" style="396" bestFit="1" customWidth="1"/>
    <col min="2823" max="2823" width="14.28515625" style="396" customWidth="1"/>
    <col min="2824" max="2824" width="22.28515625" style="396" customWidth="1"/>
    <col min="2825" max="2825" width="23" style="396" customWidth="1"/>
    <col min="2826" max="2826" width="13" style="396" customWidth="1"/>
    <col min="2827" max="2827" width="12.5703125" style="396" customWidth="1"/>
    <col min="2828" max="2828" width="11.5703125" style="396" customWidth="1"/>
    <col min="2829" max="2829" width="8.28515625" style="396" customWidth="1"/>
    <col min="2830" max="2831" width="12" style="396" customWidth="1"/>
    <col min="2832" max="3070" width="11" style="396"/>
    <col min="3071" max="3071" width="18.28515625" style="396" bestFit="1" customWidth="1"/>
    <col min="3072" max="3072" width="14.42578125" style="396" customWidth="1"/>
    <col min="3073" max="3073" width="11.5703125" style="396" customWidth="1"/>
    <col min="3074" max="3074" width="19" style="396" customWidth="1"/>
    <col min="3075" max="3075" width="15.28515625" style="396" bestFit="1" customWidth="1"/>
    <col min="3076" max="3077" width="12.5703125" style="396" customWidth="1"/>
    <col min="3078" max="3078" width="17.28515625" style="396" bestFit="1" customWidth="1"/>
    <col min="3079" max="3079" width="14.28515625" style="396" customWidth="1"/>
    <col min="3080" max="3080" width="22.28515625" style="396" customWidth="1"/>
    <col min="3081" max="3081" width="23" style="396" customWidth="1"/>
    <col min="3082" max="3082" width="13" style="396" customWidth="1"/>
    <col min="3083" max="3083" width="12.5703125" style="396" customWidth="1"/>
    <col min="3084" max="3084" width="11.5703125" style="396" customWidth="1"/>
    <col min="3085" max="3085" width="8.28515625" style="396" customWidth="1"/>
    <col min="3086" max="3087" width="12" style="396" customWidth="1"/>
    <col min="3088" max="3326" width="11" style="396"/>
    <col min="3327" max="3327" width="18.28515625" style="396" bestFit="1" customWidth="1"/>
    <col min="3328" max="3328" width="14.42578125" style="396" customWidth="1"/>
    <col min="3329" max="3329" width="11.5703125" style="396" customWidth="1"/>
    <col min="3330" max="3330" width="19" style="396" customWidth="1"/>
    <col min="3331" max="3331" width="15.28515625" style="396" bestFit="1" customWidth="1"/>
    <col min="3332" max="3333" width="12.5703125" style="396" customWidth="1"/>
    <col min="3334" max="3334" width="17.28515625" style="396" bestFit="1" customWidth="1"/>
    <col min="3335" max="3335" width="14.28515625" style="396" customWidth="1"/>
    <col min="3336" max="3336" width="22.28515625" style="396" customWidth="1"/>
    <col min="3337" max="3337" width="23" style="396" customWidth="1"/>
    <col min="3338" max="3338" width="13" style="396" customWidth="1"/>
    <col min="3339" max="3339" width="12.5703125" style="396" customWidth="1"/>
    <col min="3340" max="3340" width="11.5703125" style="396" customWidth="1"/>
    <col min="3341" max="3341" width="8.28515625" style="396" customWidth="1"/>
    <col min="3342" max="3343" width="12" style="396" customWidth="1"/>
    <col min="3344" max="3582" width="11" style="396"/>
    <col min="3583" max="3583" width="18.28515625" style="396" bestFit="1" customWidth="1"/>
    <col min="3584" max="3584" width="14.42578125" style="396" customWidth="1"/>
    <col min="3585" max="3585" width="11.5703125" style="396" customWidth="1"/>
    <col min="3586" max="3586" width="19" style="396" customWidth="1"/>
    <col min="3587" max="3587" width="15.28515625" style="396" bestFit="1" customWidth="1"/>
    <col min="3588" max="3589" width="12.5703125" style="396" customWidth="1"/>
    <col min="3590" max="3590" width="17.28515625" style="396" bestFit="1" customWidth="1"/>
    <col min="3591" max="3591" width="14.28515625" style="396" customWidth="1"/>
    <col min="3592" max="3592" width="22.28515625" style="396" customWidth="1"/>
    <col min="3593" max="3593" width="23" style="396" customWidth="1"/>
    <col min="3594" max="3594" width="13" style="396" customWidth="1"/>
    <col min="3595" max="3595" width="12.5703125" style="396" customWidth="1"/>
    <col min="3596" max="3596" width="11.5703125" style="396" customWidth="1"/>
    <col min="3597" max="3597" width="8.28515625" style="396" customWidth="1"/>
    <col min="3598" max="3599" width="12" style="396" customWidth="1"/>
    <col min="3600" max="3838" width="11" style="396"/>
    <col min="3839" max="3839" width="18.28515625" style="396" bestFit="1" customWidth="1"/>
    <col min="3840" max="3840" width="14.42578125" style="396" customWidth="1"/>
    <col min="3841" max="3841" width="11.5703125" style="396" customWidth="1"/>
    <col min="3842" max="3842" width="19" style="396" customWidth="1"/>
    <col min="3843" max="3843" width="15.28515625" style="396" bestFit="1" customWidth="1"/>
    <col min="3844" max="3845" width="12.5703125" style="396" customWidth="1"/>
    <col min="3846" max="3846" width="17.28515625" style="396" bestFit="1" customWidth="1"/>
    <col min="3847" max="3847" width="14.28515625" style="396" customWidth="1"/>
    <col min="3848" max="3848" width="22.28515625" style="396" customWidth="1"/>
    <col min="3849" max="3849" width="23" style="396" customWidth="1"/>
    <col min="3850" max="3850" width="13" style="396" customWidth="1"/>
    <col min="3851" max="3851" width="12.5703125" style="396" customWidth="1"/>
    <col min="3852" max="3852" width="11.5703125" style="396" customWidth="1"/>
    <col min="3853" max="3853" width="8.28515625" style="396" customWidth="1"/>
    <col min="3854" max="3855" width="12" style="396" customWidth="1"/>
    <col min="3856" max="4094" width="11" style="396"/>
    <col min="4095" max="4095" width="18.28515625" style="396" bestFit="1" customWidth="1"/>
    <col min="4096" max="4096" width="14.42578125" style="396" customWidth="1"/>
    <col min="4097" max="4097" width="11.5703125" style="396" customWidth="1"/>
    <col min="4098" max="4098" width="19" style="396" customWidth="1"/>
    <col min="4099" max="4099" width="15.28515625" style="396" bestFit="1" customWidth="1"/>
    <col min="4100" max="4101" width="12.5703125" style="396" customWidth="1"/>
    <col min="4102" max="4102" width="17.28515625" style="396" bestFit="1" customWidth="1"/>
    <col min="4103" max="4103" width="14.28515625" style="396" customWidth="1"/>
    <col min="4104" max="4104" width="22.28515625" style="396" customWidth="1"/>
    <col min="4105" max="4105" width="23" style="396" customWidth="1"/>
    <col min="4106" max="4106" width="13" style="396" customWidth="1"/>
    <col min="4107" max="4107" width="12.5703125" style="396" customWidth="1"/>
    <col min="4108" max="4108" width="11.5703125" style="396" customWidth="1"/>
    <col min="4109" max="4109" width="8.28515625" style="396" customWidth="1"/>
    <col min="4110" max="4111" width="12" style="396" customWidth="1"/>
    <col min="4112" max="4350" width="11" style="396"/>
    <col min="4351" max="4351" width="18.28515625" style="396" bestFit="1" customWidth="1"/>
    <col min="4352" max="4352" width="14.42578125" style="396" customWidth="1"/>
    <col min="4353" max="4353" width="11.5703125" style="396" customWidth="1"/>
    <col min="4354" max="4354" width="19" style="396" customWidth="1"/>
    <col min="4355" max="4355" width="15.28515625" style="396" bestFit="1" customWidth="1"/>
    <col min="4356" max="4357" width="12.5703125" style="396" customWidth="1"/>
    <col min="4358" max="4358" width="17.28515625" style="396" bestFit="1" customWidth="1"/>
    <col min="4359" max="4359" width="14.28515625" style="396" customWidth="1"/>
    <col min="4360" max="4360" width="22.28515625" style="396" customWidth="1"/>
    <col min="4361" max="4361" width="23" style="396" customWidth="1"/>
    <col min="4362" max="4362" width="13" style="396" customWidth="1"/>
    <col min="4363" max="4363" width="12.5703125" style="396" customWidth="1"/>
    <col min="4364" max="4364" width="11.5703125" style="396" customWidth="1"/>
    <col min="4365" max="4365" width="8.28515625" style="396" customWidth="1"/>
    <col min="4366" max="4367" width="12" style="396" customWidth="1"/>
    <col min="4368" max="4606" width="11" style="396"/>
    <col min="4607" max="4607" width="18.28515625" style="396" bestFit="1" customWidth="1"/>
    <col min="4608" max="4608" width="14.42578125" style="396" customWidth="1"/>
    <col min="4609" max="4609" width="11.5703125" style="396" customWidth="1"/>
    <col min="4610" max="4610" width="19" style="396" customWidth="1"/>
    <col min="4611" max="4611" width="15.28515625" style="396" bestFit="1" customWidth="1"/>
    <col min="4612" max="4613" width="12.5703125" style="396" customWidth="1"/>
    <col min="4614" max="4614" width="17.28515625" style="396" bestFit="1" customWidth="1"/>
    <col min="4615" max="4615" width="14.28515625" style="396" customWidth="1"/>
    <col min="4616" max="4616" width="22.28515625" style="396" customWidth="1"/>
    <col min="4617" max="4617" width="23" style="396" customWidth="1"/>
    <col min="4618" max="4618" width="13" style="396" customWidth="1"/>
    <col min="4619" max="4619" width="12.5703125" style="396" customWidth="1"/>
    <col min="4620" max="4620" width="11.5703125" style="396" customWidth="1"/>
    <col min="4621" max="4621" width="8.28515625" style="396" customWidth="1"/>
    <col min="4622" max="4623" width="12" style="396" customWidth="1"/>
    <col min="4624" max="4862" width="11" style="396"/>
    <col min="4863" max="4863" width="18.28515625" style="396" bestFit="1" customWidth="1"/>
    <col min="4864" max="4864" width="14.42578125" style="396" customWidth="1"/>
    <col min="4865" max="4865" width="11.5703125" style="396" customWidth="1"/>
    <col min="4866" max="4866" width="19" style="396" customWidth="1"/>
    <col min="4867" max="4867" width="15.28515625" style="396" bestFit="1" customWidth="1"/>
    <col min="4868" max="4869" width="12.5703125" style="396" customWidth="1"/>
    <col min="4870" max="4870" width="17.28515625" style="396" bestFit="1" customWidth="1"/>
    <col min="4871" max="4871" width="14.28515625" style="396" customWidth="1"/>
    <col min="4872" max="4872" width="22.28515625" style="396" customWidth="1"/>
    <col min="4873" max="4873" width="23" style="396" customWidth="1"/>
    <col min="4874" max="4874" width="13" style="396" customWidth="1"/>
    <col min="4875" max="4875" width="12.5703125" style="396" customWidth="1"/>
    <col min="4876" max="4876" width="11.5703125" style="396" customWidth="1"/>
    <col min="4877" max="4877" width="8.28515625" style="396" customWidth="1"/>
    <col min="4878" max="4879" width="12" style="396" customWidth="1"/>
    <col min="4880" max="5118" width="11" style="396"/>
    <col min="5119" max="5119" width="18.28515625" style="396" bestFit="1" customWidth="1"/>
    <col min="5120" max="5120" width="14.42578125" style="396" customWidth="1"/>
    <col min="5121" max="5121" width="11.5703125" style="396" customWidth="1"/>
    <col min="5122" max="5122" width="19" style="396" customWidth="1"/>
    <col min="5123" max="5123" width="15.28515625" style="396" bestFit="1" customWidth="1"/>
    <col min="5124" max="5125" width="12.5703125" style="396" customWidth="1"/>
    <col min="5126" max="5126" width="17.28515625" style="396" bestFit="1" customWidth="1"/>
    <col min="5127" max="5127" width="14.28515625" style="396" customWidth="1"/>
    <col min="5128" max="5128" width="22.28515625" style="396" customWidth="1"/>
    <col min="5129" max="5129" width="23" style="396" customWidth="1"/>
    <col min="5130" max="5130" width="13" style="396" customWidth="1"/>
    <col min="5131" max="5131" width="12.5703125" style="396" customWidth="1"/>
    <col min="5132" max="5132" width="11.5703125" style="396" customWidth="1"/>
    <col min="5133" max="5133" width="8.28515625" style="396" customWidth="1"/>
    <col min="5134" max="5135" width="12" style="396" customWidth="1"/>
    <col min="5136" max="5374" width="11" style="396"/>
    <col min="5375" max="5375" width="18.28515625" style="396" bestFit="1" customWidth="1"/>
    <col min="5376" max="5376" width="14.42578125" style="396" customWidth="1"/>
    <col min="5377" max="5377" width="11.5703125" style="396" customWidth="1"/>
    <col min="5378" max="5378" width="19" style="396" customWidth="1"/>
    <col min="5379" max="5379" width="15.28515625" style="396" bestFit="1" customWidth="1"/>
    <col min="5380" max="5381" width="12.5703125" style="396" customWidth="1"/>
    <col min="5382" max="5382" width="17.28515625" style="396" bestFit="1" customWidth="1"/>
    <col min="5383" max="5383" width="14.28515625" style="396" customWidth="1"/>
    <col min="5384" max="5384" width="22.28515625" style="396" customWidth="1"/>
    <col min="5385" max="5385" width="23" style="396" customWidth="1"/>
    <col min="5386" max="5386" width="13" style="396" customWidth="1"/>
    <col min="5387" max="5387" width="12.5703125" style="396" customWidth="1"/>
    <col min="5388" max="5388" width="11.5703125" style="396" customWidth="1"/>
    <col min="5389" max="5389" width="8.28515625" style="396" customWidth="1"/>
    <col min="5390" max="5391" width="12" style="396" customWidth="1"/>
    <col min="5392" max="5630" width="11" style="396"/>
    <col min="5631" max="5631" width="18.28515625" style="396" bestFit="1" customWidth="1"/>
    <col min="5632" max="5632" width="14.42578125" style="396" customWidth="1"/>
    <col min="5633" max="5633" width="11.5703125" style="396" customWidth="1"/>
    <col min="5634" max="5634" width="19" style="396" customWidth="1"/>
    <col min="5635" max="5635" width="15.28515625" style="396" bestFit="1" customWidth="1"/>
    <col min="5636" max="5637" width="12.5703125" style="396" customWidth="1"/>
    <col min="5638" max="5638" width="17.28515625" style="396" bestFit="1" customWidth="1"/>
    <col min="5639" max="5639" width="14.28515625" style="396" customWidth="1"/>
    <col min="5640" max="5640" width="22.28515625" style="396" customWidth="1"/>
    <col min="5641" max="5641" width="23" style="396" customWidth="1"/>
    <col min="5642" max="5642" width="13" style="396" customWidth="1"/>
    <col min="5643" max="5643" width="12.5703125" style="396" customWidth="1"/>
    <col min="5644" max="5644" width="11.5703125" style="396" customWidth="1"/>
    <col min="5645" max="5645" width="8.28515625" style="396" customWidth="1"/>
    <col min="5646" max="5647" width="12" style="396" customWidth="1"/>
    <col min="5648" max="5886" width="11" style="396"/>
    <col min="5887" max="5887" width="18.28515625" style="396" bestFit="1" customWidth="1"/>
    <col min="5888" max="5888" width="14.42578125" style="396" customWidth="1"/>
    <col min="5889" max="5889" width="11.5703125" style="396" customWidth="1"/>
    <col min="5890" max="5890" width="19" style="396" customWidth="1"/>
    <col min="5891" max="5891" width="15.28515625" style="396" bestFit="1" customWidth="1"/>
    <col min="5892" max="5893" width="12.5703125" style="396" customWidth="1"/>
    <col min="5894" max="5894" width="17.28515625" style="396" bestFit="1" customWidth="1"/>
    <col min="5895" max="5895" width="14.28515625" style="396" customWidth="1"/>
    <col min="5896" max="5896" width="22.28515625" style="396" customWidth="1"/>
    <col min="5897" max="5897" width="23" style="396" customWidth="1"/>
    <col min="5898" max="5898" width="13" style="396" customWidth="1"/>
    <col min="5899" max="5899" width="12.5703125" style="396" customWidth="1"/>
    <col min="5900" max="5900" width="11.5703125" style="396" customWidth="1"/>
    <col min="5901" max="5901" width="8.28515625" style="396" customWidth="1"/>
    <col min="5902" max="5903" width="12" style="396" customWidth="1"/>
    <col min="5904" max="6142" width="11" style="396"/>
    <col min="6143" max="6143" width="18.28515625" style="396" bestFit="1" customWidth="1"/>
    <col min="6144" max="6144" width="14.42578125" style="396" customWidth="1"/>
    <col min="6145" max="6145" width="11.5703125" style="396" customWidth="1"/>
    <col min="6146" max="6146" width="19" style="396" customWidth="1"/>
    <col min="6147" max="6147" width="15.28515625" style="396" bestFit="1" customWidth="1"/>
    <col min="6148" max="6149" width="12.5703125" style="396" customWidth="1"/>
    <col min="6150" max="6150" width="17.28515625" style="396" bestFit="1" customWidth="1"/>
    <col min="6151" max="6151" width="14.28515625" style="396" customWidth="1"/>
    <col min="6152" max="6152" width="22.28515625" style="396" customWidth="1"/>
    <col min="6153" max="6153" width="23" style="396" customWidth="1"/>
    <col min="6154" max="6154" width="13" style="396" customWidth="1"/>
    <col min="6155" max="6155" width="12.5703125" style="396" customWidth="1"/>
    <col min="6156" max="6156" width="11.5703125" style="396" customWidth="1"/>
    <col min="6157" max="6157" width="8.28515625" style="396" customWidth="1"/>
    <col min="6158" max="6159" width="12" style="396" customWidth="1"/>
    <col min="6160" max="6398" width="11" style="396"/>
    <col min="6399" max="6399" width="18.28515625" style="396" bestFit="1" customWidth="1"/>
    <col min="6400" max="6400" width="14.42578125" style="396" customWidth="1"/>
    <col min="6401" max="6401" width="11.5703125" style="396" customWidth="1"/>
    <col min="6402" max="6402" width="19" style="396" customWidth="1"/>
    <col min="6403" max="6403" width="15.28515625" style="396" bestFit="1" customWidth="1"/>
    <col min="6404" max="6405" width="12.5703125" style="396" customWidth="1"/>
    <col min="6406" max="6406" width="17.28515625" style="396" bestFit="1" customWidth="1"/>
    <col min="6407" max="6407" width="14.28515625" style="396" customWidth="1"/>
    <col min="6408" max="6408" width="22.28515625" style="396" customWidth="1"/>
    <col min="6409" max="6409" width="23" style="396" customWidth="1"/>
    <col min="6410" max="6410" width="13" style="396" customWidth="1"/>
    <col min="6411" max="6411" width="12.5703125" style="396" customWidth="1"/>
    <col min="6412" max="6412" width="11.5703125" style="396" customWidth="1"/>
    <col min="6413" max="6413" width="8.28515625" style="396" customWidth="1"/>
    <col min="6414" max="6415" width="12" style="396" customWidth="1"/>
    <col min="6416" max="6654" width="11" style="396"/>
    <col min="6655" max="6655" width="18.28515625" style="396" bestFit="1" customWidth="1"/>
    <col min="6656" max="6656" width="14.42578125" style="396" customWidth="1"/>
    <col min="6657" max="6657" width="11.5703125" style="396" customWidth="1"/>
    <col min="6658" max="6658" width="19" style="396" customWidth="1"/>
    <col min="6659" max="6659" width="15.28515625" style="396" bestFit="1" customWidth="1"/>
    <col min="6660" max="6661" width="12.5703125" style="396" customWidth="1"/>
    <col min="6662" max="6662" width="17.28515625" style="396" bestFit="1" customWidth="1"/>
    <col min="6663" max="6663" width="14.28515625" style="396" customWidth="1"/>
    <col min="6664" max="6664" width="22.28515625" style="396" customWidth="1"/>
    <col min="6665" max="6665" width="23" style="396" customWidth="1"/>
    <col min="6666" max="6666" width="13" style="396" customWidth="1"/>
    <col min="6667" max="6667" width="12.5703125" style="396" customWidth="1"/>
    <col min="6668" max="6668" width="11.5703125" style="396" customWidth="1"/>
    <col min="6669" max="6669" width="8.28515625" style="396" customWidth="1"/>
    <col min="6670" max="6671" width="12" style="396" customWidth="1"/>
    <col min="6672" max="6910" width="11" style="396"/>
    <col min="6911" max="6911" width="18.28515625" style="396" bestFit="1" customWidth="1"/>
    <col min="6912" max="6912" width="14.42578125" style="396" customWidth="1"/>
    <col min="6913" max="6913" width="11.5703125" style="396" customWidth="1"/>
    <col min="6914" max="6914" width="19" style="396" customWidth="1"/>
    <col min="6915" max="6915" width="15.28515625" style="396" bestFit="1" customWidth="1"/>
    <col min="6916" max="6917" width="12.5703125" style="396" customWidth="1"/>
    <col min="6918" max="6918" width="17.28515625" style="396" bestFit="1" customWidth="1"/>
    <col min="6919" max="6919" width="14.28515625" style="396" customWidth="1"/>
    <col min="6920" max="6920" width="22.28515625" style="396" customWidth="1"/>
    <col min="6921" max="6921" width="23" style="396" customWidth="1"/>
    <col min="6922" max="6922" width="13" style="396" customWidth="1"/>
    <col min="6923" max="6923" width="12.5703125" style="396" customWidth="1"/>
    <col min="6924" max="6924" width="11.5703125" style="396" customWidth="1"/>
    <col min="6925" max="6925" width="8.28515625" style="396" customWidth="1"/>
    <col min="6926" max="6927" width="12" style="396" customWidth="1"/>
    <col min="6928" max="7166" width="11" style="396"/>
    <col min="7167" max="7167" width="18.28515625" style="396" bestFit="1" customWidth="1"/>
    <col min="7168" max="7168" width="14.42578125" style="396" customWidth="1"/>
    <col min="7169" max="7169" width="11.5703125" style="396" customWidth="1"/>
    <col min="7170" max="7170" width="19" style="396" customWidth="1"/>
    <col min="7171" max="7171" width="15.28515625" style="396" bestFit="1" customWidth="1"/>
    <col min="7172" max="7173" width="12.5703125" style="396" customWidth="1"/>
    <col min="7174" max="7174" width="17.28515625" style="396" bestFit="1" customWidth="1"/>
    <col min="7175" max="7175" width="14.28515625" style="396" customWidth="1"/>
    <col min="7176" max="7176" width="22.28515625" style="396" customWidth="1"/>
    <col min="7177" max="7177" width="23" style="396" customWidth="1"/>
    <col min="7178" max="7178" width="13" style="396" customWidth="1"/>
    <col min="7179" max="7179" width="12.5703125" style="396" customWidth="1"/>
    <col min="7180" max="7180" width="11.5703125" style="396" customWidth="1"/>
    <col min="7181" max="7181" width="8.28515625" style="396" customWidth="1"/>
    <col min="7182" max="7183" width="12" style="396" customWidth="1"/>
    <col min="7184" max="7422" width="11" style="396"/>
    <col min="7423" max="7423" width="18.28515625" style="396" bestFit="1" customWidth="1"/>
    <col min="7424" max="7424" width="14.42578125" style="396" customWidth="1"/>
    <col min="7425" max="7425" width="11.5703125" style="396" customWidth="1"/>
    <col min="7426" max="7426" width="19" style="396" customWidth="1"/>
    <col min="7427" max="7427" width="15.28515625" style="396" bestFit="1" customWidth="1"/>
    <col min="7428" max="7429" width="12.5703125" style="396" customWidth="1"/>
    <col min="7430" max="7430" width="17.28515625" style="396" bestFit="1" customWidth="1"/>
    <col min="7431" max="7431" width="14.28515625" style="396" customWidth="1"/>
    <col min="7432" max="7432" width="22.28515625" style="396" customWidth="1"/>
    <col min="7433" max="7433" width="23" style="396" customWidth="1"/>
    <col min="7434" max="7434" width="13" style="396" customWidth="1"/>
    <col min="7435" max="7435" width="12.5703125" style="396" customWidth="1"/>
    <col min="7436" max="7436" width="11.5703125" style="396" customWidth="1"/>
    <col min="7437" max="7437" width="8.28515625" style="396" customWidth="1"/>
    <col min="7438" max="7439" width="12" style="396" customWidth="1"/>
    <col min="7440" max="7678" width="11" style="396"/>
    <col min="7679" max="7679" width="18.28515625" style="396" bestFit="1" customWidth="1"/>
    <col min="7680" max="7680" width="14.42578125" style="396" customWidth="1"/>
    <col min="7681" max="7681" width="11.5703125" style="396" customWidth="1"/>
    <col min="7682" max="7682" width="19" style="396" customWidth="1"/>
    <col min="7683" max="7683" width="15.28515625" style="396" bestFit="1" customWidth="1"/>
    <col min="7684" max="7685" width="12.5703125" style="396" customWidth="1"/>
    <col min="7686" max="7686" width="17.28515625" style="396" bestFit="1" customWidth="1"/>
    <col min="7687" max="7687" width="14.28515625" style="396" customWidth="1"/>
    <col min="7688" max="7688" width="22.28515625" style="396" customWidth="1"/>
    <col min="7689" max="7689" width="23" style="396" customWidth="1"/>
    <col min="7690" max="7690" width="13" style="396" customWidth="1"/>
    <col min="7691" max="7691" width="12.5703125" style="396" customWidth="1"/>
    <col min="7692" max="7692" width="11.5703125" style="396" customWidth="1"/>
    <col min="7693" max="7693" width="8.28515625" style="396" customWidth="1"/>
    <col min="7694" max="7695" width="12" style="396" customWidth="1"/>
    <col min="7696" max="7934" width="11" style="396"/>
    <col min="7935" max="7935" width="18.28515625" style="396" bestFit="1" customWidth="1"/>
    <col min="7936" max="7936" width="14.42578125" style="396" customWidth="1"/>
    <col min="7937" max="7937" width="11.5703125" style="396" customWidth="1"/>
    <col min="7938" max="7938" width="19" style="396" customWidth="1"/>
    <col min="7939" max="7939" width="15.28515625" style="396" bestFit="1" customWidth="1"/>
    <col min="7940" max="7941" width="12.5703125" style="396" customWidth="1"/>
    <col min="7942" max="7942" width="17.28515625" style="396" bestFit="1" customWidth="1"/>
    <col min="7943" max="7943" width="14.28515625" style="396" customWidth="1"/>
    <col min="7944" max="7944" width="22.28515625" style="396" customWidth="1"/>
    <col min="7945" max="7945" width="23" style="396" customWidth="1"/>
    <col min="7946" max="7946" width="13" style="396" customWidth="1"/>
    <col min="7947" max="7947" width="12.5703125" style="396" customWidth="1"/>
    <col min="7948" max="7948" width="11.5703125" style="396" customWidth="1"/>
    <col min="7949" max="7949" width="8.28515625" style="396" customWidth="1"/>
    <col min="7950" max="7951" width="12" style="396" customWidth="1"/>
    <col min="7952" max="8190" width="11" style="396"/>
    <col min="8191" max="8191" width="18.28515625" style="396" bestFit="1" customWidth="1"/>
    <col min="8192" max="8192" width="14.42578125" style="396" customWidth="1"/>
    <col min="8193" max="8193" width="11.5703125" style="396" customWidth="1"/>
    <col min="8194" max="8194" width="19" style="396" customWidth="1"/>
    <col min="8195" max="8195" width="15.28515625" style="396" bestFit="1" customWidth="1"/>
    <col min="8196" max="8197" width="12.5703125" style="396" customWidth="1"/>
    <col min="8198" max="8198" width="17.28515625" style="396" bestFit="1" customWidth="1"/>
    <col min="8199" max="8199" width="14.28515625" style="396" customWidth="1"/>
    <col min="8200" max="8200" width="22.28515625" style="396" customWidth="1"/>
    <col min="8201" max="8201" width="23" style="396" customWidth="1"/>
    <col min="8202" max="8202" width="13" style="396" customWidth="1"/>
    <col min="8203" max="8203" width="12.5703125" style="396" customWidth="1"/>
    <col min="8204" max="8204" width="11.5703125" style="396" customWidth="1"/>
    <col min="8205" max="8205" width="8.28515625" style="396" customWidth="1"/>
    <col min="8206" max="8207" width="12" style="396" customWidth="1"/>
    <col min="8208" max="8446" width="11" style="396"/>
    <col min="8447" max="8447" width="18.28515625" style="396" bestFit="1" customWidth="1"/>
    <col min="8448" max="8448" width="14.42578125" style="396" customWidth="1"/>
    <col min="8449" max="8449" width="11.5703125" style="396" customWidth="1"/>
    <col min="8450" max="8450" width="19" style="396" customWidth="1"/>
    <col min="8451" max="8451" width="15.28515625" style="396" bestFit="1" customWidth="1"/>
    <col min="8452" max="8453" width="12.5703125" style="396" customWidth="1"/>
    <col min="8454" max="8454" width="17.28515625" style="396" bestFit="1" customWidth="1"/>
    <col min="8455" max="8455" width="14.28515625" style="396" customWidth="1"/>
    <col min="8456" max="8456" width="22.28515625" style="396" customWidth="1"/>
    <col min="8457" max="8457" width="23" style="396" customWidth="1"/>
    <col min="8458" max="8458" width="13" style="396" customWidth="1"/>
    <col min="8459" max="8459" width="12.5703125" style="396" customWidth="1"/>
    <col min="8460" max="8460" width="11.5703125" style="396" customWidth="1"/>
    <col min="8461" max="8461" width="8.28515625" style="396" customWidth="1"/>
    <col min="8462" max="8463" width="12" style="396" customWidth="1"/>
    <col min="8464" max="8702" width="11" style="396"/>
    <col min="8703" max="8703" width="18.28515625" style="396" bestFit="1" customWidth="1"/>
    <col min="8704" max="8704" width="14.42578125" style="396" customWidth="1"/>
    <col min="8705" max="8705" width="11.5703125" style="396" customWidth="1"/>
    <col min="8706" max="8706" width="19" style="396" customWidth="1"/>
    <col min="8707" max="8707" width="15.28515625" style="396" bestFit="1" customWidth="1"/>
    <col min="8708" max="8709" width="12.5703125" style="396" customWidth="1"/>
    <col min="8710" max="8710" width="17.28515625" style="396" bestFit="1" customWidth="1"/>
    <col min="8711" max="8711" width="14.28515625" style="396" customWidth="1"/>
    <col min="8712" max="8712" width="22.28515625" style="396" customWidth="1"/>
    <col min="8713" max="8713" width="23" style="396" customWidth="1"/>
    <col min="8714" max="8714" width="13" style="396" customWidth="1"/>
    <col min="8715" max="8715" width="12.5703125" style="396" customWidth="1"/>
    <col min="8716" max="8716" width="11.5703125" style="396" customWidth="1"/>
    <col min="8717" max="8717" width="8.28515625" style="396" customWidth="1"/>
    <col min="8718" max="8719" width="12" style="396" customWidth="1"/>
    <col min="8720" max="8958" width="11" style="396"/>
    <col min="8959" max="8959" width="18.28515625" style="396" bestFit="1" customWidth="1"/>
    <col min="8960" max="8960" width="14.42578125" style="396" customWidth="1"/>
    <col min="8961" max="8961" width="11.5703125" style="396" customWidth="1"/>
    <col min="8962" max="8962" width="19" style="396" customWidth="1"/>
    <col min="8963" max="8963" width="15.28515625" style="396" bestFit="1" customWidth="1"/>
    <col min="8964" max="8965" width="12.5703125" style="396" customWidth="1"/>
    <col min="8966" max="8966" width="17.28515625" style="396" bestFit="1" customWidth="1"/>
    <col min="8967" max="8967" width="14.28515625" style="396" customWidth="1"/>
    <col min="8968" max="8968" width="22.28515625" style="396" customWidth="1"/>
    <col min="8969" max="8969" width="23" style="396" customWidth="1"/>
    <col min="8970" max="8970" width="13" style="396" customWidth="1"/>
    <col min="8971" max="8971" width="12.5703125" style="396" customWidth="1"/>
    <col min="8972" max="8972" width="11.5703125" style="396" customWidth="1"/>
    <col min="8973" max="8973" width="8.28515625" style="396" customWidth="1"/>
    <col min="8974" max="8975" width="12" style="396" customWidth="1"/>
    <col min="8976" max="9214" width="11" style="396"/>
    <col min="9215" max="9215" width="18.28515625" style="396" bestFit="1" customWidth="1"/>
    <col min="9216" max="9216" width="14.42578125" style="396" customWidth="1"/>
    <col min="9217" max="9217" width="11.5703125" style="396" customWidth="1"/>
    <col min="9218" max="9218" width="19" style="396" customWidth="1"/>
    <col min="9219" max="9219" width="15.28515625" style="396" bestFit="1" customWidth="1"/>
    <col min="9220" max="9221" width="12.5703125" style="396" customWidth="1"/>
    <col min="9222" max="9222" width="17.28515625" style="396" bestFit="1" customWidth="1"/>
    <col min="9223" max="9223" width="14.28515625" style="396" customWidth="1"/>
    <col min="9224" max="9224" width="22.28515625" style="396" customWidth="1"/>
    <col min="9225" max="9225" width="23" style="396" customWidth="1"/>
    <col min="9226" max="9226" width="13" style="396" customWidth="1"/>
    <col min="9227" max="9227" width="12.5703125" style="396" customWidth="1"/>
    <col min="9228" max="9228" width="11.5703125" style="396" customWidth="1"/>
    <col min="9229" max="9229" width="8.28515625" style="396" customWidth="1"/>
    <col min="9230" max="9231" width="12" style="396" customWidth="1"/>
    <col min="9232" max="9470" width="11" style="396"/>
    <col min="9471" max="9471" width="18.28515625" style="396" bestFit="1" customWidth="1"/>
    <col min="9472" max="9472" width="14.42578125" style="396" customWidth="1"/>
    <col min="9473" max="9473" width="11.5703125" style="396" customWidth="1"/>
    <col min="9474" max="9474" width="19" style="396" customWidth="1"/>
    <col min="9475" max="9475" width="15.28515625" style="396" bestFit="1" customWidth="1"/>
    <col min="9476" max="9477" width="12.5703125" style="396" customWidth="1"/>
    <col min="9478" max="9478" width="17.28515625" style="396" bestFit="1" customWidth="1"/>
    <col min="9479" max="9479" width="14.28515625" style="396" customWidth="1"/>
    <col min="9480" max="9480" width="22.28515625" style="396" customWidth="1"/>
    <col min="9481" max="9481" width="23" style="396" customWidth="1"/>
    <col min="9482" max="9482" width="13" style="396" customWidth="1"/>
    <col min="9483" max="9483" width="12.5703125" style="396" customWidth="1"/>
    <col min="9484" max="9484" width="11.5703125" style="396" customWidth="1"/>
    <col min="9485" max="9485" width="8.28515625" style="396" customWidth="1"/>
    <col min="9486" max="9487" width="12" style="396" customWidth="1"/>
    <col min="9488" max="9726" width="11" style="396"/>
    <col min="9727" max="9727" width="18.28515625" style="396" bestFit="1" customWidth="1"/>
    <col min="9728" max="9728" width="14.42578125" style="396" customWidth="1"/>
    <col min="9729" max="9729" width="11.5703125" style="396" customWidth="1"/>
    <col min="9730" max="9730" width="19" style="396" customWidth="1"/>
    <col min="9731" max="9731" width="15.28515625" style="396" bestFit="1" customWidth="1"/>
    <col min="9732" max="9733" width="12.5703125" style="396" customWidth="1"/>
    <col min="9734" max="9734" width="17.28515625" style="396" bestFit="1" customWidth="1"/>
    <col min="9735" max="9735" width="14.28515625" style="396" customWidth="1"/>
    <col min="9736" max="9736" width="22.28515625" style="396" customWidth="1"/>
    <col min="9737" max="9737" width="23" style="396" customWidth="1"/>
    <col min="9738" max="9738" width="13" style="396" customWidth="1"/>
    <col min="9739" max="9739" width="12.5703125" style="396" customWidth="1"/>
    <col min="9740" max="9740" width="11.5703125" style="396" customWidth="1"/>
    <col min="9741" max="9741" width="8.28515625" style="396" customWidth="1"/>
    <col min="9742" max="9743" width="12" style="396" customWidth="1"/>
    <col min="9744" max="9982" width="11" style="396"/>
    <col min="9983" max="9983" width="18.28515625" style="396" bestFit="1" customWidth="1"/>
    <col min="9984" max="9984" width="14.42578125" style="396" customWidth="1"/>
    <col min="9985" max="9985" width="11.5703125" style="396" customWidth="1"/>
    <col min="9986" max="9986" width="19" style="396" customWidth="1"/>
    <col min="9987" max="9987" width="15.28515625" style="396" bestFit="1" customWidth="1"/>
    <col min="9988" max="9989" width="12.5703125" style="396" customWidth="1"/>
    <col min="9990" max="9990" width="17.28515625" style="396" bestFit="1" customWidth="1"/>
    <col min="9991" max="9991" width="14.28515625" style="396" customWidth="1"/>
    <col min="9992" max="9992" width="22.28515625" style="396" customWidth="1"/>
    <col min="9993" max="9993" width="23" style="396" customWidth="1"/>
    <col min="9994" max="9994" width="13" style="396" customWidth="1"/>
    <col min="9995" max="9995" width="12.5703125" style="396" customWidth="1"/>
    <col min="9996" max="9996" width="11.5703125" style="396" customWidth="1"/>
    <col min="9997" max="9997" width="8.28515625" style="396" customWidth="1"/>
    <col min="9998" max="9999" width="12" style="396" customWidth="1"/>
    <col min="10000" max="10238" width="11" style="396"/>
    <col min="10239" max="10239" width="18.28515625" style="396" bestFit="1" customWidth="1"/>
    <col min="10240" max="10240" width="14.42578125" style="396" customWidth="1"/>
    <col min="10241" max="10241" width="11.5703125" style="396" customWidth="1"/>
    <col min="10242" max="10242" width="19" style="396" customWidth="1"/>
    <col min="10243" max="10243" width="15.28515625" style="396" bestFit="1" customWidth="1"/>
    <col min="10244" max="10245" width="12.5703125" style="396" customWidth="1"/>
    <col min="10246" max="10246" width="17.28515625" style="396" bestFit="1" customWidth="1"/>
    <col min="10247" max="10247" width="14.28515625" style="396" customWidth="1"/>
    <col min="10248" max="10248" width="22.28515625" style="396" customWidth="1"/>
    <col min="10249" max="10249" width="23" style="396" customWidth="1"/>
    <col min="10250" max="10250" width="13" style="396" customWidth="1"/>
    <col min="10251" max="10251" width="12.5703125" style="396" customWidth="1"/>
    <col min="10252" max="10252" width="11.5703125" style="396" customWidth="1"/>
    <col min="10253" max="10253" width="8.28515625" style="396" customWidth="1"/>
    <col min="10254" max="10255" width="12" style="396" customWidth="1"/>
    <col min="10256" max="10494" width="11" style="396"/>
    <col min="10495" max="10495" width="18.28515625" style="396" bestFit="1" customWidth="1"/>
    <col min="10496" max="10496" width="14.42578125" style="396" customWidth="1"/>
    <col min="10497" max="10497" width="11.5703125" style="396" customWidth="1"/>
    <col min="10498" max="10498" width="19" style="396" customWidth="1"/>
    <col min="10499" max="10499" width="15.28515625" style="396" bestFit="1" customWidth="1"/>
    <col min="10500" max="10501" width="12.5703125" style="396" customWidth="1"/>
    <col min="10502" max="10502" width="17.28515625" style="396" bestFit="1" customWidth="1"/>
    <col min="10503" max="10503" width="14.28515625" style="396" customWidth="1"/>
    <col min="10504" max="10504" width="22.28515625" style="396" customWidth="1"/>
    <col min="10505" max="10505" width="23" style="396" customWidth="1"/>
    <col min="10506" max="10506" width="13" style="396" customWidth="1"/>
    <col min="10507" max="10507" width="12.5703125" style="396" customWidth="1"/>
    <col min="10508" max="10508" width="11.5703125" style="396" customWidth="1"/>
    <col min="10509" max="10509" width="8.28515625" style="396" customWidth="1"/>
    <col min="10510" max="10511" width="12" style="396" customWidth="1"/>
    <col min="10512" max="10750" width="11" style="396"/>
    <col min="10751" max="10751" width="18.28515625" style="396" bestFit="1" customWidth="1"/>
    <col min="10752" max="10752" width="14.42578125" style="396" customWidth="1"/>
    <col min="10753" max="10753" width="11.5703125" style="396" customWidth="1"/>
    <col min="10754" max="10754" width="19" style="396" customWidth="1"/>
    <col min="10755" max="10755" width="15.28515625" style="396" bestFit="1" customWidth="1"/>
    <col min="10756" max="10757" width="12.5703125" style="396" customWidth="1"/>
    <col min="10758" max="10758" width="17.28515625" style="396" bestFit="1" customWidth="1"/>
    <col min="10759" max="10759" width="14.28515625" style="396" customWidth="1"/>
    <col min="10760" max="10760" width="22.28515625" style="396" customWidth="1"/>
    <col min="10761" max="10761" width="23" style="396" customWidth="1"/>
    <col min="10762" max="10762" width="13" style="396" customWidth="1"/>
    <col min="10763" max="10763" width="12.5703125" style="396" customWidth="1"/>
    <col min="10764" max="10764" width="11.5703125" style="396" customWidth="1"/>
    <col min="10765" max="10765" width="8.28515625" style="396" customWidth="1"/>
    <col min="10766" max="10767" width="12" style="396" customWidth="1"/>
    <col min="10768" max="11006" width="11" style="396"/>
    <col min="11007" max="11007" width="18.28515625" style="396" bestFit="1" customWidth="1"/>
    <col min="11008" max="11008" width="14.42578125" style="396" customWidth="1"/>
    <col min="11009" max="11009" width="11.5703125" style="396" customWidth="1"/>
    <col min="11010" max="11010" width="19" style="396" customWidth="1"/>
    <col min="11011" max="11011" width="15.28515625" style="396" bestFit="1" customWidth="1"/>
    <col min="11012" max="11013" width="12.5703125" style="396" customWidth="1"/>
    <col min="11014" max="11014" width="17.28515625" style="396" bestFit="1" customWidth="1"/>
    <col min="11015" max="11015" width="14.28515625" style="396" customWidth="1"/>
    <col min="11016" max="11016" width="22.28515625" style="396" customWidth="1"/>
    <col min="11017" max="11017" width="23" style="396" customWidth="1"/>
    <col min="11018" max="11018" width="13" style="396" customWidth="1"/>
    <col min="11019" max="11019" width="12.5703125" style="396" customWidth="1"/>
    <col min="11020" max="11020" width="11.5703125" style="396" customWidth="1"/>
    <col min="11021" max="11021" width="8.28515625" style="396" customWidth="1"/>
    <col min="11022" max="11023" width="12" style="396" customWidth="1"/>
    <col min="11024" max="11262" width="11" style="396"/>
    <col min="11263" max="11263" width="18.28515625" style="396" bestFit="1" customWidth="1"/>
    <col min="11264" max="11264" width="14.42578125" style="396" customWidth="1"/>
    <col min="11265" max="11265" width="11.5703125" style="396" customWidth="1"/>
    <col min="11266" max="11266" width="19" style="396" customWidth="1"/>
    <col min="11267" max="11267" width="15.28515625" style="396" bestFit="1" customWidth="1"/>
    <col min="11268" max="11269" width="12.5703125" style="396" customWidth="1"/>
    <col min="11270" max="11270" width="17.28515625" style="396" bestFit="1" customWidth="1"/>
    <col min="11271" max="11271" width="14.28515625" style="396" customWidth="1"/>
    <col min="11272" max="11272" width="22.28515625" style="396" customWidth="1"/>
    <col min="11273" max="11273" width="23" style="396" customWidth="1"/>
    <col min="11274" max="11274" width="13" style="396" customWidth="1"/>
    <col min="11275" max="11275" width="12.5703125" style="396" customWidth="1"/>
    <col min="11276" max="11276" width="11.5703125" style="396" customWidth="1"/>
    <col min="11277" max="11277" width="8.28515625" style="396" customWidth="1"/>
    <col min="11278" max="11279" width="12" style="396" customWidth="1"/>
    <col min="11280" max="11518" width="11" style="396"/>
    <col min="11519" max="11519" width="18.28515625" style="396" bestFit="1" customWidth="1"/>
    <col min="11520" max="11520" width="14.42578125" style="396" customWidth="1"/>
    <col min="11521" max="11521" width="11.5703125" style="396" customWidth="1"/>
    <col min="11522" max="11522" width="19" style="396" customWidth="1"/>
    <col min="11523" max="11523" width="15.28515625" style="396" bestFit="1" customWidth="1"/>
    <col min="11524" max="11525" width="12.5703125" style="396" customWidth="1"/>
    <col min="11526" max="11526" width="17.28515625" style="396" bestFit="1" customWidth="1"/>
    <col min="11527" max="11527" width="14.28515625" style="396" customWidth="1"/>
    <col min="11528" max="11528" width="22.28515625" style="396" customWidth="1"/>
    <col min="11529" max="11529" width="23" style="396" customWidth="1"/>
    <col min="11530" max="11530" width="13" style="396" customWidth="1"/>
    <col min="11531" max="11531" width="12.5703125" style="396" customWidth="1"/>
    <col min="11532" max="11532" width="11.5703125" style="396" customWidth="1"/>
    <col min="11533" max="11533" width="8.28515625" style="396" customWidth="1"/>
    <col min="11534" max="11535" width="12" style="396" customWidth="1"/>
    <col min="11536" max="11774" width="11" style="396"/>
    <col min="11775" max="11775" width="18.28515625" style="396" bestFit="1" customWidth="1"/>
    <col min="11776" max="11776" width="14.42578125" style="396" customWidth="1"/>
    <col min="11777" max="11777" width="11.5703125" style="396" customWidth="1"/>
    <col min="11778" max="11778" width="19" style="396" customWidth="1"/>
    <col min="11779" max="11779" width="15.28515625" style="396" bestFit="1" customWidth="1"/>
    <col min="11780" max="11781" width="12.5703125" style="396" customWidth="1"/>
    <col min="11782" max="11782" width="17.28515625" style="396" bestFit="1" customWidth="1"/>
    <col min="11783" max="11783" width="14.28515625" style="396" customWidth="1"/>
    <col min="11784" max="11784" width="22.28515625" style="396" customWidth="1"/>
    <col min="11785" max="11785" width="23" style="396" customWidth="1"/>
    <col min="11786" max="11786" width="13" style="396" customWidth="1"/>
    <col min="11787" max="11787" width="12.5703125" style="396" customWidth="1"/>
    <col min="11788" max="11788" width="11.5703125" style="396" customWidth="1"/>
    <col min="11789" max="11789" width="8.28515625" style="396" customWidth="1"/>
    <col min="11790" max="11791" width="12" style="396" customWidth="1"/>
    <col min="11792" max="12030" width="11" style="396"/>
    <col min="12031" max="12031" width="18.28515625" style="396" bestFit="1" customWidth="1"/>
    <col min="12032" max="12032" width="14.42578125" style="396" customWidth="1"/>
    <col min="12033" max="12033" width="11.5703125" style="396" customWidth="1"/>
    <col min="12034" max="12034" width="19" style="396" customWidth="1"/>
    <col min="12035" max="12035" width="15.28515625" style="396" bestFit="1" customWidth="1"/>
    <col min="12036" max="12037" width="12.5703125" style="396" customWidth="1"/>
    <col min="12038" max="12038" width="17.28515625" style="396" bestFit="1" customWidth="1"/>
    <col min="12039" max="12039" width="14.28515625" style="396" customWidth="1"/>
    <col min="12040" max="12040" width="22.28515625" style="396" customWidth="1"/>
    <col min="12041" max="12041" width="23" style="396" customWidth="1"/>
    <col min="12042" max="12042" width="13" style="396" customWidth="1"/>
    <col min="12043" max="12043" width="12.5703125" style="396" customWidth="1"/>
    <col min="12044" max="12044" width="11.5703125" style="396" customWidth="1"/>
    <col min="12045" max="12045" width="8.28515625" style="396" customWidth="1"/>
    <col min="12046" max="12047" width="12" style="396" customWidth="1"/>
    <col min="12048" max="12286" width="11" style="396"/>
    <col min="12287" max="12287" width="18.28515625" style="396" bestFit="1" customWidth="1"/>
    <col min="12288" max="12288" width="14.42578125" style="396" customWidth="1"/>
    <col min="12289" max="12289" width="11.5703125" style="396" customWidth="1"/>
    <col min="12290" max="12290" width="19" style="396" customWidth="1"/>
    <col min="12291" max="12291" width="15.28515625" style="396" bestFit="1" customWidth="1"/>
    <col min="12292" max="12293" width="12.5703125" style="396" customWidth="1"/>
    <col min="12294" max="12294" width="17.28515625" style="396" bestFit="1" customWidth="1"/>
    <col min="12295" max="12295" width="14.28515625" style="396" customWidth="1"/>
    <col min="12296" max="12296" width="22.28515625" style="396" customWidth="1"/>
    <col min="12297" max="12297" width="23" style="396" customWidth="1"/>
    <col min="12298" max="12298" width="13" style="396" customWidth="1"/>
    <col min="12299" max="12299" width="12.5703125" style="396" customWidth="1"/>
    <col min="12300" max="12300" width="11.5703125" style="396" customWidth="1"/>
    <col min="12301" max="12301" width="8.28515625" style="396" customWidth="1"/>
    <col min="12302" max="12303" width="12" style="396" customWidth="1"/>
    <col min="12304" max="12542" width="11" style="396"/>
    <col min="12543" max="12543" width="18.28515625" style="396" bestFit="1" customWidth="1"/>
    <col min="12544" max="12544" width="14.42578125" style="396" customWidth="1"/>
    <col min="12545" max="12545" width="11.5703125" style="396" customWidth="1"/>
    <col min="12546" max="12546" width="19" style="396" customWidth="1"/>
    <col min="12547" max="12547" width="15.28515625" style="396" bestFit="1" customWidth="1"/>
    <col min="12548" max="12549" width="12.5703125" style="396" customWidth="1"/>
    <col min="12550" max="12550" width="17.28515625" style="396" bestFit="1" customWidth="1"/>
    <col min="12551" max="12551" width="14.28515625" style="396" customWidth="1"/>
    <col min="12552" max="12552" width="22.28515625" style="396" customWidth="1"/>
    <col min="12553" max="12553" width="23" style="396" customWidth="1"/>
    <col min="12554" max="12554" width="13" style="396" customWidth="1"/>
    <col min="12555" max="12555" width="12.5703125" style="396" customWidth="1"/>
    <col min="12556" max="12556" width="11.5703125" style="396" customWidth="1"/>
    <col min="12557" max="12557" width="8.28515625" style="396" customWidth="1"/>
    <col min="12558" max="12559" width="12" style="396" customWidth="1"/>
    <col min="12560" max="12798" width="11" style="396"/>
    <col min="12799" max="12799" width="18.28515625" style="396" bestFit="1" customWidth="1"/>
    <col min="12800" max="12800" width="14.42578125" style="396" customWidth="1"/>
    <col min="12801" max="12801" width="11.5703125" style="396" customWidth="1"/>
    <col min="12802" max="12802" width="19" style="396" customWidth="1"/>
    <col min="12803" max="12803" width="15.28515625" style="396" bestFit="1" customWidth="1"/>
    <col min="12804" max="12805" width="12.5703125" style="396" customWidth="1"/>
    <col min="12806" max="12806" width="17.28515625" style="396" bestFit="1" customWidth="1"/>
    <col min="12807" max="12807" width="14.28515625" style="396" customWidth="1"/>
    <col min="12808" max="12808" width="22.28515625" style="396" customWidth="1"/>
    <col min="12809" max="12809" width="23" style="396" customWidth="1"/>
    <col min="12810" max="12810" width="13" style="396" customWidth="1"/>
    <col min="12811" max="12811" width="12.5703125" style="396" customWidth="1"/>
    <col min="12812" max="12812" width="11.5703125" style="396" customWidth="1"/>
    <col min="12813" max="12813" width="8.28515625" style="396" customWidth="1"/>
    <col min="12814" max="12815" width="12" style="396" customWidth="1"/>
    <col min="12816" max="13054" width="11" style="396"/>
    <col min="13055" max="13055" width="18.28515625" style="396" bestFit="1" customWidth="1"/>
    <col min="13056" max="13056" width="14.42578125" style="396" customWidth="1"/>
    <col min="13057" max="13057" width="11.5703125" style="396" customWidth="1"/>
    <col min="13058" max="13058" width="19" style="396" customWidth="1"/>
    <col min="13059" max="13059" width="15.28515625" style="396" bestFit="1" customWidth="1"/>
    <col min="13060" max="13061" width="12.5703125" style="396" customWidth="1"/>
    <col min="13062" max="13062" width="17.28515625" style="396" bestFit="1" customWidth="1"/>
    <col min="13063" max="13063" width="14.28515625" style="396" customWidth="1"/>
    <col min="13064" max="13064" width="22.28515625" style="396" customWidth="1"/>
    <col min="13065" max="13065" width="23" style="396" customWidth="1"/>
    <col min="13066" max="13066" width="13" style="396" customWidth="1"/>
    <col min="13067" max="13067" width="12.5703125" style="396" customWidth="1"/>
    <col min="13068" max="13068" width="11.5703125" style="396" customWidth="1"/>
    <col min="13069" max="13069" width="8.28515625" style="396" customWidth="1"/>
    <col min="13070" max="13071" width="12" style="396" customWidth="1"/>
    <col min="13072" max="13310" width="11" style="396"/>
    <col min="13311" max="13311" width="18.28515625" style="396" bestFit="1" customWidth="1"/>
    <col min="13312" max="13312" width="14.42578125" style="396" customWidth="1"/>
    <col min="13313" max="13313" width="11.5703125" style="396" customWidth="1"/>
    <col min="13314" max="13314" width="19" style="396" customWidth="1"/>
    <col min="13315" max="13315" width="15.28515625" style="396" bestFit="1" customWidth="1"/>
    <col min="13316" max="13317" width="12.5703125" style="396" customWidth="1"/>
    <col min="13318" max="13318" width="17.28515625" style="396" bestFit="1" customWidth="1"/>
    <col min="13319" max="13319" width="14.28515625" style="396" customWidth="1"/>
    <col min="13320" max="13320" width="22.28515625" style="396" customWidth="1"/>
    <col min="13321" max="13321" width="23" style="396" customWidth="1"/>
    <col min="13322" max="13322" width="13" style="396" customWidth="1"/>
    <col min="13323" max="13323" width="12.5703125" style="396" customWidth="1"/>
    <col min="13324" max="13324" width="11.5703125" style="396" customWidth="1"/>
    <col min="13325" max="13325" width="8.28515625" style="396" customWidth="1"/>
    <col min="13326" max="13327" width="12" style="396" customWidth="1"/>
    <col min="13328" max="13566" width="11" style="396"/>
    <col min="13567" max="13567" width="18.28515625" style="396" bestFit="1" customWidth="1"/>
    <col min="13568" max="13568" width="14.42578125" style="396" customWidth="1"/>
    <col min="13569" max="13569" width="11.5703125" style="396" customWidth="1"/>
    <col min="13570" max="13570" width="19" style="396" customWidth="1"/>
    <col min="13571" max="13571" width="15.28515625" style="396" bestFit="1" customWidth="1"/>
    <col min="13572" max="13573" width="12.5703125" style="396" customWidth="1"/>
    <col min="13574" max="13574" width="17.28515625" style="396" bestFit="1" customWidth="1"/>
    <col min="13575" max="13575" width="14.28515625" style="396" customWidth="1"/>
    <col min="13576" max="13576" width="22.28515625" style="396" customWidth="1"/>
    <col min="13577" max="13577" width="23" style="396" customWidth="1"/>
    <col min="13578" max="13578" width="13" style="396" customWidth="1"/>
    <col min="13579" max="13579" width="12.5703125" style="396" customWidth="1"/>
    <col min="13580" max="13580" width="11.5703125" style="396" customWidth="1"/>
    <col min="13581" max="13581" width="8.28515625" style="396" customWidth="1"/>
    <col min="13582" max="13583" width="12" style="396" customWidth="1"/>
    <col min="13584" max="13822" width="11" style="396"/>
    <col min="13823" max="13823" width="18.28515625" style="396" bestFit="1" customWidth="1"/>
    <col min="13824" max="13824" width="14.42578125" style="396" customWidth="1"/>
    <col min="13825" max="13825" width="11.5703125" style="396" customWidth="1"/>
    <col min="13826" max="13826" width="19" style="396" customWidth="1"/>
    <col min="13827" max="13827" width="15.28515625" style="396" bestFit="1" customWidth="1"/>
    <col min="13828" max="13829" width="12.5703125" style="396" customWidth="1"/>
    <col min="13830" max="13830" width="17.28515625" style="396" bestFit="1" customWidth="1"/>
    <col min="13831" max="13831" width="14.28515625" style="396" customWidth="1"/>
    <col min="13832" max="13832" width="22.28515625" style="396" customWidth="1"/>
    <col min="13833" max="13833" width="23" style="396" customWidth="1"/>
    <col min="13834" max="13834" width="13" style="396" customWidth="1"/>
    <col min="13835" max="13835" width="12.5703125" style="396" customWidth="1"/>
    <col min="13836" max="13836" width="11.5703125" style="396" customWidth="1"/>
    <col min="13837" max="13837" width="8.28515625" style="396" customWidth="1"/>
    <col min="13838" max="13839" width="12" style="396" customWidth="1"/>
    <col min="13840" max="14078" width="11" style="396"/>
    <col min="14079" max="14079" width="18.28515625" style="396" bestFit="1" customWidth="1"/>
    <col min="14080" max="14080" width="14.42578125" style="396" customWidth="1"/>
    <col min="14081" max="14081" width="11.5703125" style="396" customWidth="1"/>
    <col min="14082" max="14082" width="19" style="396" customWidth="1"/>
    <col min="14083" max="14083" width="15.28515625" style="396" bestFit="1" customWidth="1"/>
    <col min="14084" max="14085" width="12.5703125" style="396" customWidth="1"/>
    <col min="14086" max="14086" width="17.28515625" style="396" bestFit="1" customWidth="1"/>
    <col min="14087" max="14087" width="14.28515625" style="396" customWidth="1"/>
    <col min="14088" max="14088" width="22.28515625" style="396" customWidth="1"/>
    <col min="14089" max="14089" width="23" style="396" customWidth="1"/>
    <col min="14090" max="14090" width="13" style="396" customWidth="1"/>
    <col min="14091" max="14091" width="12.5703125" style="396" customWidth="1"/>
    <col min="14092" max="14092" width="11.5703125" style="396" customWidth="1"/>
    <col min="14093" max="14093" width="8.28515625" style="396" customWidth="1"/>
    <col min="14094" max="14095" width="12" style="396" customWidth="1"/>
    <col min="14096" max="14334" width="11" style="396"/>
    <col min="14335" max="14335" width="18.28515625" style="396" bestFit="1" customWidth="1"/>
    <col min="14336" max="14336" width="14.42578125" style="396" customWidth="1"/>
    <col min="14337" max="14337" width="11.5703125" style="396" customWidth="1"/>
    <col min="14338" max="14338" width="19" style="396" customWidth="1"/>
    <col min="14339" max="14339" width="15.28515625" style="396" bestFit="1" customWidth="1"/>
    <col min="14340" max="14341" width="12.5703125" style="396" customWidth="1"/>
    <col min="14342" max="14342" width="17.28515625" style="396" bestFit="1" customWidth="1"/>
    <col min="14343" max="14343" width="14.28515625" style="396" customWidth="1"/>
    <col min="14344" max="14344" width="22.28515625" style="396" customWidth="1"/>
    <col min="14345" max="14345" width="23" style="396" customWidth="1"/>
    <col min="14346" max="14346" width="13" style="396" customWidth="1"/>
    <col min="14347" max="14347" width="12.5703125" style="396" customWidth="1"/>
    <col min="14348" max="14348" width="11.5703125" style="396" customWidth="1"/>
    <col min="14349" max="14349" width="8.28515625" style="396" customWidth="1"/>
    <col min="14350" max="14351" width="12" style="396" customWidth="1"/>
    <col min="14352" max="14590" width="11" style="396"/>
    <col min="14591" max="14591" width="18.28515625" style="396" bestFit="1" customWidth="1"/>
    <col min="14592" max="14592" width="14.42578125" style="396" customWidth="1"/>
    <col min="14593" max="14593" width="11.5703125" style="396" customWidth="1"/>
    <col min="14594" max="14594" width="19" style="396" customWidth="1"/>
    <col min="14595" max="14595" width="15.28515625" style="396" bestFit="1" customWidth="1"/>
    <col min="14596" max="14597" width="12.5703125" style="396" customWidth="1"/>
    <col min="14598" max="14598" width="17.28515625" style="396" bestFit="1" customWidth="1"/>
    <col min="14599" max="14599" width="14.28515625" style="396" customWidth="1"/>
    <col min="14600" max="14600" width="22.28515625" style="396" customWidth="1"/>
    <col min="14601" max="14601" width="23" style="396" customWidth="1"/>
    <col min="14602" max="14602" width="13" style="396" customWidth="1"/>
    <col min="14603" max="14603" width="12.5703125" style="396" customWidth="1"/>
    <col min="14604" max="14604" width="11.5703125" style="396" customWidth="1"/>
    <col min="14605" max="14605" width="8.28515625" style="396" customWidth="1"/>
    <col min="14606" max="14607" width="12" style="396" customWidth="1"/>
    <col min="14608" max="14846" width="11" style="396"/>
    <col min="14847" max="14847" width="18.28515625" style="396" bestFit="1" customWidth="1"/>
    <col min="14848" max="14848" width="14.42578125" style="396" customWidth="1"/>
    <col min="14849" max="14849" width="11.5703125" style="396" customWidth="1"/>
    <col min="14850" max="14850" width="19" style="396" customWidth="1"/>
    <col min="14851" max="14851" width="15.28515625" style="396" bestFit="1" customWidth="1"/>
    <col min="14852" max="14853" width="12.5703125" style="396" customWidth="1"/>
    <col min="14854" max="14854" width="17.28515625" style="396" bestFit="1" customWidth="1"/>
    <col min="14855" max="14855" width="14.28515625" style="396" customWidth="1"/>
    <col min="14856" max="14856" width="22.28515625" style="396" customWidth="1"/>
    <col min="14857" max="14857" width="23" style="396" customWidth="1"/>
    <col min="14858" max="14858" width="13" style="396" customWidth="1"/>
    <col min="14859" max="14859" width="12.5703125" style="396" customWidth="1"/>
    <col min="14860" max="14860" width="11.5703125" style="396" customWidth="1"/>
    <col min="14861" max="14861" width="8.28515625" style="396" customWidth="1"/>
    <col min="14862" max="14863" width="12" style="396" customWidth="1"/>
    <col min="14864" max="15102" width="11" style="396"/>
    <col min="15103" max="15103" width="18.28515625" style="396" bestFit="1" customWidth="1"/>
    <col min="15104" max="15104" width="14.42578125" style="396" customWidth="1"/>
    <col min="15105" max="15105" width="11.5703125" style="396" customWidth="1"/>
    <col min="15106" max="15106" width="19" style="396" customWidth="1"/>
    <col min="15107" max="15107" width="15.28515625" style="396" bestFit="1" customWidth="1"/>
    <col min="15108" max="15109" width="12.5703125" style="396" customWidth="1"/>
    <col min="15110" max="15110" width="17.28515625" style="396" bestFit="1" customWidth="1"/>
    <col min="15111" max="15111" width="14.28515625" style="396" customWidth="1"/>
    <col min="15112" max="15112" width="22.28515625" style="396" customWidth="1"/>
    <col min="15113" max="15113" width="23" style="396" customWidth="1"/>
    <col min="15114" max="15114" width="13" style="396" customWidth="1"/>
    <col min="15115" max="15115" width="12.5703125" style="396" customWidth="1"/>
    <col min="15116" max="15116" width="11.5703125" style="396" customWidth="1"/>
    <col min="15117" max="15117" width="8.28515625" style="396" customWidth="1"/>
    <col min="15118" max="15119" width="12" style="396" customWidth="1"/>
    <col min="15120" max="15358" width="11" style="396"/>
    <col min="15359" max="15359" width="18.28515625" style="396" bestFit="1" customWidth="1"/>
    <col min="15360" max="15360" width="14.42578125" style="396" customWidth="1"/>
    <col min="15361" max="15361" width="11.5703125" style="396" customWidth="1"/>
    <col min="15362" max="15362" width="19" style="396" customWidth="1"/>
    <col min="15363" max="15363" width="15.28515625" style="396" bestFit="1" customWidth="1"/>
    <col min="15364" max="15365" width="12.5703125" style="396" customWidth="1"/>
    <col min="15366" max="15366" width="17.28515625" style="396" bestFit="1" customWidth="1"/>
    <col min="15367" max="15367" width="14.28515625" style="396" customWidth="1"/>
    <col min="15368" max="15368" width="22.28515625" style="396" customWidth="1"/>
    <col min="15369" max="15369" width="23" style="396" customWidth="1"/>
    <col min="15370" max="15370" width="13" style="396" customWidth="1"/>
    <col min="15371" max="15371" width="12.5703125" style="396" customWidth="1"/>
    <col min="15372" max="15372" width="11.5703125" style="396" customWidth="1"/>
    <col min="15373" max="15373" width="8.28515625" style="396" customWidth="1"/>
    <col min="15374" max="15375" width="12" style="396" customWidth="1"/>
    <col min="15376" max="15614" width="11" style="396"/>
    <col min="15615" max="15615" width="18.28515625" style="396" bestFit="1" customWidth="1"/>
    <col min="15616" max="15616" width="14.42578125" style="396" customWidth="1"/>
    <col min="15617" max="15617" width="11.5703125" style="396" customWidth="1"/>
    <col min="15618" max="15618" width="19" style="396" customWidth="1"/>
    <col min="15619" max="15619" width="15.28515625" style="396" bestFit="1" customWidth="1"/>
    <col min="15620" max="15621" width="12.5703125" style="396" customWidth="1"/>
    <col min="15622" max="15622" width="17.28515625" style="396" bestFit="1" customWidth="1"/>
    <col min="15623" max="15623" width="14.28515625" style="396" customWidth="1"/>
    <col min="15624" max="15624" width="22.28515625" style="396" customWidth="1"/>
    <col min="15625" max="15625" width="23" style="396" customWidth="1"/>
    <col min="15626" max="15626" width="13" style="396" customWidth="1"/>
    <col min="15627" max="15627" width="12.5703125" style="396" customWidth="1"/>
    <col min="15628" max="15628" width="11.5703125" style="396" customWidth="1"/>
    <col min="15629" max="15629" width="8.28515625" style="396" customWidth="1"/>
    <col min="15630" max="15631" width="12" style="396" customWidth="1"/>
    <col min="15632" max="15870" width="11" style="396"/>
    <col min="15871" max="15871" width="18.28515625" style="396" bestFit="1" customWidth="1"/>
    <col min="15872" max="15872" width="14.42578125" style="396" customWidth="1"/>
    <col min="15873" max="15873" width="11.5703125" style="396" customWidth="1"/>
    <col min="15874" max="15874" width="19" style="396" customWidth="1"/>
    <col min="15875" max="15875" width="15.28515625" style="396" bestFit="1" customWidth="1"/>
    <col min="15876" max="15877" width="12.5703125" style="396" customWidth="1"/>
    <col min="15878" max="15878" width="17.28515625" style="396" bestFit="1" customWidth="1"/>
    <col min="15879" max="15879" width="14.28515625" style="396" customWidth="1"/>
    <col min="15880" max="15880" width="22.28515625" style="396" customWidth="1"/>
    <col min="15881" max="15881" width="23" style="396" customWidth="1"/>
    <col min="15882" max="15882" width="13" style="396" customWidth="1"/>
    <col min="15883" max="15883" width="12.5703125" style="396" customWidth="1"/>
    <col min="15884" max="15884" width="11.5703125" style="396" customWidth="1"/>
    <col min="15885" max="15885" width="8.28515625" style="396" customWidth="1"/>
    <col min="15886" max="15887" width="12" style="396" customWidth="1"/>
    <col min="15888" max="16126" width="11" style="396"/>
    <col min="16127" max="16127" width="18.28515625" style="396" bestFit="1" customWidth="1"/>
    <col min="16128" max="16128" width="14.42578125" style="396" customWidth="1"/>
    <col min="16129" max="16129" width="11.5703125" style="396" customWidth="1"/>
    <col min="16130" max="16130" width="19" style="396" customWidth="1"/>
    <col min="16131" max="16131" width="15.28515625" style="396" bestFit="1" customWidth="1"/>
    <col min="16132" max="16133" width="12.5703125" style="396" customWidth="1"/>
    <col min="16134" max="16134" width="17.28515625" style="396" bestFit="1" customWidth="1"/>
    <col min="16135" max="16135" width="14.28515625" style="396" customWidth="1"/>
    <col min="16136" max="16136" width="22.28515625" style="396" customWidth="1"/>
    <col min="16137" max="16137" width="23" style="396" customWidth="1"/>
    <col min="16138" max="16138" width="13" style="396" customWidth="1"/>
    <col min="16139" max="16139" width="12.5703125" style="396" customWidth="1"/>
    <col min="16140" max="16140" width="11.5703125" style="396" customWidth="1"/>
    <col min="16141" max="16141" width="8.28515625" style="396" customWidth="1"/>
    <col min="16142" max="16143" width="12" style="396" customWidth="1"/>
    <col min="16144" max="16384" width="11" style="396"/>
  </cols>
  <sheetData>
    <row r="1" spans="1:26" s="305" customFormat="1" ht="13.5" customHeight="1" thickBot="1">
      <c r="A1" s="304">
        <f ca="1">TODAY()</f>
        <v>44000</v>
      </c>
      <c r="B1" s="304"/>
      <c r="C1" s="304"/>
      <c r="D1" s="401"/>
      <c r="G1" s="306"/>
    </row>
    <row r="2" spans="1:26" s="305" customFormat="1" ht="45" customHeight="1" thickTop="1" thickBot="1">
      <c r="A2" s="308" t="s">
        <v>187</v>
      </c>
      <c r="B2" s="418">
        <f>Planif_21!C1</f>
        <v>44197</v>
      </c>
      <c r="C2" s="465"/>
      <c r="D2" s="465"/>
      <c r="E2" s="309"/>
      <c r="F2" s="309"/>
      <c r="G2" s="310"/>
      <c r="H2" s="309"/>
      <c r="I2" s="309"/>
      <c r="J2" s="309"/>
      <c r="K2" s="309"/>
      <c r="L2" s="309"/>
      <c r="M2" s="311"/>
      <c r="N2" s="475" t="s">
        <v>31</v>
      </c>
      <c r="O2" s="476"/>
      <c r="P2" s="476"/>
      <c r="Q2" s="476"/>
      <c r="R2" s="476"/>
      <c r="S2" s="476"/>
      <c r="T2" s="477"/>
      <c r="U2" s="472" t="s">
        <v>0</v>
      </c>
      <c r="V2" s="473"/>
      <c r="W2" s="473"/>
      <c r="X2" s="473"/>
      <c r="Y2" s="473"/>
      <c r="Z2" s="474"/>
    </row>
    <row r="3" spans="1:26" s="305" customFormat="1" ht="38.25" customHeight="1" thickTop="1">
      <c r="A3" s="456" t="s">
        <v>1</v>
      </c>
      <c r="B3" s="462" t="s">
        <v>3</v>
      </c>
      <c r="C3" s="463"/>
      <c r="D3" s="463"/>
      <c r="E3" s="464"/>
      <c r="F3" s="468" t="s">
        <v>245</v>
      </c>
      <c r="G3" s="458" t="s">
        <v>4</v>
      </c>
      <c r="H3" s="460" t="s">
        <v>34</v>
      </c>
      <c r="I3" s="460" t="s">
        <v>2</v>
      </c>
      <c r="J3" s="478" t="s">
        <v>5</v>
      </c>
      <c r="K3" s="479"/>
      <c r="L3" s="480" t="s">
        <v>252</v>
      </c>
      <c r="M3" s="482" t="s">
        <v>36</v>
      </c>
      <c r="N3" s="484" t="s">
        <v>30</v>
      </c>
      <c r="O3" s="485"/>
      <c r="P3" s="485"/>
      <c r="Q3" s="485"/>
      <c r="R3" s="485"/>
      <c r="S3" s="485"/>
      <c r="T3" s="486"/>
      <c r="U3" s="487" t="s">
        <v>6</v>
      </c>
      <c r="V3" s="312" t="s">
        <v>7</v>
      </c>
      <c r="W3" s="312" t="s">
        <v>45</v>
      </c>
      <c r="X3" s="489" t="s">
        <v>59</v>
      </c>
      <c r="Y3" s="466" t="s">
        <v>60</v>
      </c>
      <c r="Z3" s="470" t="s">
        <v>217</v>
      </c>
    </row>
    <row r="4" spans="1:26" s="305" customFormat="1" ht="30.75" customHeight="1" thickBot="1">
      <c r="A4" s="457"/>
      <c r="B4" s="313" t="s">
        <v>8</v>
      </c>
      <c r="C4" s="363" t="s">
        <v>258</v>
      </c>
      <c r="D4" s="402" t="s">
        <v>9</v>
      </c>
      <c r="E4" s="363" t="s">
        <v>258</v>
      </c>
      <c r="F4" s="469"/>
      <c r="G4" s="459"/>
      <c r="H4" s="461"/>
      <c r="I4" s="461"/>
      <c r="J4" s="314" t="s">
        <v>10</v>
      </c>
      <c r="K4" s="315" t="s">
        <v>11</v>
      </c>
      <c r="L4" s="481"/>
      <c r="M4" s="483"/>
      <c r="N4" s="316" t="s">
        <v>35</v>
      </c>
      <c r="O4" s="317" t="s">
        <v>37</v>
      </c>
      <c r="P4" s="317" t="s">
        <v>27</v>
      </c>
      <c r="Q4" s="317" t="s">
        <v>29</v>
      </c>
      <c r="R4" s="317" t="s">
        <v>28</v>
      </c>
      <c r="S4" s="318" t="s">
        <v>53</v>
      </c>
      <c r="T4" s="319" t="s">
        <v>52</v>
      </c>
      <c r="U4" s="488"/>
      <c r="V4" s="315" t="s">
        <v>12</v>
      </c>
      <c r="W4" s="315" t="s">
        <v>12</v>
      </c>
      <c r="X4" s="490"/>
      <c r="Y4" s="467"/>
      <c r="Z4" s="471"/>
    </row>
    <row r="5" spans="1:26" s="305" customFormat="1" ht="20.25" customHeight="1" thickTop="1">
      <c r="A5" s="320" t="s">
        <v>214</v>
      </c>
      <c r="B5" s="321">
        <v>44378</v>
      </c>
      <c r="C5" s="364">
        <f t="shared" ref="C5:C41" si="0">IF(B5="","",WEEKNUM(B5,2))</f>
        <v>27</v>
      </c>
      <c r="D5" s="321">
        <v>44408</v>
      </c>
      <c r="E5" s="364">
        <f t="shared" ref="E5:E34" si="1">IF(D5="","",WEEKNUM(D5,2))</f>
        <v>31</v>
      </c>
      <c r="F5" s="322"/>
      <c r="G5" s="323">
        <f t="shared" ref="G5:G36" ca="1" si="2">IF(B5= "", "",B5-$A$1)</f>
        <v>378</v>
      </c>
      <c r="H5" s="324"/>
      <c r="I5" s="325"/>
      <c r="J5" s="326"/>
      <c r="K5" s="327"/>
      <c r="L5" s="121" t="s">
        <v>290</v>
      </c>
      <c r="M5" s="121"/>
      <c r="N5" s="328"/>
      <c r="O5" s="329"/>
      <c r="P5" s="329"/>
      <c r="Q5" s="329"/>
      <c r="R5" s="330"/>
      <c r="S5" s="330"/>
      <c r="T5" s="331">
        <f>SUM(N5:S5)</f>
        <v>0</v>
      </c>
      <c r="U5" s="332" t="s">
        <v>21</v>
      </c>
      <c r="V5" s="333" t="s">
        <v>15</v>
      </c>
      <c r="W5" s="327" t="s">
        <v>15</v>
      </c>
      <c r="X5" s="327">
        <v>15</v>
      </c>
      <c r="Y5" s="327">
        <v>15</v>
      </c>
      <c r="Z5" s="368"/>
    </row>
    <row r="6" spans="1:26" s="305" customFormat="1" ht="20.25" customHeight="1">
      <c r="A6" s="320" t="s">
        <v>343</v>
      </c>
      <c r="B6" s="321">
        <v>44379</v>
      </c>
      <c r="C6" s="364">
        <f t="shared" si="0"/>
        <v>27</v>
      </c>
      <c r="D6" s="321">
        <v>44381</v>
      </c>
      <c r="E6" s="364">
        <f t="shared" si="1"/>
        <v>27</v>
      </c>
      <c r="F6" s="339"/>
      <c r="G6" s="323">
        <f t="shared" ca="1" si="2"/>
        <v>379</v>
      </c>
      <c r="H6" s="324"/>
      <c r="I6" s="325"/>
      <c r="J6" s="326"/>
      <c r="K6" s="327"/>
      <c r="L6" s="121" t="s">
        <v>197</v>
      </c>
      <c r="M6" s="121" t="s">
        <v>344</v>
      </c>
      <c r="N6" s="328">
        <v>0</v>
      </c>
      <c r="O6" s="329">
        <v>0</v>
      </c>
      <c r="P6" s="329">
        <v>0</v>
      </c>
      <c r="Q6" s="329">
        <v>0</v>
      </c>
      <c r="R6" s="330">
        <v>0</v>
      </c>
      <c r="S6" s="330">
        <v>0</v>
      </c>
      <c r="T6" s="331">
        <v>0</v>
      </c>
      <c r="U6" s="332"/>
      <c r="V6" s="333"/>
      <c r="W6" s="327"/>
      <c r="X6" s="327">
        <v>0</v>
      </c>
      <c r="Y6" s="327">
        <v>0</v>
      </c>
      <c r="Z6" s="369"/>
    </row>
    <row r="7" spans="1:26" s="305" customFormat="1" ht="20.25" customHeight="1">
      <c r="A7" s="320" t="s">
        <v>127</v>
      </c>
      <c r="B7" s="321">
        <v>44379</v>
      </c>
      <c r="C7" s="364">
        <f t="shared" si="0"/>
        <v>27</v>
      </c>
      <c r="D7" s="321">
        <v>44379</v>
      </c>
      <c r="E7" s="364">
        <f t="shared" si="1"/>
        <v>27</v>
      </c>
      <c r="F7" s="322"/>
      <c r="G7" s="323">
        <f t="shared" ca="1" si="2"/>
        <v>379</v>
      </c>
      <c r="H7" s="324"/>
      <c r="I7" s="325"/>
      <c r="J7" s="326"/>
      <c r="K7" s="327"/>
      <c r="L7" s="303" t="s">
        <v>197</v>
      </c>
      <c r="M7" s="303" t="s">
        <v>383</v>
      </c>
      <c r="N7" s="328"/>
      <c r="O7" s="329"/>
      <c r="P7" s="329"/>
      <c r="Q7" s="329"/>
      <c r="R7" s="330"/>
      <c r="S7" s="330"/>
      <c r="T7" s="331">
        <f t="shared" ref="T7:T35" si="3">SUM(N7:S7)</f>
        <v>0</v>
      </c>
      <c r="U7" s="332"/>
      <c r="V7" s="333"/>
      <c r="W7" s="327"/>
      <c r="X7" s="327">
        <v>0</v>
      </c>
      <c r="Y7" s="327">
        <v>0</v>
      </c>
      <c r="Z7" s="369"/>
    </row>
    <row r="8" spans="1:26" s="305" customFormat="1" ht="20.25" customHeight="1">
      <c r="A8" s="320" t="s">
        <v>128</v>
      </c>
      <c r="B8" s="321">
        <v>44379</v>
      </c>
      <c r="C8" s="364">
        <f t="shared" si="0"/>
        <v>27</v>
      </c>
      <c r="D8" s="321">
        <v>44379</v>
      </c>
      <c r="E8" s="364">
        <f t="shared" si="1"/>
        <v>27</v>
      </c>
      <c r="F8" s="322"/>
      <c r="G8" s="323">
        <f t="shared" ca="1" si="2"/>
        <v>379</v>
      </c>
      <c r="H8" s="324"/>
      <c r="I8" s="336"/>
      <c r="J8" s="326"/>
      <c r="K8" s="327"/>
      <c r="L8" s="303" t="s">
        <v>197</v>
      </c>
      <c r="M8" s="303" t="s">
        <v>385</v>
      </c>
      <c r="N8" s="328"/>
      <c r="O8" s="329"/>
      <c r="P8" s="329"/>
      <c r="Q8" s="329"/>
      <c r="R8" s="330"/>
      <c r="S8" s="330"/>
      <c r="T8" s="331">
        <f t="shared" si="3"/>
        <v>0</v>
      </c>
      <c r="U8" s="335"/>
      <c r="V8" s="327"/>
      <c r="W8" s="327"/>
      <c r="X8" s="327">
        <v>0</v>
      </c>
      <c r="Y8" s="327">
        <v>0</v>
      </c>
      <c r="Z8" s="369"/>
    </row>
    <row r="9" spans="1:26" s="305" customFormat="1" ht="20.25" customHeight="1">
      <c r="A9" s="320" t="s">
        <v>386</v>
      </c>
      <c r="B9" s="334">
        <v>44379</v>
      </c>
      <c r="C9" s="364">
        <f t="shared" si="0"/>
        <v>27</v>
      </c>
      <c r="D9" s="334">
        <v>44379</v>
      </c>
      <c r="E9" s="364">
        <f t="shared" si="1"/>
        <v>27</v>
      </c>
      <c r="F9" s="322"/>
      <c r="G9" s="323">
        <f t="shared" ca="1" si="2"/>
        <v>379</v>
      </c>
      <c r="H9" s="324"/>
      <c r="I9" s="336"/>
      <c r="J9" s="326"/>
      <c r="K9" s="327"/>
      <c r="L9" s="303" t="s">
        <v>197</v>
      </c>
      <c r="M9" s="303" t="s">
        <v>296</v>
      </c>
      <c r="N9" s="328"/>
      <c r="O9" s="329"/>
      <c r="P9" s="329"/>
      <c r="Q9" s="329"/>
      <c r="R9" s="330"/>
      <c r="S9" s="330"/>
      <c r="T9" s="331">
        <f t="shared" si="3"/>
        <v>0</v>
      </c>
      <c r="U9" s="332"/>
      <c r="V9" s="333"/>
      <c r="W9" s="327"/>
      <c r="X9" s="327">
        <v>0</v>
      </c>
      <c r="Y9" s="327">
        <v>0</v>
      </c>
      <c r="Z9" s="369"/>
    </row>
    <row r="10" spans="1:26" s="375" customFormat="1" ht="20.25" customHeight="1">
      <c r="A10" s="320" t="s">
        <v>129</v>
      </c>
      <c r="B10" s="321">
        <v>44379</v>
      </c>
      <c r="C10" s="364">
        <f t="shared" si="0"/>
        <v>27</v>
      </c>
      <c r="D10" s="321">
        <v>44379</v>
      </c>
      <c r="E10" s="364">
        <f t="shared" si="1"/>
        <v>27</v>
      </c>
      <c r="F10" s="322"/>
      <c r="G10" s="323">
        <f t="shared" ca="1" si="2"/>
        <v>379</v>
      </c>
      <c r="H10" s="324"/>
      <c r="I10" s="325"/>
      <c r="J10" s="326"/>
      <c r="K10" s="327"/>
      <c r="L10" s="303" t="s">
        <v>197</v>
      </c>
      <c r="M10" s="303" t="s">
        <v>387</v>
      </c>
      <c r="N10" s="328"/>
      <c r="O10" s="329"/>
      <c r="P10" s="329"/>
      <c r="Q10" s="329"/>
      <c r="R10" s="330"/>
      <c r="S10" s="330"/>
      <c r="T10" s="331">
        <f t="shared" si="3"/>
        <v>0</v>
      </c>
      <c r="U10" s="332"/>
      <c r="V10" s="333"/>
      <c r="W10" s="327"/>
      <c r="X10" s="327">
        <v>0</v>
      </c>
      <c r="Y10" s="327">
        <v>7</v>
      </c>
      <c r="Z10" s="369"/>
    </row>
    <row r="11" spans="1:26" s="375" customFormat="1" ht="18.75" customHeight="1">
      <c r="A11" s="320" t="s">
        <v>130</v>
      </c>
      <c r="B11" s="321">
        <v>44379</v>
      </c>
      <c r="C11" s="364">
        <f t="shared" si="0"/>
        <v>27</v>
      </c>
      <c r="D11" s="321">
        <v>44379</v>
      </c>
      <c r="E11" s="364">
        <f t="shared" si="1"/>
        <v>27</v>
      </c>
      <c r="F11" s="322"/>
      <c r="G11" s="323">
        <f t="shared" ca="1" si="2"/>
        <v>379</v>
      </c>
      <c r="H11" s="324"/>
      <c r="I11" s="325"/>
      <c r="J11" s="326"/>
      <c r="K11" s="327"/>
      <c r="L11" s="303" t="s">
        <v>197</v>
      </c>
      <c r="M11" s="303" t="s">
        <v>318</v>
      </c>
      <c r="N11" s="328"/>
      <c r="O11" s="329"/>
      <c r="P11" s="329"/>
      <c r="Q11" s="329"/>
      <c r="R11" s="330"/>
      <c r="S11" s="330"/>
      <c r="T11" s="331">
        <f t="shared" si="3"/>
        <v>0</v>
      </c>
      <c r="U11" s="332"/>
      <c r="V11" s="333"/>
      <c r="W11" s="327"/>
      <c r="X11" s="327">
        <v>0</v>
      </c>
      <c r="Y11" s="327">
        <v>0</v>
      </c>
      <c r="Z11" s="369"/>
    </row>
    <row r="12" spans="1:26" s="305" customFormat="1" ht="20.25" customHeight="1">
      <c r="A12" s="320" t="s">
        <v>131</v>
      </c>
      <c r="B12" s="321">
        <v>44379</v>
      </c>
      <c r="C12" s="364">
        <f t="shared" si="0"/>
        <v>27</v>
      </c>
      <c r="D12" s="321">
        <v>44379</v>
      </c>
      <c r="E12" s="364">
        <f t="shared" si="1"/>
        <v>27</v>
      </c>
      <c r="F12" s="322"/>
      <c r="G12" s="323">
        <f t="shared" ca="1" si="2"/>
        <v>379</v>
      </c>
      <c r="H12" s="324"/>
      <c r="I12" s="325"/>
      <c r="J12" s="326"/>
      <c r="K12" s="327"/>
      <c r="L12" s="303" t="s">
        <v>197</v>
      </c>
      <c r="M12" s="303" t="s">
        <v>388</v>
      </c>
      <c r="N12" s="328"/>
      <c r="O12" s="329"/>
      <c r="P12" s="329"/>
      <c r="Q12" s="329"/>
      <c r="R12" s="330"/>
      <c r="S12" s="330"/>
      <c r="T12" s="331">
        <f t="shared" si="3"/>
        <v>0</v>
      </c>
      <c r="U12" s="335"/>
      <c r="V12" s="327"/>
      <c r="W12" s="327"/>
      <c r="X12" s="327">
        <v>0</v>
      </c>
      <c r="Y12" s="327">
        <v>0</v>
      </c>
      <c r="Z12" s="369"/>
    </row>
    <row r="13" spans="1:26" s="305" customFormat="1" ht="20.25" customHeight="1">
      <c r="A13" s="320" t="s">
        <v>132</v>
      </c>
      <c r="B13" s="321">
        <v>44379</v>
      </c>
      <c r="C13" s="364">
        <f t="shared" si="0"/>
        <v>27</v>
      </c>
      <c r="D13" s="321">
        <v>44379</v>
      </c>
      <c r="E13" s="364">
        <f t="shared" si="1"/>
        <v>27</v>
      </c>
      <c r="F13" s="322"/>
      <c r="G13" s="323">
        <f t="shared" ca="1" si="2"/>
        <v>379</v>
      </c>
      <c r="H13" s="324"/>
      <c r="I13" s="325"/>
      <c r="J13" s="326"/>
      <c r="K13" s="327"/>
      <c r="L13" s="303" t="s">
        <v>197</v>
      </c>
      <c r="M13" s="303" t="s">
        <v>389</v>
      </c>
      <c r="N13" s="328"/>
      <c r="O13" s="329"/>
      <c r="P13" s="329"/>
      <c r="Q13" s="329"/>
      <c r="R13" s="330"/>
      <c r="S13" s="330"/>
      <c r="T13" s="331">
        <f t="shared" si="3"/>
        <v>0</v>
      </c>
      <c r="U13" s="332"/>
      <c r="V13" s="333"/>
      <c r="W13" s="327"/>
      <c r="X13" s="327">
        <v>0</v>
      </c>
      <c r="Y13" s="327">
        <v>0</v>
      </c>
      <c r="Z13" s="369"/>
    </row>
    <row r="14" spans="1:26" s="305" customFormat="1" ht="20.25" customHeight="1">
      <c r="A14" s="320" t="s">
        <v>133</v>
      </c>
      <c r="B14" s="321">
        <v>44379</v>
      </c>
      <c r="C14" s="364">
        <f t="shared" si="0"/>
        <v>27</v>
      </c>
      <c r="D14" s="321">
        <v>44379</v>
      </c>
      <c r="E14" s="364">
        <f t="shared" si="1"/>
        <v>27</v>
      </c>
      <c r="F14" s="322"/>
      <c r="G14" s="323">
        <f t="shared" ca="1" si="2"/>
        <v>379</v>
      </c>
      <c r="H14" s="324"/>
      <c r="I14" s="325"/>
      <c r="J14" s="326"/>
      <c r="K14" s="327"/>
      <c r="L14" s="303" t="s">
        <v>197</v>
      </c>
      <c r="M14" s="303" t="s">
        <v>390</v>
      </c>
      <c r="N14" s="328"/>
      <c r="O14" s="329"/>
      <c r="P14" s="329"/>
      <c r="Q14" s="329"/>
      <c r="R14" s="330"/>
      <c r="S14" s="330"/>
      <c r="T14" s="331">
        <f t="shared" si="3"/>
        <v>0</v>
      </c>
      <c r="U14" s="335"/>
      <c r="V14" s="327"/>
      <c r="W14" s="327"/>
      <c r="X14" s="327">
        <v>0</v>
      </c>
      <c r="Y14" s="327">
        <v>0</v>
      </c>
      <c r="Z14" s="369"/>
    </row>
    <row r="15" spans="1:26" s="305" customFormat="1" ht="20.25" customHeight="1">
      <c r="A15" s="320" t="s">
        <v>134</v>
      </c>
      <c r="B15" s="321">
        <v>44379</v>
      </c>
      <c r="C15" s="364">
        <f t="shared" si="0"/>
        <v>27</v>
      </c>
      <c r="D15" s="321">
        <v>44379</v>
      </c>
      <c r="E15" s="364">
        <f t="shared" si="1"/>
        <v>27</v>
      </c>
      <c r="F15" s="322"/>
      <c r="G15" s="323">
        <f t="shared" ca="1" si="2"/>
        <v>379</v>
      </c>
      <c r="H15" s="324"/>
      <c r="I15" s="325"/>
      <c r="J15" s="326"/>
      <c r="K15" s="327"/>
      <c r="L15" s="303" t="s">
        <v>197</v>
      </c>
      <c r="M15" s="303" t="s">
        <v>391</v>
      </c>
      <c r="N15" s="328"/>
      <c r="O15" s="329"/>
      <c r="P15" s="329"/>
      <c r="Q15" s="329"/>
      <c r="R15" s="330"/>
      <c r="S15" s="330"/>
      <c r="T15" s="331">
        <f t="shared" si="3"/>
        <v>0</v>
      </c>
      <c r="U15" s="332"/>
      <c r="V15" s="333"/>
      <c r="W15" s="327"/>
      <c r="X15" s="327">
        <v>0</v>
      </c>
      <c r="Y15" s="327">
        <v>10</v>
      </c>
      <c r="Z15" s="369"/>
    </row>
    <row r="16" spans="1:26" s="305" customFormat="1" ht="20.25" customHeight="1">
      <c r="A16" s="320" t="s">
        <v>135</v>
      </c>
      <c r="B16" s="321">
        <v>44379</v>
      </c>
      <c r="C16" s="364">
        <f t="shared" si="0"/>
        <v>27</v>
      </c>
      <c r="D16" s="321">
        <v>44379</v>
      </c>
      <c r="E16" s="364">
        <f t="shared" si="1"/>
        <v>27</v>
      </c>
      <c r="F16" s="322"/>
      <c r="G16" s="323">
        <f t="shared" ca="1" si="2"/>
        <v>379</v>
      </c>
      <c r="H16" s="324"/>
      <c r="I16" s="325"/>
      <c r="J16" s="326"/>
      <c r="K16" s="327"/>
      <c r="L16" s="303" t="s">
        <v>197</v>
      </c>
      <c r="M16" s="303" t="s">
        <v>392</v>
      </c>
      <c r="N16" s="328"/>
      <c r="O16" s="329"/>
      <c r="P16" s="329"/>
      <c r="Q16" s="329"/>
      <c r="R16" s="330"/>
      <c r="S16" s="330"/>
      <c r="T16" s="331">
        <f t="shared" si="3"/>
        <v>0</v>
      </c>
      <c r="U16" s="332"/>
      <c r="V16" s="333"/>
      <c r="W16" s="327"/>
      <c r="X16" s="327">
        <v>10</v>
      </c>
      <c r="Y16" s="327">
        <v>0</v>
      </c>
      <c r="Z16" s="369"/>
    </row>
    <row r="17" spans="1:26" s="305" customFormat="1" ht="20.25" customHeight="1">
      <c r="A17" s="320" t="s">
        <v>136</v>
      </c>
      <c r="B17" s="321">
        <v>44379</v>
      </c>
      <c r="C17" s="364">
        <f t="shared" si="0"/>
        <v>27</v>
      </c>
      <c r="D17" s="321">
        <v>44379</v>
      </c>
      <c r="E17" s="364">
        <f t="shared" si="1"/>
        <v>27</v>
      </c>
      <c r="F17" s="322"/>
      <c r="G17" s="323">
        <f t="shared" ca="1" si="2"/>
        <v>379</v>
      </c>
      <c r="H17" s="324"/>
      <c r="I17" s="325"/>
      <c r="J17" s="326"/>
      <c r="K17" s="327"/>
      <c r="L17" s="303" t="s">
        <v>197</v>
      </c>
      <c r="M17" s="303" t="s">
        <v>393</v>
      </c>
      <c r="N17" s="328"/>
      <c r="O17" s="329"/>
      <c r="P17" s="329"/>
      <c r="Q17" s="329"/>
      <c r="R17" s="330"/>
      <c r="S17" s="330"/>
      <c r="T17" s="331">
        <f t="shared" si="3"/>
        <v>0</v>
      </c>
      <c r="U17" s="335"/>
      <c r="V17" s="327"/>
      <c r="W17" s="327"/>
      <c r="X17" s="327">
        <v>0</v>
      </c>
      <c r="Y17" s="327">
        <v>15</v>
      </c>
      <c r="Z17" s="369"/>
    </row>
    <row r="18" spans="1:26" s="305" customFormat="1" ht="20.25" customHeight="1">
      <c r="A18" s="320" t="s">
        <v>137</v>
      </c>
      <c r="B18" s="321">
        <v>44379</v>
      </c>
      <c r="C18" s="364">
        <f t="shared" si="0"/>
        <v>27</v>
      </c>
      <c r="D18" s="321">
        <v>44379</v>
      </c>
      <c r="E18" s="364">
        <f t="shared" si="1"/>
        <v>27</v>
      </c>
      <c r="F18" s="322"/>
      <c r="G18" s="323">
        <f t="shared" ca="1" si="2"/>
        <v>379</v>
      </c>
      <c r="H18" s="324"/>
      <c r="I18" s="325"/>
      <c r="J18" s="326"/>
      <c r="K18" s="327"/>
      <c r="L18" s="303" t="s">
        <v>197</v>
      </c>
      <c r="M18" s="303" t="s">
        <v>394</v>
      </c>
      <c r="N18" s="328"/>
      <c r="O18" s="329"/>
      <c r="P18" s="329"/>
      <c r="Q18" s="329"/>
      <c r="R18" s="330"/>
      <c r="S18" s="330"/>
      <c r="T18" s="331">
        <f t="shared" si="3"/>
        <v>0</v>
      </c>
      <c r="U18" s="332"/>
      <c r="V18" s="333"/>
      <c r="W18" s="327"/>
      <c r="X18" s="327">
        <v>15</v>
      </c>
      <c r="Y18" s="327">
        <v>0</v>
      </c>
      <c r="Z18" s="369"/>
    </row>
    <row r="19" spans="1:26" s="305" customFormat="1" ht="20.25" customHeight="1">
      <c r="A19" s="320" t="s">
        <v>138</v>
      </c>
      <c r="B19" s="321">
        <v>44379</v>
      </c>
      <c r="C19" s="364">
        <f t="shared" si="0"/>
        <v>27</v>
      </c>
      <c r="D19" s="321">
        <v>44379</v>
      </c>
      <c r="E19" s="364">
        <f t="shared" si="1"/>
        <v>27</v>
      </c>
      <c r="F19" s="322"/>
      <c r="G19" s="323">
        <f t="shared" ca="1" si="2"/>
        <v>379</v>
      </c>
      <c r="H19" s="324"/>
      <c r="I19" s="325"/>
      <c r="J19" s="326"/>
      <c r="K19" s="327"/>
      <c r="L19" s="303" t="s">
        <v>197</v>
      </c>
      <c r="M19" s="303" t="s">
        <v>395</v>
      </c>
      <c r="N19" s="328"/>
      <c r="O19" s="329"/>
      <c r="P19" s="329"/>
      <c r="Q19" s="329"/>
      <c r="R19" s="330"/>
      <c r="S19" s="330"/>
      <c r="T19" s="331">
        <f t="shared" si="3"/>
        <v>0</v>
      </c>
      <c r="U19" s="335"/>
      <c r="V19" s="327"/>
      <c r="W19" s="327"/>
      <c r="X19" s="327">
        <v>0</v>
      </c>
      <c r="Y19" s="327">
        <v>0</v>
      </c>
      <c r="Z19" s="369"/>
    </row>
    <row r="20" spans="1:26" s="305" customFormat="1" ht="20.25" customHeight="1">
      <c r="A20" s="320" t="s">
        <v>139</v>
      </c>
      <c r="B20" s="321">
        <v>44379</v>
      </c>
      <c r="C20" s="364">
        <f t="shared" si="0"/>
        <v>27</v>
      </c>
      <c r="D20" s="321">
        <v>44379</v>
      </c>
      <c r="E20" s="364">
        <f t="shared" si="1"/>
        <v>27</v>
      </c>
      <c r="F20" s="322"/>
      <c r="G20" s="323">
        <f t="shared" ca="1" si="2"/>
        <v>379</v>
      </c>
      <c r="H20" s="324"/>
      <c r="I20" s="325"/>
      <c r="J20" s="326"/>
      <c r="K20" s="327"/>
      <c r="L20" s="303" t="s">
        <v>197</v>
      </c>
      <c r="M20" s="303" t="s">
        <v>396</v>
      </c>
      <c r="N20" s="328"/>
      <c r="O20" s="329"/>
      <c r="P20" s="329"/>
      <c r="Q20" s="329"/>
      <c r="R20" s="330"/>
      <c r="S20" s="330"/>
      <c r="T20" s="331">
        <f t="shared" si="3"/>
        <v>0</v>
      </c>
      <c r="U20" s="332"/>
      <c r="V20" s="333"/>
      <c r="W20" s="327"/>
      <c r="X20" s="327">
        <v>0</v>
      </c>
      <c r="Y20" s="327">
        <v>0</v>
      </c>
      <c r="Z20" s="369"/>
    </row>
    <row r="21" spans="1:26" s="305" customFormat="1" ht="20.25" customHeight="1">
      <c r="A21" s="320" t="s">
        <v>140</v>
      </c>
      <c r="B21" s="321">
        <v>44379</v>
      </c>
      <c r="C21" s="364">
        <f t="shared" si="0"/>
        <v>27</v>
      </c>
      <c r="D21" s="321">
        <v>44379</v>
      </c>
      <c r="E21" s="364">
        <f t="shared" si="1"/>
        <v>27</v>
      </c>
      <c r="F21" s="322"/>
      <c r="G21" s="323">
        <f t="shared" ca="1" si="2"/>
        <v>379</v>
      </c>
      <c r="H21" s="324"/>
      <c r="I21" s="325"/>
      <c r="J21" s="326"/>
      <c r="K21" s="327"/>
      <c r="L21" s="303" t="s">
        <v>197</v>
      </c>
      <c r="M21" s="303" t="s">
        <v>397</v>
      </c>
      <c r="N21" s="328"/>
      <c r="O21" s="329"/>
      <c r="P21" s="329"/>
      <c r="Q21" s="329"/>
      <c r="R21" s="330"/>
      <c r="S21" s="330"/>
      <c r="T21" s="331">
        <f t="shared" si="3"/>
        <v>0</v>
      </c>
      <c r="U21" s="335"/>
      <c r="V21" s="327"/>
      <c r="W21" s="327"/>
      <c r="X21" s="327">
        <v>0</v>
      </c>
      <c r="Y21" s="327">
        <v>0</v>
      </c>
      <c r="Z21" s="369"/>
    </row>
    <row r="22" spans="1:26" s="305" customFormat="1" ht="20.25" customHeight="1">
      <c r="A22" s="320" t="s">
        <v>141</v>
      </c>
      <c r="B22" s="321">
        <v>44379</v>
      </c>
      <c r="C22" s="364">
        <f t="shared" si="0"/>
        <v>27</v>
      </c>
      <c r="D22" s="321">
        <v>44379</v>
      </c>
      <c r="E22" s="364">
        <f t="shared" si="1"/>
        <v>27</v>
      </c>
      <c r="F22" s="322"/>
      <c r="G22" s="323">
        <f t="shared" ca="1" si="2"/>
        <v>379</v>
      </c>
      <c r="H22" s="324"/>
      <c r="I22" s="325"/>
      <c r="J22" s="326"/>
      <c r="K22" s="327"/>
      <c r="L22" s="303" t="s">
        <v>197</v>
      </c>
      <c r="M22" s="303" t="s">
        <v>398</v>
      </c>
      <c r="N22" s="328"/>
      <c r="O22" s="329"/>
      <c r="P22" s="329"/>
      <c r="Q22" s="329"/>
      <c r="R22" s="330"/>
      <c r="S22" s="330"/>
      <c r="T22" s="331">
        <f t="shared" si="3"/>
        <v>0</v>
      </c>
      <c r="U22" s="335"/>
      <c r="V22" s="327"/>
      <c r="W22" s="327"/>
      <c r="X22" s="327">
        <v>0</v>
      </c>
      <c r="Y22" s="327">
        <v>0</v>
      </c>
      <c r="Z22" s="369"/>
    </row>
    <row r="23" spans="1:26" s="305" customFormat="1" ht="20.25" customHeight="1">
      <c r="A23" s="320" t="s">
        <v>142</v>
      </c>
      <c r="B23" s="321">
        <v>44379</v>
      </c>
      <c r="C23" s="364">
        <f t="shared" si="0"/>
        <v>27</v>
      </c>
      <c r="D23" s="321">
        <v>44379</v>
      </c>
      <c r="E23" s="364">
        <f t="shared" si="1"/>
        <v>27</v>
      </c>
      <c r="F23" s="322"/>
      <c r="G23" s="323">
        <f t="shared" ca="1" si="2"/>
        <v>379</v>
      </c>
      <c r="H23" s="324"/>
      <c r="I23" s="325"/>
      <c r="J23" s="326"/>
      <c r="K23" s="327"/>
      <c r="L23" s="303" t="s">
        <v>197</v>
      </c>
      <c r="M23" s="303" t="s">
        <v>399</v>
      </c>
      <c r="N23" s="328"/>
      <c r="O23" s="329"/>
      <c r="P23" s="329"/>
      <c r="Q23" s="329"/>
      <c r="R23" s="330"/>
      <c r="S23" s="330"/>
      <c r="T23" s="331">
        <f t="shared" si="3"/>
        <v>0</v>
      </c>
      <c r="U23" s="335"/>
      <c r="V23" s="327"/>
      <c r="W23" s="327"/>
      <c r="X23" s="327">
        <v>0</v>
      </c>
      <c r="Y23" s="327">
        <v>0</v>
      </c>
      <c r="Z23" s="369"/>
    </row>
    <row r="24" spans="1:26" s="305" customFormat="1" ht="20.25" customHeight="1">
      <c r="A24" s="320" t="s">
        <v>143</v>
      </c>
      <c r="B24" s="321">
        <v>44379</v>
      </c>
      <c r="C24" s="364">
        <f t="shared" si="0"/>
        <v>27</v>
      </c>
      <c r="D24" s="321">
        <v>44379</v>
      </c>
      <c r="E24" s="364">
        <f t="shared" si="1"/>
        <v>27</v>
      </c>
      <c r="F24" s="322"/>
      <c r="G24" s="323">
        <f t="shared" ca="1" si="2"/>
        <v>379</v>
      </c>
      <c r="H24" s="324"/>
      <c r="I24" s="325"/>
      <c r="J24" s="326"/>
      <c r="K24" s="327"/>
      <c r="L24" s="303" t="s">
        <v>197</v>
      </c>
      <c r="M24" s="303" t="s">
        <v>400</v>
      </c>
      <c r="N24" s="328"/>
      <c r="O24" s="329"/>
      <c r="P24" s="329"/>
      <c r="Q24" s="329"/>
      <c r="R24" s="330"/>
      <c r="S24" s="330"/>
      <c r="T24" s="331">
        <f t="shared" si="3"/>
        <v>0</v>
      </c>
      <c r="U24" s="335"/>
      <c r="V24" s="327"/>
      <c r="W24" s="327"/>
      <c r="X24" s="327">
        <v>0</v>
      </c>
      <c r="Y24" s="327">
        <v>0</v>
      </c>
      <c r="Z24" s="369"/>
    </row>
    <row r="25" spans="1:26" s="305" customFormat="1" ht="20.25" customHeight="1">
      <c r="A25" s="320" t="s">
        <v>144</v>
      </c>
      <c r="B25" s="321">
        <v>44379</v>
      </c>
      <c r="C25" s="364">
        <f t="shared" si="0"/>
        <v>27</v>
      </c>
      <c r="D25" s="321">
        <v>44379</v>
      </c>
      <c r="E25" s="364">
        <f t="shared" si="1"/>
        <v>27</v>
      </c>
      <c r="F25" s="322"/>
      <c r="G25" s="323">
        <f t="shared" ca="1" si="2"/>
        <v>379</v>
      </c>
      <c r="H25" s="324"/>
      <c r="I25" s="325"/>
      <c r="J25" s="326"/>
      <c r="K25" s="327"/>
      <c r="L25" s="303" t="s">
        <v>197</v>
      </c>
      <c r="M25" s="303" t="s">
        <v>401</v>
      </c>
      <c r="N25" s="328"/>
      <c r="O25" s="329"/>
      <c r="P25" s="329"/>
      <c r="Q25" s="329"/>
      <c r="R25" s="330"/>
      <c r="S25" s="330"/>
      <c r="T25" s="331">
        <f t="shared" si="3"/>
        <v>0</v>
      </c>
      <c r="U25" s="335"/>
      <c r="V25" s="327"/>
      <c r="W25" s="327"/>
      <c r="X25" s="327">
        <v>0</v>
      </c>
      <c r="Y25" s="327">
        <v>0</v>
      </c>
      <c r="Z25" s="374"/>
    </row>
    <row r="26" spans="1:26" s="305" customFormat="1" ht="18" customHeight="1">
      <c r="A26" s="320" t="s">
        <v>154</v>
      </c>
      <c r="B26" s="321">
        <v>44380</v>
      </c>
      <c r="C26" s="364">
        <f t="shared" si="0"/>
        <v>27</v>
      </c>
      <c r="D26" s="372">
        <v>44380</v>
      </c>
      <c r="E26" s="364">
        <f t="shared" si="1"/>
        <v>27</v>
      </c>
      <c r="F26" s="322"/>
      <c r="G26" s="323">
        <f t="shared" ca="1" si="2"/>
        <v>380</v>
      </c>
      <c r="H26" s="324"/>
      <c r="I26" s="324"/>
      <c r="J26" s="326"/>
      <c r="K26" s="327"/>
      <c r="L26" s="121" t="s">
        <v>197</v>
      </c>
      <c r="M26" s="121" t="s">
        <v>384</v>
      </c>
      <c r="N26" s="328">
        <v>2</v>
      </c>
      <c r="O26" s="329">
        <v>1</v>
      </c>
      <c r="P26" s="329">
        <v>20</v>
      </c>
      <c r="Q26" s="329">
        <v>3</v>
      </c>
      <c r="R26" s="330">
        <v>3</v>
      </c>
      <c r="S26" s="330">
        <v>10</v>
      </c>
      <c r="T26" s="331">
        <f t="shared" si="3"/>
        <v>39</v>
      </c>
      <c r="U26" s="335" t="s">
        <v>14</v>
      </c>
      <c r="V26" s="327" t="s">
        <v>15</v>
      </c>
      <c r="W26" s="327" t="s">
        <v>15</v>
      </c>
      <c r="X26" s="327">
        <v>7</v>
      </c>
      <c r="Y26" s="327">
        <v>7</v>
      </c>
      <c r="Z26" s="369"/>
    </row>
    <row r="27" spans="1:26" s="305" customFormat="1" ht="18" customHeight="1">
      <c r="A27" s="320" t="s">
        <v>146</v>
      </c>
      <c r="B27" s="321">
        <v>44380</v>
      </c>
      <c r="C27" s="364">
        <f t="shared" si="0"/>
        <v>27</v>
      </c>
      <c r="D27" s="372">
        <v>44380</v>
      </c>
      <c r="E27" s="364">
        <f t="shared" si="1"/>
        <v>27</v>
      </c>
      <c r="F27" s="322"/>
      <c r="G27" s="323">
        <f t="shared" ca="1" si="2"/>
        <v>380</v>
      </c>
      <c r="H27" s="324"/>
      <c r="I27" s="325"/>
      <c r="J27" s="326"/>
      <c r="K27" s="327"/>
      <c r="L27" s="303" t="s">
        <v>197</v>
      </c>
      <c r="M27" s="303" t="s">
        <v>402</v>
      </c>
      <c r="N27" s="328"/>
      <c r="O27" s="329"/>
      <c r="P27" s="329"/>
      <c r="Q27" s="329"/>
      <c r="R27" s="330"/>
      <c r="S27" s="330"/>
      <c r="T27" s="331">
        <f t="shared" si="3"/>
        <v>0</v>
      </c>
      <c r="U27" s="335"/>
      <c r="V27" s="327"/>
      <c r="W27" s="327"/>
      <c r="X27" s="327">
        <v>0</v>
      </c>
      <c r="Y27" s="327">
        <v>0</v>
      </c>
      <c r="Z27" s="369"/>
    </row>
    <row r="28" spans="1:26" s="305" customFormat="1" ht="18" customHeight="1">
      <c r="A28" s="320" t="s">
        <v>147</v>
      </c>
      <c r="B28" s="321">
        <v>44380</v>
      </c>
      <c r="C28" s="364">
        <f t="shared" si="0"/>
        <v>27</v>
      </c>
      <c r="D28" s="372">
        <v>44380</v>
      </c>
      <c r="E28" s="364">
        <f t="shared" si="1"/>
        <v>27</v>
      </c>
      <c r="F28" s="322"/>
      <c r="G28" s="323">
        <f t="shared" ca="1" si="2"/>
        <v>380</v>
      </c>
      <c r="H28" s="324"/>
      <c r="I28" s="325"/>
      <c r="J28" s="326"/>
      <c r="K28" s="327"/>
      <c r="L28" s="303" t="s">
        <v>197</v>
      </c>
      <c r="M28" s="303" t="s">
        <v>403</v>
      </c>
      <c r="N28" s="328"/>
      <c r="O28" s="329"/>
      <c r="P28" s="329"/>
      <c r="Q28" s="329"/>
      <c r="R28" s="330"/>
      <c r="S28" s="330"/>
      <c r="T28" s="331">
        <f t="shared" si="3"/>
        <v>0</v>
      </c>
      <c r="U28" s="332"/>
      <c r="V28" s="333"/>
      <c r="W28" s="327"/>
      <c r="X28" s="327">
        <v>0</v>
      </c>
      <c r="Y28" s="327">
        <v>0</v>
      </c>
      <c r="Z28" s="369"/>
    </row>
    <row r="29" spans="1:26" s="305" customFormat="1" ht="27" customHeight="1">
      <c r="A29" s="320" t="s">
        <v>148</v>
      </c>
      <c r="B29" s="334">
        <v>44380</v>
      </c>
      <c r="C29" s="364">
        <f t="shared" si="0"/>
        <v>27</v>
      </c>
      <c r="D29" s="372">
        <v>44380</v>
      </c>
      <c r="E29" s="364">
        <f t="shared" si="1"/>
        <v>27</v>
      </c>
      <c r="F29" s="322"/>
      <c r="G29" s="323">
        <f t="shared" ca="1" si="2"/>
        <v>380</v>
      </c>
      <c r="H29" s="324"/>
      <c r="I29" s="325"/>
      <c r="J29" s="326"/>
      <c r="K29" s="327"/>
      <c r="L29" s="303" t="s">
        <v>197</v>
      </c>
      <c r="M29" s="303" t="s">
        <v>404</v>
      </c>
      <c r="N29" s="328"/>
      <c r="O29" s="329"/>
      <c r="P29" s="329"/>
      <c r="Q29" s="329"/>
      <c r="R29" s="330"/>
      <c r="S29" s="330"/>
      <c r="T29" s="331">
        <f t="shared" si="3"/>
        <v>0</v>
      </c>
      <c r="U29" s="335"/>
      <c r="V29" s="327"/>
      <c r="W29" s="327"/>
      <c r="X29" s="327">
        <v>0</v>
      </c>
      <c r="Y29" s="327">
        <v>0</v>
      </c>
      <c r="Z29" s="369"/>
    </row>
    <row r="30" spans="1:26" s="305" customFormat="1" ht="27" customHeight="1">
      <c r="A30" s="320" t="s">
        <v>149</v>
      </c>
      <c r="B30" s="321">
        <v>44380</v>
      </c>
      <c r="C30" s="364">
        <f t="shared" si="0"/>
        <v>27</v>
      </c>
      <c r="D30" s="372">
        <v>44380</v>
      </c>
      <c r="E30" s="364">
        <f t="shared" si="1"/>
        <v>27</v>
      </c>
      <c r="F30" s="322"/>
      <c r="G30" s="323">
        <f t="shared" ca="1" si="2"/>
        <v>380</v>
      </c>
      <c r="H30" s="324"/>
      <c r="I30" s="325"/>
      <c r="J30" s="326"/>
      <c r="K30" s="327"/>
      <c r="L30" s="303" t="s">
        <v>197</v>
      </c>
      <c r="M30" s="303" t="s">
        <v>405</v>
      </c>
      <c r="N30" s="328"/>
      <c r="O30" s="329"/>
      <c r="P30" s="329"/>
      <c r="Q30" s="329"/>
      <c r="R30" s="330"/>
      <c r="S30" s="330"/>
      <c r="T30" s="331">
        <f t="shared" si="3"/>
        <v>0</v>
      </c>
      <c r="U30" s="335"/>
      <c r="V30" s="327"/>
      <c r="W30" s="327"/>
      <c r="X30" s="327">
        <v>0</v>
      </c>
      <c r="Y30" s="327">
        <v>0</v>
      </c>
      <c r="Z30" s="369"/>
    </row>
    <row r="31" spans="1:26" s="305" customFormat="1" ht="20.25" customHeight="1">
      <c r="A31" s="320" t="s">
        <v>150</v>
      </c>
      <c r="B31" s="321">
        <v>44380</v>
      </c>
      <c r="C31" s="364">
        <f t="shared" si="0"/>
        <v>27</v>
      </c>
      <c r="D31" s="372">
        <v>44380</v>
      </c>
      <c r="E31" s="364">
        <f t="shared" si="1"/>
        <v>27</v>
      </c>
      <c r="F31" s="322"/>
      <c r="G31" s="323">
        <f t="shared" ca="1" si="2"/>
        <v>380</v>
      </c>
      <c r="H31" s="324"/>
      <c r="I31" s="325"/>
      <c r="J31" s="326"/>
      <c r="K31" s="327"/>
      <c r="L31" s="303" t="s">
        <v>197</v>
      </c>
      <c r="M31" s="303" t="s">
        <v>404</v>
      </c>
      <c r="N31" s="328"/>
      <c r="O31" s="329"/>
      <c r="P31" s="329"/>
      <c r="Q31" s="329"/>
      <c r="R31" s="330"/>
      <c r="S31" s="330"/>
      <c r="T31" s="331">
        <f t="shared" si="3"/>
        <v>0</v>
      </c>
      <c r="U31" s="335"/>
      <c r="V31" s="327"/>
      <c r="W31" s="327"/>
      <c r="X31" s="327">
        <v>0</v>
      </c>
      <c r="Y31" s="327">
        <v>0</v>
      </c>
      <c r="Z31" s="369"/>
    </row>
    <row r="32" spans="1:26" s="305" customFormat="1" ht="20.25" customHeight="1">
      <c r="A32" s="320" t="s">
        <v>151</v>
      </c>
      <c r="B32" s="334">
        <v>44380</v>
      </c>
      <c r="C32" s="364">
        <f t="shared" si="0"/>
        <v>27</v>
      </c>
      <c r="D32" s="334">
        <v>44380</v>
      </c>
      <c r="E32" s="364">
        <f t="shared" si="1"/>
        <v>27</v>
      </c>
      <c r="F32" s="322"/>
      <c r="G32" s="323">
        <f t="shared" ca="1" si="2"/>
        <v>380</v>
      </c>
      <c r="H32" s="324"/>
      <c r="I32" s="325"/>
      <c r="J32" s="326"/>
      <c r="K32" s="327"/>
      <c r="L32" s="303" t="s">
        <v>197</v>
      </c>
      <c r="M32" s="303" t="s">
        <v>406</v>
      </c>
      <c r="N32" s="328"/>
      <c r="O32" s="329"/>
      <c r="P32" s="329"/>
      <c r="Q32" s="329"/>
      <c r="R32" s="330"/>
      <c r="S32" s="330"/>
      <c r="T32" s="331">
        <f t="shared" si="3"/>
        <v>0</v>
      </c>
      <c r="U32" s="335"/>
      <c r="V32" s="327"/>
      <c r="W32" s="327"/>
      <c r="X32" s="327">
        <v>0</v>
      </c>
      <c r="Y32" s="327">
        <v>0</v>
      </c>
      <c r="Z32" s="369"/>
    </row>
    <row r="33" spans="1:26" s="305" customFormat="1" ht="18">
      <c r="A33" s="320" t="s">
        <v>152</v>
      </c>
      <c r="B33" s="334">
        <v>44380</v>
      </c>
      <c r="C33" s="364">
        <f t="shared" si="0"/>
        <v>27</v>
      </c>
      <c r="D33" s="334">
        <v>44380</v>
      </c>
      <c r="E33" s="364">
        <f t="shared" si="1"/>
        <v>27</v>
      </c>
      <c r="F33" s="322"/>
      <c r="G33" s="323">
        <f t="shared" ca="1" si="2"/>
        <v>380</v>
      </c>
      <c r="H33" s="324"/>
      <c r="I33" s="325"/>
      <c r="J33" s="326"/>
      <c r="K33" s="327"/>
      <c r="L33" s="303" t="s">
        <v>197</v>
      </c>
      <c r="M33" s="303" t="s">
        <v>407</v>
      </c>
      <c r="N33" s="328"/>
      <c r="O33" s="329"/>
      <c r="P33" s="329"/>
      <c r="Q33" s="329"/>
      <c r="R33" s="330"/>
      <c r="S33" s="330"/>
      <c r="T33" s="331">
        <f t="shared" si="3"/>
        <v>0</v>
      </c>
      <c r="U33" s="335"/>
      <c r="V33" s="327"/>
      <c r="W33" s="327"/>
      <c r="X33" s="327">
        <v>0</v>
      </c>
      <c r="Y33" s="327">
        <v>0</v>
      </c>
      <c r="Z33" s="369"/>
    </row>
    <row r="34" spans="1:26" s="305" customFormat="1" ht="18">
      <c r="A34" s="320" t="s">
        <v>153</v>
      </c>
      <c r="B34" s="334">
        <v>44380</v>
      </c>
      <c r="C34" s="364">
        <f t="shared" si="0"/>
        <v>27</v>
      </c>
      <c r="D34" s="334">
        <v>44380</v>
      </c>
      <c r="E34" s="364">
        <f t="shared" si="1"/>
        <v>27</v>
      </c>
      <c r="F34" s="322"/>
      <c r="G34" s="323">
        <f t="shared" ca="1" si="2"/>
        <v>380</v>
      </c>
      <c r="H34" s="324"/>
      <c r="I34" s="325"/>
      <c r="J34" s="326"/>
      <c r="K34" s="327"/>
      <c r="L34" s="303" t="s">
        <v>197</v>
      </c>
      <c r="M34" s="303" t="s">
        <v>408</v>
      </c>
      <c r="N34" s="328"/>
      <c r="O34" s="329"/>
      <c r="P34" s="329"/>
      <c r="Q34" s="329"/>
      <c r="R34" s="330"/>
      <c r="S34" s="330"/>
      <c r="T34" s="331">
        <f t="shared" si="3"/>
        <v>0</v>
      </c>
      <c r="U34" s="335"/>
      <c r="V34" s="327"/>
      <c r="W34" s="327"/>
      <c r="X34" s="327">
        <v>0</v>
      </c>
      <c r="Y34" s="327">
        <v>0</v>
      </c>
      <c r="Z34" s="369"/>
    </row>
    <row r="35" spans="1:26" s="305" customFormat="1" ht="20.25" customHeight="1">
      <c r="A35" s="320" t="s">
        <v>209</v>
      </c>
      <c r="B35" s="334">
        <v>44381</v>
      </c>
      <c r="C35" s="364">
        <f t="shared" si="0"/>
        <v>27</v>
      </c>
      <c r="D35" s="334"/>
      <c r="E35" s="364" t="str">
        <f t="shared" ref="E35:E36" si="4">IF(D35="","",WEEKNUM(D35,2))</f>
        <v/>
      </c>
      <c r="F35" s="322"/>
      <c r="G35" s="323">
        <f t="shared" ca="1" si="2"/>
        <v>381</v>
      </c>
      <c r="H35" s="324"/>
      <c r="I35" s="325"/>
      <c r="J35" s="326"/>
      <c r="K35" s="327"/>
      <c r="L35" s="121" t="s">
        <v>197</v>
      </c>
      <c r="M35" s="121" t="s">
        <v>284</v>
      </c>
      <c r="N35" s="328"/>
      <c r="O35" s="329"/>
      <c r="P35" s="329"/>
      <c r="Q35" s="329"/>
      <c r="R35" s="330"/>
      <c r="S35" s="330"/>
      <c r="T35" s="331">
        <f t="shared" si="3"/>
        <v>0</v>
      </c>
      <c r="U35" s="332"/>
      <c r="V35" s="333"/>
      <c r="W35" s="327"/>
      <c r="X35" s="327">
        <v>3</v>
      </c>
      <c r="Y35" s="327">
        <v>3</v>
      </c>
      <c r="Z35" s="369"/>
    </row>
    <row r="36" spans="1:26" s="305" customFormat="1" ht="20.25" customHeight="1">
      <c r="A36" s="320" t="s">
        <v>292</v>
      </c>
      <c r="B36" s="334">
        <v>44382</v>
      </c>
      <c r="C36" s="364">
        <f t="shared" si="0"/>
        <v>28</v>
      </c>
      <c r="D36" s="334">
        <v>44382</v>
      </c>
      <c r="E36" s="364">
        <f t="shared" si="4"/>
        <v>28</v>
      </c>
      <c r="F36" s="322"/>
      <c r="G36" s="323">
        <f t="shared" ca="1" si="2"/>
        <v>382</v>
      </c>
      <c r="H36" s="324"/>
      <c r="I36" s="325"/>
      <c r="J36" s="326"/>
      <c r="K36" s="327"/>
      <c r="L36" s="121" t="s">
        <v>293</v>
      </c>
      <c r="M36" s="303" t="s">
        <v>294</v>
      </c>
      <c r="N36" s="328">
        <v>1</v>
      </c>
      <c r="O36" s="329"/>
      <c r="P36" s="329">
        <v>1</v>
      </c>
      <c r="Q36" s="329"/>
      <c r="R36" s="330"/>
      <c r="S36" s="330"/>
      <c r="T36" s="331">
        <v>2</v>
      </c>
      <c r="U36" s="332" t="s">
        <v>21</v>
      </c>
      <c r="V36" s="333" t="s">
        <v>15</v>
      </c>
      <c r="W36" s="327" t="s">
        <v>15</v>
      </c>
      <c r="X36" s="327">
        <v>7</v>
      </c>
      <c r="Y36" s="327">
        <v>7</v>
      </c>
      <c r="Z36" s="371"/>
    </row>
    <row r="37" spans="1:26" s="305" customFormat="1" ht="20.25" customHeight="1">
      <c r="A37" s="320" t="s">
        <v>251</v>
      </c>
      <c r="B37" s="334">
        <v>44386</v>
      </c>
      <c r="C37" s="364">
        <f t="shared" si="0"/>
        <v>28</v>
      </c>
      <c r="D37" s="334">
        <v>44388</v>
      </c>
      <c r="E37" s="364">
        <f>IF(D37="","",WEEKNUM(D37,2))</f>
        <v>28</v>
      </c>
      <c r="F37" s="322"/>
      <c r="G37" s="323">
        <f t="shared" ref="G37:G58" ca="1" si="5">IF(B37= "", "",B37-$A$1)</f>
        <v>386</v>
      </c>
      <c r="H37" s="324"/>
      <c r="I37" s="325"/>
      <c r="J37" s="326"/>
      <c r="K37" s="327"/>
      <c r="L37" s="121" t="s">
        <v>199</v>
      </c>
      <c r="M37" s="121" t="s">
        <v>284</v>
      </c>
      <c r="N37" s="328"/>
      <c r="O37" s="329"/>
      <c r="P37" s="329">
        <v>1</v>
      </c>
      <c r="Q37" s="329"/>
      <c r="R37" s="330"/>
      <c r="S37" s="330"/>
      <c r="T37" s="331">
        <f t="shared" ref="T37:T58" si="6">SUM(N37:S37)</f>
        <v>1</v>
      </c>
      <c r="U37" s="332"/>
      <c r="V37" s="333"/>
      <c r="W37" s="327"/>
      <c r="X37" s="327">
        <v>4</v>
      </c>
      <c r="Y37" s="327">
        <v>4</v>
      </c>
      <c r="Z37" s="369"/>
    </row>
    <row r="38" spans="1:26" s="305" customFormat="1" ht="20.25" customHeight="1">
      <c r="A38" s="320" t="s">
        <v>250</v>
      </c>
      <c r="B38" s="334">
        <v>44387</v>
      </c>
      <c r="C38" s="364">
        <f t="shared" si="0"/>
        <v>28</v>
      </c>
      <c r="D38" s="334">
        <v>44387</v>
      </c>
      <c r="E38" s="364">
        <f>IF(D38="","",WEEKNUM(D38,2))</f>
        <v>28</v>
      </c>
      <c r="F38" s="322"/>
      <c r="G38" s="323">
        <f t="shared" ca="1" si="5"/>
        <v>387</v>
      </c>
      <c r="H38" s="324"/>
      <c r="I38" s="325"/>
      <c r="J38" s="326"/>
      <c r="K38" s="327"/>
      <c r="L38" s="121" t="s">
        <v>409</v>
      </c>
      <c r="M38" s="121" t="s">
        <v>384</v>
      </c>
      <c r="N38" s="328"/>
      <c r="O38" s="329"/>
      <c r="P38" s="329"/>
      <c r="Q38" s="329"/>
      <c r="R38" s="330"/>
      <c r="S38" s="330"/>
      <c r="T38" s="331">
        <f t="shared" si="6"/>
        <v>0</v>
      </c>
      <c r="U38" s="332"/>
      <c r="V38" s="333"/>
      <c r="W38" s="327"/>
      <c r="X38" s="327">
        <v>9</v>
      </c>
      <c r="Y38" s="327">
        <v>9</v>
      </c>
      <c r="Z38" s="370"/>
    </row>
    <row r="39" spans="1:26" s="305" customFormat="1" ht="20.25" customHeight="1">
      <c r="A39" s="320" t="s">
        <v>155</v>
      </c>
      <c r="B39" s="334">
        <v>44390</v>
      </c>
      <c r="C39" s="364">
        <f t="shared" si="0"/>
        <v>29</v>
      </c>
      <c r="D39" s="334">
        <v>44390</v>
      </c>
      <c r="E39" s="364">
        <f>IF(D39="","",WEEKNUM(D39,2))</f>
        <v>29</v>
      </c>
      <c r="F39" s="322"/>
      <c r="G39" s="323">
        <f t="shared" ca="1" si="5"/>
        <v>390</v>
      </c>
      <c r="H39" s="324"/>
      <c r="I39" s="325"/>
      <c r="J39" s="326"/>
      <c r="K39" s="327"/>
      <c r="L39" s="121" t="s">
        <v>197</v>
      </c>
      <c r="M39" s="121" t="s">
        <v>384</v>
      </c>
      <c r="N39" s="328"/>
      <c r="O39" s="329"/>
      <c r="P39" s="329"/>
      <c r="Q39" s="329"/>
      <c r="R39" s="330"/>
      <c r="S39" s="330"/>
      <c r="T39" s="331">
        <f t="shared" si="6"/>
        <v>0</v>
      </c>
      <c r="U39" s="332"/>
      <c r="V39" s="333"/>
      <c r="W39" s="327"/>
      <c r="X39" s="327">
        <v>0</v>
      </c>
      <c r="Y39" s="327">
        <v>0</v>
      </c>
      <c r="Z39" s="369"/>
    </row>
    <row r="40" spans="1:26" s="305" customFormat="1" ht="20.25" customHeight="1">
      <c r="A40" s="320" t="s">
        <v>156</v>
      </c>
      <c r="B40" s="334">
        <v>44397</v>
      </c>
      <c r="C40" s="364">
        <f t="shared" si="0"/>
        <v>30</v>
      </c>
      <c r="D40" s="372">
        <v>44403</v>
      </c>
      <c r="E40" s="364">
        <f>IF(D40="","",WEEKNUM(D40,2))</f>
        <v>31</v>
      </c>
      <c r="F40" s="322"/>
      <c r="G40" s="323">
        <f t="shared" ca="1" si="5"/>
        <v>397</v>
      </c>
      <c r="H40" s="324"/>
      <c r="I40" s="325"/>
      <c r="J40" s="326"/>
      <c r="K40" s="327"/>
      <c r="L40" s="121" t="s">
        <v>198</v>
      </c>
      <c r="M40" s="121" t="s">
        <v>291</v>
      </c>
      <c r="N40" s="328">
        <v>1</v>
      </c>
      <c r="O40" s="329"/>
      <c r="P40" s="329"/>
      <c r="Q40" s="329"/>
      <c r="R40" s="330"/>
      <c r="S40" s="330"/>
      <c r="T40" s="331">
        <f t="shared" si="6"/>
        <v>1</v>
      </c>
      <c r="U40" s="332" t="s">
        <v>21</v>
      </c>
      <c r="V40" s="333" t="s">
        <v>15</v>
      </c>
      <c r="W40" s="327" t="s">
        <v>15</v>
      </c>
      <c r="X40" s="327">
        <v>8</v>
      </c>
      <c r="Y40" s="327">
        <v>8</v>
      </c>
      <c r="Z40" s="369"/>
    </row>
    <row r="41" spans="1:26" s="305" customFormat="1" ht="20.25" customHeight="1">
      <c r="A41" s="320" t="s">
        <v>155</v>
      </c>
      <c r="B41" s="334">
        <v>44404</v>
      </c>
      <c r="C41" s="364">
        <f t="shared" si="0"/>
        <v>31</v>
      </c>
      <c r="D41" s="372">
        <v>44404</v>
      </c>
      <c r="E41" s="364">
        <f>IF(D41="","",WEEKNUM(D41,2))</f>
        <v>31</v>
      </c>
      <c r="F41" s="322"/>
      <c r="G41" s="323">
        <f t="shared" ca="1" si="5"/>
        <v>404</v>
      </c>
      <c r="H41" s="324"/>
      <c r="I41" s="325"/>
      <c r="J41" s="326"/>
      <c r="K41" s="327"/>
      <c r="L41" s="121" t="s">
        <v>197</v>
      </c>
      <c r="M41" s="121" t="s">
        <v>384</v>
      </c>
      <c r="N41" s="328"/>
      <c r="O41" s="329"/>
      <c r="P41" s="329"/>
      <c r="Q41" s="329"/>
      <c r="R41" s="330"/>
      <c r="S41" s="330"/>
      <c r="T41" s="331">
        <f t="shared" si="6"/>
        <v>0</v>
      </c>
      <c r="U41" s="332"/>
      <c r="V41" s="333"/>
      <c r="W41" s="327"/>
      <c r="X41" s="327">
        <v>0</v>
      </c>
      <c r="Y41" s="327">
        <v>0</v>
      </c>
      <c r="Z41" s="369"/>
    </row>
    <row r="42" spans="1:26" s="305" customFormat="1" ht="20.25" customHeight="1">
      <c r="A42" s="353" t="s">
        <v>418</v>
      </c>
      <c r="B42" s="414">
        <v>44409</v>
      </c>
      <c r="C42" s="364">
        <v>31</v>
      </c>
      <c r="D42" s="415">
        <v>44409</v>
      </c>
      <c r="E42" s="364">
        <v>31</v>
      </c>
      <c r="F42" s="355"/>
      <c r="G42" s="340">
        <f t="shared" ca="1" si="5"/>
        <v>409</v>
      </c>
      <c r="H42" s="356"/>
      <c r="I42" s="357"/>
      <c r="J42" s="343"/>
      <c r="K42" s="344"/>
      <c r="L42" s="345" t="s">
        <v>410</v>
      </c>
      <c r="M42" s="121" t="s">
        <v>400</v>
      </c>
      <c r="N42" s="328"/>
      <c r="O42" s="329"/>
      <c r="P42" s="329"/>
      <c r="Q42" s="329"/>
      <c r="R42" s="330"/>
      <c r="S42" s="330"/>
      <c r="T42" s="331">
        <f t="shared" si="6"/>
        <v>0</v>
      </c>
      <c r="U42" s="332"/>
      <c r="V42" s="333"/>
      <c r="W42" s="327"/>
      <c r="X42" s="327">
        <v>0</v>
      </c>
      <c r="Y42" s="327">
        <v>0</v>
      </c>
      <c r="Z42" s="369"/>
    </row>
    <row r="43" spans="1:26" s="305" customFormat="1" ht="20.25" customHeight="1">
      <c r="A43" s="353" t="s">
        <v>214</v>
      </c>
      <c r="B43" s="414">
        <v>44409</v>
      </c>
      <c r="C43" s="364">
        <f t="shared" ref="C43:C58" si="7">IF(B43="","",WEEKNUM(B43,2))</f>
        <v>31</v>
      </c>
      <c r="D43" s="415">
        <v>44439</v>
      </c>
      <c r="E43" s="364">
        <f t="shared" ref="E43:E58" si="8">IF(D43="","",WEEKNUM(D43,2))</f>
        <v>36</v>
      </c>
      <c r="F43" s="355"/>
      <c r="G43" s="340">
        <f t="shared" ca="1" si="5"/>
        <v>409</v>
      </c>
      <c r="H43" s="356"/>
      <c r="I43" s="357"/>
      <c r="J43" s="343"/>
      <c r="K43" s="344"/>
      <c r="L43" s="345" t="s">
        <v>290</v>
      </c>
      <c r="M43" s="121"/>
      <c r="N43" s="328"/>
      <c r="O43" s="329"/>
      <c r="P43" s="329"/>
      <c r="Q43" s="329"/>
      <c r="R43" s="330"/>
      <c r="S43" s="330"/>
      <c r="T43" s="331">
        <f t="shared" si="6"/>
        <v>0</v>
      </c>
      <c r="U43" s="332"/>
      <c r="V43" s="333"/>
      <c r="W43" s="327"/>
      <c r="X43" s="327">
        <v>15</v>
      </c>
      <c r="Y43" s="327">
        <v>15</v>
      </c>
      <c r="Z43" s="369"/>
    </row>
    <row r="44" spans="1:26" s="305" customFormat="1" ht="20.25" customHeight="1">
      <c r="A44" s="320" t="s">
        <v>411</v>
      </c>
      <c r="B44" s="334">
        <v>44409</v>
      </c>
      <c r="C44" s="364">
        <f t="shared" si="7"/>
        <v>31</v>
      </c>
      <c r="D44" s="372">
        <v>44409</v>
      </c>
      <c r="E44" s="364">
        <f t="shared" si="8"/>
        <v>31</v>
      </c>
      <c r="F44" s="322"/>
      <c r="G44" s="323">
        <f t="shared" ca="1" si="5"/>
        <v>409</v>
      </c>
      <c r="H44" s="324"/>
      <c r="I44" s="325"/>
      <c r="J44" s="326"/>
      <c r="K44" s="327"/>
      <c r="L44" s="121" t="s">
        <v>410</v>
      </c>
      <c r="M44" s="121" t="s">
        <v>318</v>
      </c>
      <c r="N44" s="328"/>
      <c r="O44" s="329"/>
      <c r="P44" s="329">
        <v>3</v>
      </c>
      <c r="Q44" s="329"/>
      <c r="R44" s="330"/>
      <c r="S44" s="330"/>
      <c r="T44" s="331">
        <f t="shared" si="6"/>
        <v>3</v>
      </c>
      <c r="U44" s="335"/>
      <c r="V44" s="327"/>
      <c r="W44" s="327"/>
      <c r="X44" s="327">
        <v>0</v>
      </c>
      <c r="Y44" s="327">
        <v>0</v>
      </c>
      <c r="Z44" s="369"/>
    </row>
    <row r="45" spans="1:26" s="305" customFormat="1" ht="20.25" customHeight="1">
      <c r="A45" s="320" t="s">
        <v>414</v>
      </c>
      <c r="B45" s="334">
        <v>44409</v>
      </c>
      <c r="C45" s="364">
        <f t="shared" si="7"/>
        <v>31</v>
      </c>
      <c r="D45" s="372">
        <v>44409</v>
      </c>
      <c r="E45" s="364">
        <f t="shared" si="8"/>
        <v>31</v>
      </c>
      <c r="F45" s="322"/>
      <c r="G45" s="323">
        <f t="shared" ca="1" si="5"/>
        <v>409</v>
      </c>
      <c r="H45" s="324"/>
      <c r="I45" s="325"/>
      <c r="J45" s="326"/>
      <c r="K45" s="327"/>
      <c r="L45" s="121" t="s">
        <v>410</v>
      </c>
      <c r="M45" s="121" t="s">
        <v>419</v>
      </c>
      <c r="N45" s="328"/>
      <c r="O45" s="329"/>
      <c r="P45" s="329"/>
      <c r="Q45" s="329"/>
      <c r="R45" s="330"/>
      <c r="S45" s="330"/>
      <c r="T45" s="331">
        <f t="shared" si="6"/>
        <v>0</v>
      </c>
      <c r="U45" s="332"/>
      <c r="V45" s="333"/>
      <c r="W45" s="327"/>
      <c r="X45" s="327">
        <v>0</v>
      </c>
      <c r="Y45" s="327">
        <v>0</v>
      </c>
      <c r="Z45" s="369"/>
    </row>
    <row r="46" spans="1:26" s="305" customFormat="1" ht="20.25" customHeight="1">
      <c r="A46" s="320" t="s">
        <v>412</v>
      </c>
      <c r="B46" s="334">
        <v>44409</v>
      </c>
      <c r="C46" s="364">
        <f t="shared" si="7"/>
        <v>31</v>
      </c>
      <c r="D46" s="372">
        <v>44409</v>
      </c>
      <c r="E46" s="364">
        <f t="shared" si="8"/>
        <v>31</v>
      </c>
      <c r="F46" s="322"/>
      <c r="G46" s="323">
        <f t="shared" ca="1" si="5"/>
        <v>409</v>
      </c>
      <c r="H46" s="324"/>
      <c r="I46" s="325"/>
      <c r="J46" s="326"/>
      <c r="K46" s="327"/>
      <c r="L46" s="121" t="s">
        <v>410</v>
      </c>
      <c r="M46" s="121" t="s">
        <v>392</v>
      </c>
      <c r="N46" s="328"/>
      <c r="O46" s="329"/>
      <c r="P46" s="329">
        <v>3</v>
      </c>
      <c r="Q46" s="329"/>
      <c r="R46" s="330"/>
      <c r="S46" s="330"/>
      <c r="T46" s="331">
        <f t="shared" si="6"/>
        <v>3</v>
      </c>
      <c r="U46" s="332"/>
      <c r="V46" s="333"/>
      <c r="W46" s="327"/>
      <c r="X46" s="327">
        <v>0</v>
      </c>
      <c r="Y46" s="327">
        <v>0</v>
      </c>
      <c r="Z46" s="369"/>
    </row>
    <row r="47" spans="1:26" s="305" customFormat="1" ht="20.25" customHeight="1">
      <c r="A47" s="320" t="s">
        <v>413</v>
      </c>
      <c r="B47" s="334">
        <v>44409</v>
      </c>
      <c r="C47" s="364">
        <f t="shared" si="7"/>
        <v>31</v>
      </c>
      <c r="D47" s="372">
        <v>44409</v>
      </c>
      <c r="E47" s="364">
        <f t="shared" si="8"/>
        <v>31</v>
      </c>
      <c r="F47" s="322"/>
      <c r="G47" s="323">
        <f t="shared" ca="1" si="5"/>
        <v>409</v>
      </c>
      <c r="H47" s="324"/>
      <c r="I47" s="325"/>
      <c r="J47" s="326"/>
      <c r="K47" s="327"/>
      <c r="L47" s="121" t="s">
        <v>410</v>
      </c>
      <c r="M47" s="303" t="s">
        <v>420</v>
      </c>
      <c r="N47" s="328"/>
      <c r="O47" s="329"/>
      <c r="P47" s="329"/>
      <c r="Q47" s="329"/>
      <c r="R47" s="330"/>
      <c r="S47" s="330"/>
      <c r="T47" s="331">
        <f t="shared" si="6"/>
        <v>0</v>
      </c>
      <c r="U47" s="332"/>
      <c r="V47" s="333"/>
      <c r="W47" s="327"/>
      <c r="X47" s="327">
        <v>0</v>
      </c>
      <c r="Y47" s="327">
        <v>0</v>
      </c>
      <c r="Z47" s="369"/>
    </row>
    <row r="48" spans="1:26" s="305" customFormat="1" ht="20.25" customHeight="1">
      <c r="A48" s="320" t="s">
        <v>415</v>
      </c>
      <c r="B48" s="334">
        <v>44409</v>
      </c>
      <c r="C48" s="364">
        <f t="shared" si="7"/>
        <v>31</v>
      </c>
      <c r="D48" s="372">
        <v>44409</v>
      </c>
      <c r="E48" s="364">
        <f t="shared" si="8"/>
        <v>31</v>
      </c>
      <c r="F48" s="322"/>
      <c r="G48" s="323">
        <f t="shared" ca="1" si="5"/>
        <v>409</v>
      </c>
      <c r="H48" s="324"/>
      <c r="I48" s="325"/>
      <c r="J48" s="326"/>
      <c r="K48" s="327"/>
      <c r="L48" s="121" t="s">
        <v>410</v>
      </c>
      <c r="M48" s="121" t="s">
        <v>394</v>
      </c>
      <c r="N48" s="328"/>
      <c r="O48" s="329"/>
      <c r="P48" s="329"/>
      <c r="Q48" s="329"/>
      <c r="R48" s="330"/>
      <c r="S48" s="330"/>
      <c r="T48" s="331">
        <f t="shared" si="6"/>
        <v>0</v>
      </c>
      <c r="U48" s="332"/>
      <c r="V48" s="333"/>
      <c r="W48" s="327"/>
      <c r="X48" s="327">
        <v>0</v>
      </c>
      <c r="Y48" s="327">
        <v>0</v>
      </c>
      <c r="Z48" s="369"/>
    </row>
    <row r="49" spans="1:26" s="305" customFormat="1" ht="20.25" customHeight="1">
      <c r="A49" s="320" t="s">
        <v>416</v>
      </c>
      <c r="B49" s="334">
        <v>44409</v>
      </c>
      <c r="C49" s="364">
        <f t="shared" si="7"/>
        <v>31</v>
      </c>
      <c r="D49" s="372">
        <v>44409</v>
      </c>
      <c r="E49" s="364">
        <f t="shared" si="8"/>
        <v>31</v>
      </c>
      <c r="F49" s="322"/>
      <c r="G49" s="323">
        <f t="shared" ca="1" si="5"/>
        <v>409</v>
      </c>
      <c r="H49" s="324"/>
      <c r="I49" s="325"/>
      <c r="J49" s="326"/>
      <c r="K49" s="327"/>
      <c r="L49" s="121" t="s">
        <v>410</v>
      </c>
      <c r="M49" s="121" t="s">
        <v>388</v>
      </c>
      <c r="N49" s="328"/>
      <c r="O49" s="329"/>
      <c r="P49" s="329"/>
      <c r="Q49" s="329"/>
      <c r="R49" s="330"/>
      <c r="S49" s="330"/>
      <c r="T49" s="331">
        <f t="shared" si="6"/>
        <v>0</v>
      </c>
      <c r="U49" s="332"/>
      <c r="V49" s="333"/>
      <c r="W49" s="327"/>
      <c r="X49" s="327">
        <v>0</v>
      </c>
      <c r="Y49" s="327">
        <v>0</v>
      </c>
      <c r="Z49" s="369"/>
    </row>
    <row r="50" spans="1:26" s="305" customFormat="1" ht="20.25" customHeight="1">
      <c r="A50" s="320" t="s">
        <v>417</v>
      </c>
      <c r="B50" s="334">
        <v>44409</v>
      </c>
      <c r="C50" s="364">
        <f t="shared" si="7"/>
        <v>31</v>
      </c>
      <c r="D50" s="372">
        <v>44409</v>
      </c>
      <c r="E50" s="364">
        <f t="shared" si="8"/>
        <v>31</v>
      </c>
      <c r="F50" s="322"/>
      <c r="G50" s="323">
        <f t="shared" ca="1" si="5"/>
        <v>409</v>
      </c>
      <c r="H50" s="324"/>
      <c r="I50" s="325"/>
      <c r="J50" s="326"/>
      <c r="K50" s="327"/>
      <c r="L50" s="121" t="s">
        <v>410</v>
      </c>
      <c r="M50" s="121" t="s">
        <v>390</v>
      </c>
      <c r="N50" s="328"/>
      <c r="O50" s="329"/>
      <c r="P50" s="329"/>
      <c r="Q50" s="329"/>
      <c r="R50" s="330"/>
      <c r="S50" s="330"/>
      <c r="T50" s="331">
        <f t="shared" si="6"/>
        <v>0</v>
      </c>
      <c r="U50" s="332"/>
      <c r="V50" s="333"/>
      <c r="W50" s="327"/>
      <c r="X50" s="327">
        <v>0</v>
      </c>
      <c r="Y50" s="327">
        <v>0</v>
      </c>
      <c r="Z50" s="369"/>
    </row>
    <row r="51" spans="1:26" s="305" customFormat="1" ht="18">
      <c r="A51" s="320" t="s">
        <v>423</v>
      </c>
      <c r="B51" s="334">
        <v>44409</v>
      </c>
      <c r="C51" s="364">
        <f t="shared" si="7"/>
        <v>31</v>
      </c>
      <c r="D51" s="372">
        <v>44438</v>
      </c>
      <c r="E51" s="364">
        <f t="shared" si="8"/>
        <v>36</v>
      </c>
      <c r="F51" s="322"/>
      <c r="G51" s="323">
        <f t="shared" ca="1" si="5"/>
        <v>409</v>
      </c>
      <c r="H51" s="324"/>
      <c r="I51" s="325"/>
      <c r="J51" s="326"/>
      <c r="K51" s="327"/>
      <c r="L51" s="121"/>
      <c r="M51" s="121"/>
      <c r="N51" s="328"/>
      <c r="O51" s="329"/>
      <c r="P51" s="329"/>
      <c r="Q51" s="329"/>
      <c r="R51" s="330"/>
      <c r="S51" s="330"/>
      <c r="T51" s="331">
        <f t="shared" si="6"/>
        <v>0</v>
      </c>
      <c r="U51" s="332"/>
      <c r="V51" s="333"/>
      <c r="W51" s="327"/>
      <c r="X51" s="327">
        <v>15</v>
      </c>
      <c r="Y51" s="327">
        <v>15</v>
      </c>
      <c r="Z51" s="369"/>
    </row>
    <row r="52" spans="1:26" s="305" customFormat="1" ht="18">
      <c r="A52" s="320" t="s">
        <v>157</v>
      </c>
      <c r="B52" s="334">
        <v>44414</v>
      </c>
      <c r="C52" s="364">
        <f t="shared" si="7"/>
        <v>32</v>
      </c>
      <c r="D52" s="372">
        <v>44416</v>
      </c>
      <c r="E52" s="364">
        <f t="shared" si="8"/>
        <v>32</v>
      </c>
      <c r="F52" s="322"/>
      <c r="G52" s="323">
        <f t="shared" ca="1" si="5"/>
        <v>414</v>
      </c>
      <c r="H52" s="324"/>
      <c r="I52" s="325"/>
      <c r="J52" s="326"/>
      <c r="K52" s="327"/>
      <c r="L52" s="121" t="s">
        <v>197</v>
      </c>
      <c r="M52" s="121" t="s">
        <v>421</v>
      </c>
      <c r="N52" s="328"/>
      <c r="O52" s="329"/>
      <c r="P52" s="329"/>
      <c r="Q52" s="329"/>
      <c r="R52" s="330"/>
      <c r="S52" s="330"/>
      <c r="T52" s="331">
        <f t="shared" si="6"/>
        <v>0</v>
      </c>
      <c r="U52" s="332"/>
      <c r="V52" s="333"/>
      <c r="W52" s="327"/>
      <c r="X52" s="327">
        <v>0</v>
      </c>
      <c r="Y52" s="327">
        <v>0</v>
      </c>
      <c r="Z52" s="369"/>
    </row>
    <row r="53" spans="1:26" s="305" customFormat="1" ht="20.25" customHeight="1">
      <c r="A53" s="320" t="s">
        <v>158</v>
      </c>
      <c r="B53" s="334">
        <v>44415</v>
      </c>
      <c r="C53" s="364">
        <f t="shared" si="7"/>
        <v>32</v>
      </c>
      <c r="D53" s="372">
        <v>44415</v>
      </c>
      <c r="E53" s="364">
        <f t="shared" si="8"/>
        <v>32</v>
      </c>
      <c r="F53" s="322"/>
      <c r="G53" s="323">
        <f t="shared" ca="1" si="5"/>
        <v>415</v>
      </c>
      <c r="H53" s="324"/>
      <c r="I53" s="325"/>
      <c r="J53" s="326"/>
      <c r="K53" s="327"/>
      <c r="L53" s="121" t="s">
        <v>199</v>
      </c>
      <c r="M53" s="121" t="s">
        <v>384</v>
      </c>
      <c r="N53" s="328"/>
      <c r="O53" s="329"/>
      <c r="P53" s="329"/>
      <c r="Q53" s="329"/>
      <c r="R53" s="330"/>
      <c r="S53" s="330"/>
      <c r="T53" s="331">
        <f t="shared" si="6"/>
        <v>0</v>
      </c>
      <c r="U53" s="332" t="s">
        <v>14</v>
      </c>
      <c r="V53" s="333"/>
      <c r="W53" s="327"/>
      <c r="X53" s="327">
        <v>70</v>
      </c>
      <c r="Y53" s="327">
        <v>0</v>
      </c>
      <c r="Z53" s="369"/>
    </row>
    <row r="54" spans="1:26" s="305" customFormat="1" ht="18">
      <c r="A54" s="320" t="s">
        <v>159</v>
      </c>
      <c r="B54" s="334">
        <v>44420</v>
      </c>
      <c r="C54" s="364">
        <f t="shared" si="7"/>
        <v>33</v>
      </c>
      <c r="D54" s="372">
        <v>44423</v>
      </c>
      <c r="E54" s="364">
        <f t="shared" si="8"/>
        <v>33</v>
      </c>
      <c r="F54" s="322"/>
      <c r="G54" s="323">
        <f t="shared" ca="1" si="5"/>
        <v>420</v>
      </c>
      <c r="H54" s="324"/>
      <c r="I54" s="325"/>
      <c r="J54" s="326"/>
      <c r="K54" s="327"/>
      <c r="L54" s="303" t="s">
        <v>197</v>
      </c>
      <c r="M54" s="303" t="s">
        <v>422</v>
      </c>
      <c r="N54" s="328"/>
      <c r="O54" s="329"/>
      <c r="P54" s="329"/>
      <c r="Q54" s="329"/>
      <c r="R54" s="330"/>
      <c r="S54" s="330"/>
      <c r="T54" s="331">
        <f t="shared" si="6"/>
        <v>0</v>
      </c>
      <c r="U54" s="332"/>
      <c r="V54" s="333"/>
      <c r="W54" s="327"/>
      <c r="X54" s="327">
        <v>0</v>
      </c>
      <c r="Y54" s="327">
        <v>0</v>
      </c>
      <c r="Z54" s="369"/>
    </row>
    <row r="55" spans="1:26" s="305" customFormat="1" ht="20.25" customHeight="1">
      <c r="A55" s="320" t="s">
        <v>329</v>
      </c>
      <c r="B55" s="334">
        <v>44421</v>
      </c>
      <c r="C55" s="364">
        <f t="shared" si="7"/>
        <v>33</v>
      </c>
      <c r="D55" s="372">
        <v>44423</v>
      </c>
      <c r="E55" s="364">
        <f t="shared" si="8"/>
        <v>33</v>
      </c>
      <c r="F55" s="322"/>
      <c r="G55" s="323">
        <f t="shared" ca="1" si="5"/>
        <v>421</v>
      </c>
      <c r="H55" s="324"/>
      <c r="I55" s="325"/>
      <c r="J55" s="326"/>
      <c r="K55" s="327"/>
      <c r="L55" s="303" t="s">
        <v>197</v>
      </c>
      <c r="M55" s="303" t="s">
        <v>331</v>
      </c>
      <c r="N55" s="328"/>
      <c r="O55" s="329"/>
      <c r="P55" s="329"/>
      <c r="Q55" s="329"/>
      <c r="R55" s="330"/>
      <c r="S55" s="330"/>
      <c r="T55" s="331">
        <f t="shared" si="6"/>
        <v>0</v>
      </c>
      <c r="U55" s="332"/>
      <c r="V55" s="333"/>
      <c r="W55" s="327"/>
      <c r="X55" s="327">
        <v>3</v>
      </c>
      <c r="Y55" s="327">
        <v>3</v>
      </c>
      <c r="Z55" s="369" t="s">
        <v>330</v>
      </c>
    </row>
    <row r="56" spans="1:26" s="305" customFormat="1" ht="20.25" customHeight="1">
      <c r="A56" s="320" t="s">
        <v>354</v>
      </c>
      <c r="B56" s="334">
        <v>44435</v>
      </c>
      <c r="C56" s="364">
        <f t="shared" si="7"/>
        <v>35</v>
      </c>
      <c r="D56" s="372">
        <v>44436</v>
      </c>
      <c r="E56" s="364">
        <f t="shared" si="8"/>
        <v>35</v>
      </c>
      <c r="F56" s="322"/>
      <c r="G56" s="323">
        <f t="shared" ca="1" si="5"/>
        <v>435</v>
      </c>
      <c r="H56" s="324"/>
      <c r="I56" s="325"/>
      <c r="J56" s="326"/>
      <c r="K56" s="327"/>
      <c r="L56" s="121" t="s">
        <v>355</v>
      </c>
      <c r="M56" s="121" t="s">
        <v>318</v>
      </c>
      <c r="N56" s="328"/>
      <c r="O56" s="329"/>
      <c r="P56" s="329"/>
      <c r="Q56" s="329"/>
      <c r="R56" s="330"/>
      <c r="S56" s="330"/>
      <c r="T56" s="331">
        <f t="shared" si="6"/>
        <v>0</v>
      </c>
      <c r="U56" s="332"/>
      <c r="V56" s="333"/>
      <c r="W56" s="327"/>
      <c r="X56" s="327">
        <v>0</v>
      </c>
      <c r="Y56" s="327">
        <v>0</v>
      </c>
      <c r="Z56" s="369"/>
    </row>
    <row r="57" spans="1:26" s="305" customFormat="1" ht="20.25" customHeight="1">
      <c r="A57" s="320" t="s">
        <v>160</v>
      </c>
      <c r="B57" s="334">
        <v>44435</v>
      </c>
      <c r="C57" s="364">
        <f t="shared" si="7"/>
        <v>35</v>
      </c>
      <c r="D57" s="372">
        <v>44437</v>
      </c>
      <c r="E57" s="364">
        <f t="shared" si="8"/>
        <v>35</v>
      </c>
      <c r="F57" s="322"/>
      <c r="G57" s="323">
        <f t="shared" ca="1" si="5"/>
        <v>435</v>
      </c>
      <c r="H57" s="324"/>
      <c r="I57" s="325"/>
      <c r="J57" s="326"/>
      <c r="K57" s="327"/>
      <c r="L57" s="121" t="s">
        <v>197</v>
      </c>
      <c r="M57" s="121" t="s">
        <v>387</v>
      </c>
      <c r="N57" s="328"/>
      <c r="O57" s="329"/>
      <c r="P57" s="329"/>
      <c r="Q57" s="329"/>
      <c r="R57" s="330"/>
      <c r="S57" s="330"/>
      <c r="T57" s="331">
        <f t="shared" si="6"/>
        <v>0</v>
      </c>
      <c r="U57" s="332" t="s">
        <v>14</v>
      </c>
      <c r="V57" s="333" t="s">
        <v>15</v>
      </c>
      <c r="W57" s="327" t="s">
        <v>18</v>
      </c>
      <c r="X57" s="327">
        <v>0</v>
      </c>
      <c r="Y57" s="327">
        <v>0</v>
      </c>
      <c r="Z57" s="369" t="s">
        <v>315</v>
      </c>
    </row>
    <row r="58" spans="1:26" s="305" customFormat="1" ht="20.25" customHeight="1">
      <c r="A58" s="320" t="s">
        <v>161</v>
      </c>
      <c r="B58" s="334">
        <v>44436</v>
      </c>
      <c r="C58" s="364">
        <f t="shared" si="7"/>
        <v>35</v>
      </c>
      <c r="D58" s="372">
        <v>44436</v>
      </c>
      <c r="E58" s="364">
        <f t="shared" si="8"/>
        <v>35</v>
      </c>
      <c r="F58" s="322"/>
      <c r="G58" s="323">
        <f t="shared" ca="1" si="5"/>
        <v>436</v>
      </c>
      <c r="H58" s="324"/>
      <c r="I58" s="325"/>
      <c r="J58" s="326"/>
      <c r="K58" s="327"/>
      <c r="L58" s="121" t="s">
        <v>197</v>
      </c>
      <c r="M58" s="121" t="s">
        <v>468</v>
      </c>
      <c r="N58" s="328"/>
      <c r="O58" s="329"/>
      <c r="P58" s="329"/>
      <c r="Q58" s="329"/>
      <c r="R58" s="330"/>
      <c r="S58" s="330"/>
      <c r="T58" s="331">
        <f t="shared" si="6"/>
        <v>0</v>
      </c>
      <c r="U58" s="332" t="s">
        <v>14</v>
      </c>
      <c r="V58" s="333" t="s">
        <v>15</v>
      </c>
      <c r="W58" s="327" t="s">
        <v>18</v>
      </c>
      <c r="X58" s="327">
        <v>0</v>
      </c>
      <c r="Y58" s="327">
        <v>0</v>
      </c>
      <c r="Z58" s="369"/>
    </row>
    <row r="59" spans="1:26" s="305" customFormat="1" ht="20.25" customHeight="1">
      <c r="A59" s="320"/>
      <c r="B59" s="334"/>
      <c r="C59" s="364" t="str">
        <f t="shared" ref="C59:C74" si="9">IF(B59="","",WEEKNUM(B59,2))</f>
        <v/>
      </c>
      <c r="D59" s="372"/>
      <c r="E59" s="364" t="str">
        <f t="shared" ref="E59:E74" si="10">IF(D59="","",WEEKNUM(D59,2))</f>
        <v/>
      </c>
      <c r="F59" s="322"/>
      <c r="G59" s="323" t="str">
        <f t="shared" ref="G59:G79" si="11">IF(B59= "", "",B59-$A$1)</f>
        <v/>
      </c>
      <c r="H59" s="324"/>
      <c r="I59" s="325"/>
      <c r="J59" s="326"/>
      <c r="K59" s="327"/>
      <c r="L59" s="303" t="s">
        <v>197</v>
      </c>
      <c r="M59" s="121"/>
      <c r="N59" s="328"/>
      <c r="O59" s="329"/>
      <c r="P59" s="329"/>
      <c r="Q59" s="329"/>
      <c r="R59" s="330"/>
      <c r="S59" s="330"/>
      <c r="T59" s="331">
        <f t="shared" ref="T59:T77" si="12">SUM(N59:S59)</f>
        <v>0</v>
      </c>
      <c r="U59" s="335"/>
      <c r="V59" s="327"/>
      <c r="W59" s="327"/>
      <c r="X59" s="327"/>
      <c r="Y59" s="327"/>
      <c r="Z59" s="369"/>
    </row>
    <row r="60" spans="1:26" s="305" customFormat="1" ht="20.25" customHeight="1">
      <c r="A60" s="320"/>
      <c r="B60" s="334"/>
      <c r="C60" s="364" t="str">
        <f t="shared" si="9"/>
        <v/>
      </c>
      <c r="D60" s="372"/>
      <c r="E60" s="364" t="str">
        <f t="shared" si="10"/>
        <v/>
      </c>
      <c r="F60" s="322"/>
      <c r="G60" s="323" t="str">
        <f t="shared" si="11"/>
        <v/>
      </c>
      <c r="H60" s="324"/>
      <c r="I60" s="325"/>
      <c r="J60" s="326"/>
      <c r="K60" s="327"/>
      <c r="L60" s="121"/>
      <c r="M60" s="121"/>
      <c r="N60" s="328"/>
      <c r="O60" s="329"/>
      <c r="P60" s="329"/>
      <c r="Q60" s="329"/>
      <c r="R60" s="330"/>
      <c r="S60" s="330"/>
      <c r="T60" s="331">
        <f t="shared" si="12"/>
        <v>0</v>
      </c>
      <c r="U60" s="335"/>
      <c r="V60" s="327"/>
      <c r="W60" s="327"/>
      <c r="X60" s="327"/>
      <c r="Y60" s="327"/>
      <c r="Z60" s="369"/>
    </row>
    <row r="61" spans="1:26" s="305" customFormat="1" ht="20.25" customHeight="1">
      <c r="A61" s="320"/>
      <c r="B61" s="334"/>
      <c r="C61" s="364" t="str">
        <f t="shared" si="9"/>
        <v/>
      </c>
      <c r="D61" s="372"/>
      <c r="E61" s="364" t="str">
        <f t="shared" si="10"/>
        <v/>
      </c>
      <c r="F61" s="322"/>
      <c r="G61" s="323" t="str">
        <f t="shared" si="11"/>
        <v/>
      </c>
      <c r="H61" s="324"/>
      <c r="I61" s="325"/>
      <c r="J61" s="326"/>
      <c r="K61" s="327"/>
      <c r="L61" s="121"/>
      <c r="M61" s="121"/>
      <c r="N61" s="328"/>
      <c r="O61" s="329"/>
      <c r="P61" s="329"/>
      <c r="Q61" s="329"/>
      <c r="R61" s="330"/>
      <c r="S61" s="330"/>
      <c r="T61" s="331">
        <f t="shared" si="12"/>
        <v>0</v>
      </c>
      <c r="U61" s="335"/>
      <c r="V61" s="327"/>
      <c r="W61" s="327"/>
      <c r="X61" s="327"/>
      <c r="Y61" s="327"/>
      <c r="Z61" s="369"/>
    </row>
    <row r="62" spans="1:26" s="305" customFormat="1" ht="20.25" customHeight="1">
      <c r="A62" s="320"/>
      <c r="B62" s="334"/>
      <c r="C62" s="364" t="str">
        <f t="shared" si="9"/>
        <v/>
      </c>
      <c r="D62" s="372"/>
      <c r="E62" s="364" t="str">
        <f t="shared" si="10"/>
        <v/>
      </c>
      <c r="F62" s="322"/>
      <c r="G62" s="323" t="str">
        <f t="shared" si="11"/>
        <v/>
      </c>
      <c r="H62" s="324"/>
      <c r="I62" s="325"/>
      <c r="J62" s="326"/>
      <c r="K62" s="327"/>
      <c r="L62" s="121"/>
      <c r="M62" s="121"/>
      <c r="N62" s="328"/>
      <c r="O62" s="329"/>
      <c r="P62" s="329"/>
      <c r="Q62" s="329"/>
      <c r="R62" s="330"/>
      <c r="S62" s="330"/>
      <c r="T62" s="331">
        <f t="shared" si="12"/>
        <v>0</v>
      </c>
      <c r="U62" s="335"/>
      <c r="V62" s="327"/>
      <c r="W62" s="327"/>
      <c r="X62" s="327"/>
      <c r="Y62" s="327"/>
      <c r="Z62" s="369"/>
    </row>
    <row r="63" spans="1:26" s="305" customFormat="1" ht="20.25" customHeight="1">
      <c r="A63" s="320"/>
      <c r="B63" s="334"/>
      <c r="C63" s="364" t="str">
        <f t="shared" si="9"/>
        <v/>
      </c>
      <c r="D63" s="372"/>
      <c r="E63" s="364" t="str">
        <f t="shared" si="10"/>
        <v/>
      </c>
      <c r="F63" s="322"/>
      <c r="G63" s="323" t="str">
        <f t="shared" si="11"/>
        <v/>
      </c>
      <c r="H63" s="324"/>
      <c r="I63" s="325"/>
      <c r="J63" s="326"/>
      <c r="K63" s="327"/>
      <c r="L63" s="121"/>
      <c r="M63" s="121"/>
      <c r="N63" s="328"/>
      <c r="O63" s="329"/>
      <c r="P63" s="329"/>
      <c r="Q63" s="329"/>
      <c r="R63" s="330"/>
      <c r="S63" s="330"/>
      <c r="T63" s="331">
        <f t="shared" si="12"/>
        <v>0</v>
      </c>
      <c r="U63" s="335"/>
      <c r="V63" s="327"/>
      <c r="W63" s="327"/>
      <c r="X63" s="327"/>
      <c r="Y63" s="327"/>
      <c r="Z63" s="369"/>
    </row>
    <row r="64" spans="1:26" s="305" customFormat="1" ht="20.25" customHeight="1">
      <c r="A64" s="320"/>
      <c r="B64" s="334"/>
      <c r="C64" s="364" t="str">
        <f t="shared" si="9"/>
        <v/>
      </c>
      <c r="D64" s="372"/>
      <c r="E64" s="364" t="str">
        <f t="shared" si="10"/>
        <v/>
      </c>
      <c r="F64" s="322"/>
      <c r="G64" s="323" t="str">
        <f t="shared" si="11"/>
        <v/>
      </c>
      <c r="H64" s="324"/>
      <c r="I64" s="325"/>
      <c r="J64" s="326"/>
      <c r="K64" s="327"/>
      <c r="L64" s="121"/>
      <c r="M64" s="121"/>
      <c r="N64" s="328"/>
      <c r="O64" s="329"/>
      <c r="P64" s="329"/>
      <c r="Q64" s="329"/>
      <c r="R64" s="330"/>
      <c r="S64" s="330"/>
      <c r="T64" s="331">
        <f t="shared" si="12"/>
        <v>0</v>
      </c>
      <c r="U64" s="335"/>
      <c r="V64" s="327"/>
      <c r="W64" s="327"/>
      <c r="X64" s="327"/>
      <c r="Y64" s="327"/>
      <c r="Z64" s="369"/>
    </row>
    <row r="65" spans="1:26" s="305" customFormat="1" ht="20.25" customHeight="1">
      <c r="A65" s="320"/>
      <c r="B65" s="334"/>
      <c r="C65" s="364" t="str">
        <f t="shared" si="9"/>
        <v/>
      </c>
      <c r="D65" s="372"/>
      <c r="E65" s="364" t="str">
        <f t="shared" si="10"/>
        <v/>
      </c>
      <c r="F65" s="322"/>
      <c r="G65" s="323" t="str">
        <f t="shared" si="11"/>
        <v/>
      </c>
      <c r="H65" s="324"/>
      <c r="I65" s="325"/>
      <c r="J65" s="326"/>
      <c r="K65" s="327"/>
      <c r="L65" s="121"/>
      <c r="M65" s="121"/>
      <c r="N65" s="328"/>
      <c r="O65" s="329"/>
      <c r="P65" s="329"/>
      <c r="Q65" s="329"/>
      <c r="R65" s="330"/>
      <c r="S65" s="330"/>
      <c r="T65" s="331">
        <f t="shared" si="12"/>
        <v>0</v>
      </c>
      <c r="U65" s="335"/>
      <c r="V65" s="327"/>
      <c r="W65" s="327"/>
      <c r="X65" s="327"/>
      <c r="Y65" s="327"/>
      <c r="Z65" s="369"/>
    </row>
    <row r="66" spans="1:26" s="305" customFormat="1" ht="20.25" customHeight="1">
      <c r="A66" s="320"/>
      <c r="B66" s="334"/>
      <c r="C66" s="364" t="str">
        <f t="shared" si="9"/>
        <v/>
      </c>
      <c r="D66" s="372"/>
      <c r="E66" s="364" t="str">
        <f t="shared" si="10"/>
        <v/>
      </c>
      <c r="F66" s="322"/>
      <c r="G66" s="323" t="str">
        <f t="shared" si="11"/>
        <v/>
      </c>
      <c r="H66" s="324"/>
      <c r="I66" s="325"/>
      <c r="J66" s="326"/>
      <c r="K66" s="327"/>
      <c r="L66" s="121"/>
      <c r="M66" s="121"/>
      <c r="N66" s="328"/>
      <c r="O66" s="329"/>
      <c r="P66" s="329"/>
      <c r="Q66" s="329"/>
      <c r="R66" s="330"/>
      <c r="S66" s="330"/>
      <c r="T66" s="331">
        <f t="shared" si="12"/>
        <v>0</v>
      </c>
      <c r="U66" s="335"/>
      <c r="V66" s="327"/>
      <c r="W66" s="327"/>
      <c r="X66" s="327"/>
      <c r="Y66" s="327"/>
      <c r="Z66" s="369"/>
    </row>
    <row r="67" spans="1:26" s="305" customFormat="1" ht="20.25" customHeight="1">
      <c r="A67" s="320"/>
      <c r="B67" s="334"/>
      <c r="C67" s="364" t="str">
        <f t="shared" si="9"/>
        <v/>
      </c>
      <c r="D67" s="372"/>
      <c r="E67" s="364" t="str">
        <f t="shared" si="10"/>
        <v/>
      </c>
      <c r="F67" s="322"/>
      <c r="G67" s="323" t="str">
        <f t="shared" si="11"/>
        <v/>
      </c>
      <c r="H67" s="324"/>
      <c r="I67" s="325"/>
      <c r="J67" s="326"/>
      <c r="K67" s="327"/>
      <c r="L67" s="121"/>
      <c r="M67" s="121"/>
      <c r="N67" s="328"/>
      <c r="O67" s="329"/>
      <c r="P67" s="329"/>
      <c r="Q67" s="329"/>
      <c r="R67" s="330"/>
      <c r="S67" s="330"/>
      <c r="T67" s="331">
        <f t="shared" si="12"/>
        <v>0</v>
      </c>
      <c r="U67" s="335"/>
      <c r="V67" s="327"/>
      <c r="W67" s="327"/>
      <c r="X67" s="327"/>
      <c r="Y67" s="327"/>
      <c r="Z67" s="369"/>
    </row>
    <row r="68" spans="1:26" s="305" customFormat="1" ht="20.25" customHeight="1">
      <c r="A68" s="320"/>
      <c r="B68" s="334"/>
      <c r="C68" s="364" t="str">
        <f t="shared" si="9"/>
        <v/>
      </c>
      <c r="D68" s="372"/>
      <c r="E68" s="364" t="str">
        <f t="shared" si="10"/>
        <v/>
      </c>
      <c r="F68" s="322"/>
      <c r="G68" s="323" t="str">
        <f t="shared" si="11"/>
        <v/>
      </c>
      <c r="H68" s="324"/>
      <c r="I68" s="325"/>
      <c r="J68" s="326"/>
      <c r="K68" s="327"/>
      <c r="L68" s="121"/>
      <c r="M68" s="121"/>
      <c r="N68" s="328"/>
      <c r="O68" s="329"/>
      <c r="P68" s="329"/>
      <c r="Q68" s="329"/>
      <c r="R68" s="330"/>
      <c r="S68" s="330"/>
      <c r="T68" s="331">
        <f t="shared" si="12"/>
        <v>0</v>
      </c>
      <c r="U68" s="335"/>
      <c r="V68" s="327"/>
      <c r="W68" s="327"/>
      <c r="X68" s="327"/>
      <c r="Y68" s="327"/>
      <c r="Z68" s="369"/>
    </row>
    <row r="69" spans="1:26" s="305" customFormat="1" ht="20.25" customHeight="1">
      <c r="A69" s="320"/>
      <c r="B69" s="334"/>
      <c r="C69" s="364" t="str">
        <f t="shared" si="9"/>
        <v/>
      </c>
      <c r="D69" s="372"/>
      <c r="E69" s="364" t="str">
        <f t="shared" si="10"/>
        <v/>
      </c>
      <c r="F69" s="322"/>
      <c r="G69" s="323" t="str">
        <f t="shared" si="11"/>
        <v/>
      </c>
      <c r="H69" s="324"/>
      <c r="I69" s="325"/>
      <c r="J69" s="326"/>
      <c r="K69" s="327"/>
      <c r="L69" s="121"/>
      <c r="M69" s="121"/>
      <c r="N69" s="328"/>
      <c r="O69" s="329"/>
      <c r="P69" s="329"/>
      <c r="Q69" s="329"/>
      <c r="R69" s="330"/>
      <c r="S69" s="330"/>
      <c r="T69" s="331">
        <f t="shared" si="12"/>
        <v>0</v>
      </c>
      <c r="U69" s="335"/>
      <c r="V69" s="327"/>
      <c r="W69" s="327"/>
      <c r="X69" s="327"/>
      <c r="Y69" s="327"/>
      <c r="Z69" s="369"/>
    </row>
    <row r="70" spans="1:26" s="305" customFormat="1" ht="20.25" customHeight="1">
      <c r="A70" s="320"/>
      <c r="B70" s="334"/>
      <c r="C70" s="364" t="str">
        <f t="shared" si="9"/>
        <v/>
      </c>
      <c r="D70" s="372"/>
      <c r="E70" s="364" t="str">
        <f t="shared" si="10"/>
        <v/>
      </c>
      <c r="F70" s="322"/>
      <c r="G70" s="323" t="str">
        <f t="shared" si="11"/>
        <v/>
      </c>
      <c r="H70" s="324"/>
      <c r="I70" s="325"/>
      <c r="J70" s="326"/>
      <c r="K70" s="327"/>
      <c r="L70" s="121"/>
      <c r="M70" s="121"/>
      <c r="N70" s="328"/>
      <c r="O70" s="329"/>
      <c r="P70" s="329"/>
      <c r="Q70" s="329"/>
      <c r="R70" s="330"/>
      <c r="S70" s="330"/>
      <c r="T70" s="331">
        <f t="shared" si="12"/>
        <v>0</v>
      </c>
      <c r="U70" s="335"/>
      <c r="V70" s="327"/>
      <c r="W70" s="327"/>
      <c r="X70" s="327"/>
      <c r="Y70" s="327"/>
      <c r="Z70" s="369"/>
    </row>
    <row r="71" spans="1:26" s="305" customFormat="1" ht="20.25" customHeight="1">
      <c r="A71" s="320"/>
      <c r="B71" s="334"/>
      <c r="C71" s="364" t="str">
        <f t="shared" si="9"/>
        <v/>
      </c>
      <c r="D71" s="372"/>
      <c r="E71" s="364" t="str">
        <f t="shared" si="10"/>
        <v/>
      </c>
      <c r="F71" s="322"/>
      <c r="G71" s="323" t="str">
        <f t="shared" si="11"/>
        <v/>
      </c>
      <c r="H71" s="324"/>
      <c r="I71" s="325"/>
      <c r="J71" s="326"/>
      <c r="K71" s="327"/>
      <c r="L71" s="121"/>
      <c r="M71" s="121"/>
      <c r="N71" s="328"/>
      <c r="O71" s="329"/>
      <c r="P71" s="329"/>
      <c r="Q71" s="329"/>
      <c r="R71" s="330"/>
      <c r="S71" s="330"/>
      <c r="T71" s="331">
        <f t="shared" si="12"/>
        <v>0</v>
      </c>
      <c r="U71" s="335"/>
      <c r="V71" s="327"/>
      <c r="W71" s="327"/>
      <c r="X71" s="327"/>
      <c r="Y71" s="327"/>
      <c r="Z71" s="369"/>
    </row>
    <row r="72" spans="1:26" s="305" customFormat="1" ht="20.25" customHeight="1">
      <c r="A72" s="320"/>
      <c r="B72" s="334"/>
      <c r="C72" s="364" t="str">
        <f t="shared" si="9"/>
        <v/>
      </c>
      <c r="D72" s="372"/>
      <c r="E72" s="364" t="str">
        <f t="shared" si="10"/>
        <v/>
      </c>
      <c r="F72" s="322"/>
      <c r="G72" s="323" t="str">
        <f t="shared" si="11"/>
        <v/>
      </c>
      <c r="H72" s="324"/>
      <c r="I72" s="325"/>
      <c r="J72" s="326"/>
      <c r="K72" s="327"/>
      <c r="L72" s="121"/>
      <c r="M72" s="121"/>
      <c r="N72" s="328"/>
      <c r="O72" s="329"/>
      <c r="P72" s="329"/>
      <c r="Q72" s="329"/>
      <c r="R72" s="330"/>
      <c r="S72" s="330"/>
      <c r="T72" s="331">
        <f t="shared" si="12"/>
        <v>0</v>
      </c>
      <c r="U72" s="335"/>
      <c r="V72" s="327"/>
      <c r="W72" s="327"/>
      <c r="X72" s="327"/>
      <c r="Y72" s="327"/>
      <c r="Z72" s="369"/>
    </row>
    <row r="73" spans="1:26" s="305" customFormat="1" ht="20.25" customHeight="1">
      <c r="A73" s="320"/>
      <c r="B73" s="334"/>
      <c r="C73" s="364" t="str">
        <f t="shared" si="9"/>
        <v/>
      </c>
      <c r="D73" s="372"/>
      <c r="E73" s="364" t="str">
        <f t="shared" si="10"/>
        <v/>
      </c>
      <c r="F73" s="322"/>
      <c r="G73" s="323" t="str">
        <f t="shared" si="11"/>
        <v/>
      </c>
      <c r="H73" s="324"/>
      <c r="I73" s="325"/>
      <c r="J73" s="326"/>
      <c r="K73" s="327"/>
      <c r="L73" s="121"/>
      <c r="M73" s="121"/>
      <c r="N73" s="328"/>
      <c r="O73" s="329"/>
      <c r="P73" s="329"/>
      <c r="Q73" s="329"/>
      <c r="R73" s="330"/>
      <c r="S73" s="330"/>
      <c r="T73" s="331">
        <f t="shared" si="12"/>
        <v>0</v>
      </c>
      <c r="U73" s="335"/>
      <c r="V73" s="327"/>
      <c r="W73" s="327"/>
      <c r="X73" s="327"/>
      <c r="Y73" s="327"/>
      <c r="Z73" s="369"/>
    </row>
    <row r="74" spans="1:26" s="305" customFormat="1" ht="20.25" customHeight="1">
      <c r="A74" s="320"/>
      <c r="B74" s="334"/>
      <c r="C74" s="364" t="str">
        <f t="shared" si="9"/>
        <v/>
      </c>
      <c r="D74" s="372"/>
      <c r="E74" s="364" t="str">
        <f t="shared" si="10"/>
        <v/>
      </c>
      <c r="F74" s="322"/>
      <c r="G74" s="323" t="str">
        <f t="shared" si="11"/>
        <v/>
      </c>
      <c r="H74" s="324"/>
      <c r="I74" s="325"/>
      <c r="J74" s="326"/>
      <c r="K74" s="327"/>
      <c r="L74" s="121"/>
      <c r="M74" s="121"/>
      <c r="N74" s="328"/>
      <c r="O74" s="329"/>
      <c r="P74" s="329"/>
      <c r="Q74" s="329"/>
      <c r="R74" s="330"/>
      <c r="S74" s="330"/>
      <c r="T74" s="331">
        <f t="shared" si="12"/>
        <v>0</v>
      </c>
      <c r="U74" s="335"/>
      <c r="V74" s="327"/>
      <c r="W74" s="327"/>
      <c r="X74" s="327"/>
      <c r="Y74" s="327"/>
      <c r="Z74" s="369"/>
    </row>
    <row r="75" spans="1:26" s="305" customFormat="1" ht="20.25" customHeight="1">
      <c r="A75" s="320"/>
      <c r="B75" s="334"/>
      <c r="C75" s="364" t="str">
        <f t="shared" ref="C75:C138" si="13">IF(B75="","",WEEKNUM(B75,2))</f>
        <v/>
      </c>
      <c r="D75" s="372"/>
      <c r="E75" s="364" t="str">
        <f t="shared" ref="E75:E138" si="14">IF(D75="","",WEEKNUM(D75,2))</f>
        <v/>
      </c>
      <c r="F75" s="322"/>
      <c r="G75" s="323" t="str">
        <f t="shared" si="11"/>
        <v/>
      </c>
      <c r="H75" s="324"/>
      <c r="I75" s="325"/>
      <c r="J75" s="326"/>
      <c r="K75" s="327"/>
      <c r="L75" s="121"/>
      <c r="M75" s="121"/>
      <c r="N75" s="328"/>
      <c r="O75" s="329"/>
      <c r="P75" s="329"/>
      <c r="Q75" s="329"/>
      <c r="R75" s="330"/>
      <c r="S75" s="330"/>
      <c r="T75" s="331">
        <f t="shared" si="12"/>
        <v>0</v>
      </c>
      <c r="U75" s="335"/>
      <c r="V75" s="327"/>
      <c r="W75" s="327"/>
      <c r="X75" s="327"/>
      <c r="Y75" s="327"/>
      <c r="Z75" s="369"/>
    </row>
    <row r="76" spans="1:26" s="305" customFormat="1" ht="20.25" customHeight="1">
      <c r="A76" s="320"/>
      <c r="B76" s="334"/>
      <c r="C76" s="364" t="str">
        <f t="shared" si="13"/>
        <v/>
      </c>
      <c r="D76" s="372"/>
      <c r="E76" s="364" t="str">
        <f t="shared" si="14"/>
        <v/>
      </c>
      <c r="F76" s="322"/>
      <c r="G76" s="323" t="str">
        <f t="shared" si="11"/>
        <v/>
      </c>
      <c r="H76" s="324"/>
      <c r="I76" s="325"/>
      <c r="J76" s="326"/>
      <c r="K76" s="327"/>
      <c r="L76" s="121"/>
      <c r="M76" s="121"/>
      <c r="N76" s="328"/>
      <c r="O76" s="329"/>
      <c r="P76" s="329"/>
      <c r="Q76" s="329"/>
      <c r="R76" s="330"/>
      <c r="S76" s="330"/>
      <c r="T76" s="331">
        <f t="shared" si="12"/>
        <v>0</v>
      </c>
      <c r="U76" s="335"/>
      <c r="V76" s="327"/>
      <c r="W76" s="327"/>
      <c r="X76" s="327"/>
      <c r="Y76" s="327"/>
      <c r="Z76" s="369"/>
    </row>
    <row r="77" spans="1:26" s="305" customFormat="1" ht="20.25" customHeight="1">
      <c r="A77" s="320"/>
      <c r="B77" s="334"/>
      <c r="C77" s="364" t="str">
        <f t="shared" si="13"/>
        <v/>
      </c>
      <c r="D77" s="372"/>
      <c r="E77" s="364" t="str">
        <f t="shared" si="14"/>
        <v/>
      </c>
      <c r="F77" s="322"/>
      <c r="G77" s="323" t="str">
        <f t="shared" si="11"/>
        <v/>
      </c>
      <c r="H77" s="324"/>
      <c r="I77" s="325"/>
      <c r="J77" s="326"/>
      <c r="K77" s="327"/>
      <c r="L77" s="121"/>
      <c r="M77" s="121"/>
      <c r="N77" s="328"/>
      <c r="O77" s="329"/>
      <c r="P77" s="329"/>
      <c r="Q77" s="329"/>
      <c r="R77" s="330"/>
      <c r="S77" s="330"/>
      <c r="T77" s="331">
        <f t="shared" si="12"/>
        <v>0</v>
      </c>
      <c r="U77" s="335"/>
      <c r="V77" s="327"/>
      <c r="W77" s="327"/>
      <c r="X77" s="327"/>
      <c r="Y77" s="327"/>
      <c r="Z77" s="369"/>
    </row>
    <row r="78" spans="1:26" s="305" customFormat="1" ht="20.25" customHeight="1">
      <c r="A78" s="320"/>
      <c r="B78" s="334"/>
      <c r="C78" s="364" t="str">
        <f t="shared" si="13"/>
        <v/>
      </c>
      <c r="D78" s="372"/>
      <c r="E78" s="364" t="str">
        <f t="shared" si="14"/>
        <v/>
      </c>
      <c r="F78" s="322"/>
      <c r="G78" s="323" t="str">
        <f t="shared" si="11"/>
        <v/>
      </c>
      <c r="H78" s="324"/>
      <c r="I78" s="325"/>
      <c r="J78" s="326"/>
      <c r="K78" s="327"/>
      <c r="L78" s="121"/>
      <c r="M78" s="121"/>
      <c r="N78" s="328"/>
      <c r="O78" s="329"/>
      <c r="P78" s="329"/>
      <c r="Q78" s="329"/>
      <c r="R78" s="330"/>
      <c r="S78" s="330"/>
      <c r="T78" s="331">
        <f t="shared" ref="T78:T141" si="15">SUM(N78:S78)</f>
        <v>0</v>
      </c>
      <c r="U78" s="335"/>
      <c r="V78" s="327"/>
      <c r="W78" s="327"/>
      <c r="X78" s="327"/>
      <c r="Y78" s="327"/>
      <c r="Z78" s="369"/>
    </row>
    <row r="79" spans="1:26" s="305" customFormat="1" ht="20.25" customHeight="1">
      <c r="A79" s="320"/>
      <c r="B79" s="334"/>
      <c r="C79" s="364" t="str">
        <f t="shared" si="13"/>
        <v/>
      </c>
      <c r="D79" s="372"/>
      <c r="E79" s="364" t="str">
        <f t="shared" si="14"/>
        <v/>
      </c>
      <c r="F79" s="322"/>
      <c r="G79" s="323" t="str">
        <f t="shared" si="11"/>
        <v/>
      </c>
      <c r="H79" s="324"/>
      <c r="I79" s="325"/>
      <c r="J79" s="326"/>
      <c r="K79" s="327"/>
      <c r="L79" s="121"/>
      <c r="M79" s="121"/>
      <c r="N79" s="328"/>
      <c r="O79" s="329"/>
      <c r="P79" s="329"/>
      <c r="Q79" s="329"/>
      <c r="R79" s="330"/>
      <c r="S79" s="330"/>
      <c r="T79" s="331">
        <f t="shared" si="15"/>
        <v>0</v>
      </c>
      <c r="U79" s="335"/>
      <c r="V79" s="327"/>
      <c r="W79" s="327"/>
      <c r="X79" s="327"/>
      <c r="Y79" s="327"/>
      <c r="Z79" s="369"/>
    </row>
    <row r="80" spans="1:26" s="305" customFormat="1" ht="20.25" customHeight="1">
      <c r="A80" s="320"/>
      <c r="B80" s="334"/>
      <c r="C80" s="364" t="str">
        <f t="shared" si="13"/>
        <v/>
      </c>
      <c r="D80" s="372"/>
      <c r="E80" s="364" t="str">
        <f t="shared" si="14"/>
        <v/>
      </c>
      <c r="F80" s="322"/>
      <c r="G80" s="323" t="str">
        <f t="shared" ref="G80:G143" si="16">IF(B80= "", "",B80-$A$1)</f>
        <v/>
      </c>
      <c r="H80" s="324"/>
      <c r="I80" s="325"/>
      <c r="J80" s="326"/>
      <c r="K80" s="327"/>
      <c r="L80" s="121"/>
      <c r="M80" s="121"/>
      <c r="N80" s="328"/>
      <c r="O80" s="329"/>
      <c r="P80" s="329"/>
      <c r="Q80" s="329"/>
      <c r="R80" s="330"/>
      <c r="S80" s="330"/>
      <c r="T80" s="331">
        <f t="shared" si="15"/>
        <v>0</v>
      </c>
      <c r="U80" s="335"/>
      <c r="V80" s="327"/>
      <c r="W80" s="327"/>
      <c r="X80" s="327"/>
      <c r="Y80" s="327"/>
      <c r="Z80" s="369"/>
    </row>
    <row r="81" spans="1:26" s="305" customFormat="1" ht="20.25" customHeight="1">
      <c r="A81" s="320"/>
      <c r="B81" s="334"/>
      <c r="C81" s="364" t="str">
        <f t="shared" si="13"/>
        <v/>
      </c>
      <c r="D81" s="372"/>
      <c r="E81" s="364" t="str">
        <f t="shared" si="14"/>
        <v/>
      </c>
      <c r="F81" s="322"/>
      <c r="G81" s="323" t="str">
        <f t="shared" si="16"/>
        <v/>
      </c>
      <c r="H81" s="324"/>
      <c r="I81" s="325"/>
      <c r="J81" s="326"/>
      <c r="K81" s="327"/>
      <c r="L81" s="121"/>
      <c r="M81" s="121"/>
      <c r="N81" s="328"/>
      <c r="O81" s="329"/>
      <c r="P81" s="329"/>
      <c r="Q81" s="329"/>
      <c r="R81" s="330"/>
      <c r="S81" s="330"/>
      <c r="T81" s="331">
        <f t="shared" si="15"/>
        <v>0</v>
      </c>
      <c r="U81" s="335"/>
      <c r="V81" s="327"/>
      <c r="W81" s="327"/>
      <c r="X81" s="327"/>
      <c r="Y81" s="327"/>
      <c r="Z81" s="369"/>
    </row>
    <row r="82" spans="1:26" s="305" customFormat="1" ht="20.25" customHeight="1">
      <c r="A82" s="320"/>
      <c r="B82" s="334"/>
      <c r="C82" s="364" t="str">
        <f t="shared" si="13"/>
        <v/>
      </c>
      <c r="D82" s="372"/>
      <c r="E82" s="364" t="str">
        <f t="shared" si="14"/>
        <v/>
      </c>
      <c r="F82" s="322"/>
      <c r="G82" s="323" t="str">
        <f t="shared" si="16"/>
        <v/>
      </c>
      <c r="H82" s="324"/>
      <c r="I82" s="325"/>
      <c r="J82" s="326"/>
      <c r="K82" s="327"/>
      <c r="L82" s="121"/>
      <c r="M82" s="121"/>
      <c r="N82" s="328"/>
      <c r="O82" s="329"/>
      <c r="P82" s="329"/>
      <c r="Q82" s="329"/>
      <c r="R82" s="330"/>
      <c r="S82" s="330"/>
      <c r="T82" s="331">
        <f t="shared" si="15"/>
        <v>0</v>
      </c>
      <c r="U82" s="335"/>
      <c r="V82" s="327"/>
      <c r="W82" s="327"/>
      <c r="X82" s="327"/>
      <c r="Y82" s="327"/>
      <c r="Z82" s="369"/>
    </row>
    <row r="83" spans="1:26" s="305" customFormat="1" ht="20.25" customHeight="1">
      <c r="A83" s="320"/>
      <c r="B83" s="334"/>
      <c r="C83" s="364" t="str">
        <f t="shared" si="13"/>
        <v/>
      </c>
      <c r="D83" s="372"/>
      <c r="E83" s="364" t="str">
        <f t="shared" si="14"/>
        <v/>
      </c>
      <c r="F83" s="322"/>
      <c r="G83" s="323" t="str">
        <f t="shared" si="16"/>
        <v/>
      </c>
      <c r="H83" s="324"/>
      <c r="I83" s="325"/>
      <c r="J83" s="326"/>
      <c r="K83" s="327"/>
      <c r="L83" s="121"/>
      <c r="M83" s="121"/>
      <c r="N83" s="328"/>
      <c r="O83" s="329"/>
      <c r="P83" s="329"/>
      <c r="Q83" s="329"/>
      <c r="R83" s="330"/>
      <c r="S83" s="330"/>
      <c r="T83" s="331">
        <f t="shared" si="15"/>
        <v>0</v>
      </c>
      <c r="U83" s="335"/>
      <c r="V83" s="327"/>
      <c r="W83" s="327"/>
      <c r="X83" s="327"/>
      <c r="Y83" s="327"/>
      <c r="Z83" s="369"/>
    </row>
    <row r="84" spans="1:26" s="305" customFormat="1" ht="20.25" customHeight="1">
      <c r="A84" s="320"/>
      <c r="B84" s="334"/>
      <c r="C84" s="364" t="str">
        <f t="shared" si="13"/>
        <v/>
      </c>
      <c r="D84" s="372"/>
      <c r="E84" s="364" t="str">
        <f t="shared" si="14"/>
        <v/>
      </c>
      <c r="F84" s="322"/>
      <c r="G84" s="323" t="str">
        <f t="shared" si="16"/>
        <v/>
      </c>
      <c r="H84" s="324"/>
      <c r="I84" s="325"/>
      <c r="J84" s="326"/>
      <c r="K84" s="327"/>
      <c r="L84" s="121"/>
      <c r="M84" s="121"/>
      <c r="N84" s="328"/>
      <c r="O84" s="329"/>
      <c r="P84" s="329"/>
      <c r="Q84" s="329"/>
      <c r="R84" s="330"/>
      <c r="S84" s="330"/>
      <c r="T84" s="331">
        <f t="shared" si="15"/>
        <v>0</v>
      </c>
      <c r="U84" s="335"/>
      <c r="V84" s="327"/>
      <c r="W84" s="327"/>
      <c r="X84" s="327"/>
      <c r="Y84" s="327"/>
      <c r="Z84" s="369"/>
    </row>
    <row r="85" spans="1:26" s="305" customFormat="1" ht="20.25" customHeight="1">
      <c r="A85" s="320"/>
      <c r="B85" s="334"/>
      <c r="C85" s="364" t="str">
        <f t="shared" si="13"/>
        <v/>
      </c>
      <c r="D85" s="372"/>
      <c r="E85" s="364" t="str">
        <f t="shared" si="14"/>
        <v/>
      </c>
      <c r="F85" s="322"/>
      <c r="G85" s="323" t="str">
        <f t="shared" si="16"/>
        <v/>
      </c>
      <c r="H85" s="324"/>
      <c r="I85" s="325"/>
      <c r="J85" s="326"/>
      <c r="K85" s="327"/>
      <c r="L85" s="121"/>
      <c r="M85" s="121"/>
      <c r="N85" s="328"/>
      <c r="O85" s="329"/>
      <c r="P85" s="329"/>
      <c r="Q85" s="329"/>
      <c r="R85" s="330"/>
      <c r="S85" s="330"/>
      <c r="T85" s="331">
        <f t="shared" si="15"/>
        <v>0</v>
      </c>
      <c r="U85" s="335"/>
      <c r="V85" s="327"/>
      <c r="W85" s="327"/>
      <c r="X85" s="327"/>
      <c r="Y85" s="327"/>
      <c r="Z85" s="369"/>
    </row>
    <row r="86" spans="1:26" s="305" customFormat="1" ht="20.25" customHeight="1">
      <c r="A86" s="320"/>
      <c r="B86" s="334"/>
      <c r="C86" s="364" t="str">
        <f t="shared" si="13"/>
        <v/>
      </c>
      <c r="D86" s="372"/>
      <c r="E86" s="364" t="str">
        <f t="shared" si="14"/>
        <v/>
      </c>
      <c r="F86" s="322"/>
      <c r="G86" s="323" t="str">
        <f t="shared" si="16"/>
        <v/>
      </c>
      <c r="H86" s="324"/>
      <c r="I86" s="325"/>
      <c r="J86" s="326"/>
      <c r="K86" s="327"/>
      <c r="L86" s="121"/>
      <c r="M86" s="121"/>
      <c r="N86" s="328"/>
      <c r="O86" s="329"/>
      <c r="P86" s="329"/>
      <c r="Q86" s="329"/>
      <c r="R86" s="330"/>
      <c r="S86" s="330"/>
      <c r="T86" s="331">
        <f t="shared" si="15"/>
        <v>0</v>
      </c>
      <c r="U86" s="335"/>
      <c r="V86" s="327"/>
      <c r="W86" s="327"/>
      <c r="X86" s="327"/>
      <c r="Y86" s="327"/>
      <c r="Z86" s="369"/>
    </row>
    <row r="87" spans="1:26" s="305" customFormat="1" ht="20.25" customHeight="1">
      <c r="A87" s="320"/>
      <c r="B87" s="334"/>
      <c r="C87" s="364" t="str">
        <f t="shared" si="13"/>
        <v/>
      </c>
      <c r="D87" s="372"/>
      <c r="E87" s="364" t="str">
        <f t="shared" si="14"/>
        <v/>
      </c>
      <c r="F87" s="322"/>
      <c r="G87" s="323" t="str">
        <f t="shared" si="16"/>
        <v/>
      </c>
      <c r="H87" s="324"/>
      <c r="I87" s="325"/>
      <c r="J87" s="326"/>
      <c r="K87" s="327"/>
      <c r="L87" s="121"/>
      <c r="M87" s="121"/>
      <c r="N87" s="328"/>
      <c r="O87" s="329"/>
      <c r="P87" s="329"/>
      <c r="Q87" s="329"/>
      <c r="R87" s="330"/>
      <c r="S87" s="330"/>
      <c r="T87" s="331">
        <f t="shared" si="15"/>
        <v>0</v>
      </c>
      <c r="U87" s="335"/>
      <c r="V87" s="327"/>
      <c r="W87" s="327"/>
      <c r="X87" s="327"/>
      <c r="Y87" s="327"/>
      <c r="Z87" s="369"/>
    </row>
    <row r="88" spans="1:26" s="305" customFormat="1" ht="20.25" customHeight="1">
      <c r="A88" s="320"/>
      <c r="B88" s="334"/>
      <c r="C88" s="364" t="str">
        <f t="shared" si="13"/>
        <v/>
      </c>
      <c r="D88" s="372"/>
      <c r="E88" s="364" t="str">
        <f t="shared" si="14"/>
        <v/>
      </c>
      <c r="F88" s="322"/>
      <c r="G88" s="323" t="str">
        <f t="shared" si="16"/>
        <v/>
      </c>
      <c r="H88" s="324"/>
      <c r="I88" s="325"/>
      <c r="J88" s="326"/>
      <c r="K88" s="327"/>
      <c r="L88" s="121"/>
      <c r="M88" s="121"/>
      <c r="N88" s="328"/>
      <c r="O88" s="329"/>
      <c r="P88" s="329"/>
      <c r="Q88" s="329"/>
      <c r="R88" s="330"/>
      <c r="S88" s="330"/>
      <c r="T88" s="331">
        <f t="shared" si="15"/>
        <v>0</v>
      </c>
      <c r="U88" s="335"/>
      <c r="V88" s="327"/>
      <c r="W88" s="327"/>
      <c r="X88" s="327"/>
      <c r="Y88" s="327"/>
      <c r="Z88" s="369"/>
    </row>
    <row r="89" spans="1:26" s="305" customFormat="1" ht="20.25" customHeight="1">
      <c r="A89" s="320"/>
      <c r="B89" s="334"/>
      <c r="C89" s="364" t="str">
        <f t="shared" si="13"/>
        <v/>
      </c>
      <c r="D89" s="372"/>
      <c r="E89" s="364" t="str">
        <f t="shared" si="14"/>
        <v/>
      </c>
      <c r="F89" s="322"/>
      <c r="G89" s="323" t="str">
        <f t="shared" si="16"/>
        <v/>
      </c>
      <c r="H89" s="324"/>
      <c r="I89" s="325"/>
      <c r="J89" s="326"/>
      <c r="K89" s="327"/>
      <c r="L89" s="121"/>
      <c r="M89" s="121"/>
      <c r="N89" s="328"/>
      <c r="O89" s="329"/>
      <c r="P89" s="329"/>
      <c r="Q89" s="329"/>
      <c r="R89" s="330"/>
      <c r="S89" s="330"/>
      <c r="T89" s="331">
        <f t="shared" si="15"/>
        <v>0</v>
      </c>
      <c r="U89" s="335"/>
      <c r="V89" s="327"/>
      <c r="W89" s="327"/>
      <c r="X89" s="327"/>
      <c r="Y89" s="327"/>
      <c r="Z89" s="369"/>
    </row>
    <row r="90" spans="1:26" s="305" customFormat="1" ht="20.25" customHeight="1">
      <c r="A90" s="320"/>
      <c r="B90" s="334"/>
      <c r="C90" s="364" t="str">
        <f t="shared" si="13"/>
        <v/>
      </c>
      <c r="D90" s="372"/>
      <c r="E90" s="364" t="str">
        <f t="shared" si="14"/>
        <v/>
      </c>
      <c r="F90" s="322"/>
      <c r="G90" s="323" t="str">
        <f t="shared" si="16"/>
        <v/>
      </c>
      <c r="H90" s="324"/>
      <c r="I90" s="325"/>
      <c r="J90" s="326"/>
      <c r="K90" s="327"/>
      <c r="L90" s="121"/>
      <c r="M90" s="121"/>
      <c r="N90" s="328"/>
      <c r="O90" s="329"/>
      <c r="P90" s="329"/>
      <c r="Q90" s="329"/>
      <c r="R90" s="330"/>
      <c r="S90" s="330"/>
      <c r="T90" s="331">
        <f t="shared" si="15"/>
        <v>0</v>
      </c>
      <c r="U90" s="335"/>
      <c r="V90" s="327"/>
      <c r="W90" s="327"/>
      <c r="X90" s="327"/>
      <c r="Y90" s="327"/>
      <c r="Z90" s="369"/>
    </row>
    <row r="91" spans="1:26" s="305" customFormat="1" ht="20.25" customHeight="1">
      <c r="A91" s="320"/>
      <c r="B91" s="334"/>
      <c r="C91" s="364" t="str">
        <f t="shared" si="13"/>
        <v/>
      </c>
      <c r="D91" s="372"/>
      <c r="E91" s="364" t="str">
        <f t="shared" si="14"/>
        <v/>
      </c>
      <c r="F91" s="322"/>
      <c r="G91" s="323" t="str">
        <f t="shared" si="16"/>
        <v/>
      </c>
      <c r="H91" s="324"/>
      <c r="I91" s="325"/>
      <c r="J91" s="326"/>
      <c r="K91" s="327"/>
      <c r="L91" s="121"/>
      <c r="M91" s="121"/>
      <c r="N91" s="328"/>
      <c r="O91" s="329"/>
      <c r="P91" s="329"/>
      <c r="Q91" s="329"/>
      <c r="R91" s="330"/>
      <c r="S91" s="330"/>
      <c r="T91" s="331">
        <f t="shared" si="15"/>
        <v>0</v>
      </c>
      <c r="U91" s="335"/>
      <c r="V91" s="327"/>
      <c r="W91" s="327"/>
      <c r="X91" s="327"/>
      <c r="Y91" s="327"/>
      <c r="Z91" s="369"/>
    </row>
    <row r="92" spans="1:26" s="305" customFormat="1" ht="20.25" customHeight="1">
      <c r="A92" s="320"/>
      <c r="B92" s="334"/>
      <c r="C92" s="364" t="str">
        <f t="shared" si="13"/>
        <v/>
      </c>
      <c r="D92" s="372"/>
      <c r="E92" s="364" t="str">
        <f t="shared" si="14"/>
        <v/>
      </c>
      <c r="F92" s="322"/>
      <c r="G92" s="323" t="str">
        <f t="shared" si="16"/>
        <v/>
      </c>
      <c r="H92" s="324"/>
      <c r="I92" s="325"/>
      <c r="J92" s="326"/>
      <c r="K92" s="327"/>
      <c r="L92" s="121"/>
      <c r="M92" s="121"/>
      <c r="N92" s="328"/>
      <c r="O92" s="329"/>
      <c r="P92" s="329"/>
      <c r="Q92" s="329"/>
      <c r="R92" s="330"/>
      <c r="S92" s="330"/>
      <c r="T92" s="331">
        <f t="shared" si="15"/>
        <v>0</v>
      </c>
      <c r="U92" s="335"/>
      <c r="V92" s="327"/>
      <c r="W92" s="327"/>
      <c r="X92" s="327"/>
      <c r="Y92" s="327"/>
      <c r="Z92" s="369"/>
    </row>
    <row r="93" spans="1:26" s="305" customFormat="1" ht="20.25" customHeight="1">
      <c r="A93" s="320"/>
      <c r="B93" s="334"/>
      <c r="C93" s="364" t="str">
        <f t="shared" si="13"/>
        <v/>
      </c>
      <c r="D93" s="372"/>
      <c r="E93" s="364" t="str">
        <f t="shared" si="14"/>
        <v/>
      </c>
      <c r="F93" s="322"/>
      <c r="G93" s="323" t="str">
        <f t="shared" si="16"/>
        <v/>
      </c>
      <c r="H93" s="324"/>
      <c r="I93" s="325"/>
      <c r="J93" s="326"/>
      <c r="K93" s="327"/>
      <c r="L93" s="121"/>
      <c r="M93" s="121"/>
      <c r="N93" s="328"/>
      <c r="O93" s="329"/>
      <c r="P93" s="329"/>
      <c r="Q93" s="329"/>
      <c r="R93" s="330"/>
      <c r="S93" s="330"/>
      <c r="T93" s="331">
        <f t="shared" si="15"/>
        <v>0</v>
      </c>
      <c r="U93" s="335"/>
      <c r="V93" s="327"/>
      <c r="W93" s="327"/>
      <c r="X93" s="327"/>
      <c r="Y93" s="327"/>
      <c r="Z93" s="369"/>
    </row>
    <row r="94" spans="1:26" s="305" customFormat="1" ht="20.25" customHeight="1">
      <c r="A94" s="320"/>
      <c r="B94" s="334"/>
      <c r="C94" s="364" t="str">
        <f t="shared" si="13"/>
        <v/>
      </c>
      <c r="D94" s="372"/>
      <c r="E94" s="364" t="str">
        <f t="shared" si="14"/>
        <v/>
      </c>
      <c r="F94" s="322"/>
      <c r="G94" s="323" t="str">
        <f t="shared" si="16"/>
        <v/>
      </c>
      <c r="H94" s="324"/>
      <c r="I94" s="325"/>
      <c r="J94" s="326"/>
      <c r="K94" s="327"/>
      <c r="L94" s="121"/>
      <c r="M94" s="121"/>
      <c r="N94" s="328"/>
      <c r="O94" s="329"/>
      <c r="P94" s="329"/>
      <c r="Q94" s="329"/>
      <c r="R94" s="330"/>
      <c r="S94" s="330"/>
      <c r="T94" s="331">
        <f t="shared" si="15"/>
        <v>0</v>
      </c>
      <c r="U94" s="335"/>
      <c r="V94" s="327"/>
      <c r="W94" s="327"/>
      <c r="X94" s="327"/>
      <c r="Y94" s="327"/>
      <c r="Z94" s="369"/>
    </row>
    <row r="95" spans="1:26" s="305" customFormat="1" ht="20.25" customHeight="1">
      <c r="A95" s="320"/>
      <c r="B95" s="334"/>
      <c r="C95" s="364" t="str">
        <f t="shared" si="13"/>
        <v/>
      </c>
      <c r="D95" s="372"/>
      <c r="E95" s="364" t="str">
        <f t="shared" si="14"/>
        <v/>
      </c>
      <c r="F95" s="322"/>
      <c r="G95" s="323" t="str">
        <f t="shared" si="16"/>
        <v/>
      </c>
      <c r="H95" s="324"/>
      <c r="I95" s="325"/>
      <c r="J95" s="326"/>
      <c r="K95" s="327"/>
      <c r="L95" s="121"/>
      <c r="M95" s="121"/>
      <c r="N95" s="328"/>
      <c r="O95" s="329"/>
      <c r="P95" s="329"/>
      <c r="Q95" s="329"/>
      <c r="R95" s="330"/>
      <c r="S95" s="330"/>
      <c r="T95" s="331">
        <f t="shared" si="15"/>
        <v>0</v>
      </c>
      <c r="U95" s="335"/>
      <c r="V95" s="327"/>
      <c r="W95" s="327"/>
      <c r="X95" s="327"/>
      <c r="Y95" s="327"/>
      <c r="Z95" s="369"/>
    </row>
    <row r="96" spans="1:26" s="305" customFormat="1" ht="20.25" customHeight="1">
      <c r="A96" s="320"/>
      <c r="B96" s="334"/>
      <c r="C96" s="364" t="str">
        <f t="shared" si="13"/>
        <v/>
      </c>
      <c r="D96" s="372"/>
      <c r="E96" s="364" t="str">
        <f t="shared" si="14"/>
        <v/>
      </c>
      <c r="F96" s="322"/>
      <c r="G96" s="323" t="str">
        <f t="shared" si="16"/>
        <v/>
      </c>
      <c r="H96" s="324"/>
      <c r="I96" s="325"/>
      <c r="J96" s="326"/>
      <c r="K96" s="327"/>
      <c r="L96" s="121"/>
      <c r="M96" s="121"/>
      <c r="N96" s="328"/>
      <c r="O96" s="329"/>
      <c r="P96" s="329"/>
      <c r="Q96" s="329"/>
      <c r="R96" s="330"/>
      <c r="S96" s="330"/>
      <c r="T96" s="331">
        <f t="shared" si="15"/>
        <v>0</v>
      </c>
      <c r="U96" s="335"/>
      <c r="V96" s="327"/>
      <c r="W96" s="327"/>
      <c r="X96" s="327"/>
      <c r="Y96" s="327"/>
      <c r="Z96" s="369"/>
    </row>
    <row r="97" spans="1:26" s="305" customFormat="1" ht="20.25" customHeight="1">
      <c r="A97" s="320"/>
      <c r="B97" s="334"/>
      <c r="C97" s="364" t="str">
        <f t="shared" si="13"/>
        <v/>
      </c>
      <c r="D97" s="372"/>
      <c r="E97" s="364" t="str">
        <f t="shared" si="14"/>
        <v/>
      </c>
      <c r="F97" s="322"/>
      <c r="G97" s="323" t="str">
        <f t="shared" si="16"/>
        <v/>
      </c>
      <c r="H97" s="324"/>
      <c r="I97" s="325"/>
      <c r="J97" s="326"/>
      <c r="K97" s="327"/>
      <c r="L97" s="121"/>
      <c r="M97" s="121"/>
      <c r="N97" s="328"/>
      <c r="O97" s="329"/>
      <c r="P97" s="329"/>
      <c r="Q97" s="329"/>
      <c r="R97" s="330"/>
      <c r="S97" s="330"/>
      <c r="T97" s="331">
        <f t="shared" si="15"/>
        <v>0</v>
      </c>
      <c r="U97" s="335"/>
      <c r="V97" s="327"/>
      <c r="W97" s="327"/>
      <c r="X97" s="327"/>
      <c r="Y97" s="327"/>
      <c r="Z97" s="369"/>
    </row>
    <row r="98" spans="1:26" s="305" customFormat="1" ht="20.25" customHeight="1">
      <c r="A98" s="320"/>
      <c r="B98" s="334"/>
      <c r="C98" s="364" t="str">
        <f t="shared" si="13"/>
        <v/>
      </c>
      <c r="D98" s="372"/>
      <c r="E98" s="364" t="str">
        <f t="shared" si="14"/>
        <v/>
      </c>
      <c r="F98" s="322"/>
      <c r="G98" s="323" t="str">
        <f t="shared" si="16"/>
        <v/>
      </c>
      <c r="H98" s="324"/>
      <c r="I98" s="325"/>
      <c r="J98" s="326"/>
      <c r="K98" s="327"/>
      <c r="L98" s="121"/>
      <c r="M98" s="121"/>
      <c r="N98" s="328"/>
      <c r="O98" s="329"/>
      <c r="P98" s="329"/>
      <c r="Q98" s="329"/>
      <c r="R98" s="330"/>
      <c r="S98" s="330"/>
      <c r="T98" s="331">
        <f t="shared" si="15"/>
        <v>0</v>
      </c>
      <c r="U98" s="335"/>
      <c r="V98" s="327"/>
      <c r="W98" s="327"/>
      <c r="X98" s="327"/>
      <c r="Y98" s="327"/>
      <c r="Z98" s="369"/>
    </row>
    <row r="99" spans="1:26" s="305" customFormat="1" ht="20.25" customHeight="1">
      <c r="A99" s="320"/>
      <c r="B99" s="334"/>
      <c r="C99" s="364" t="str">
        <f t="shared" si="13"/>
        <v/>
      </c>
      <c r="D99" s="372"/>
      <c r="E99" s="364" t="str">
        <f t="shared" si="14"/>
        <v/>
      </c>
      <c r="F99" s="322"/>
      <c r="G99" s="323" t="str">
        <f t="shared" si="16"/>
        <v/>
      </c>
      <c r="H99" s="324"/>
      <c r="I99" s="325"/>
      <c r="J99" s="326"/>
      <c r="K99" s="327"/>
      <c r="L99" s="121"/>
      <c r="M99" s="121"/>
      <c r="N99" s="328"/>
      <c r="O99" s="329"/>
      <c r="P99" s="329"/>
      <c r="Q99" s="329"/>
      <c r="R99" s="330"/>
      <c r="S99" s="330"/>
      <c r="T99" s="331">
        <f t="shared" si="15"/>
        <v>0</v>
      </c>
      <c r="U99" s="335"/>
      <c r="V99" s="327"/>
      <c r="W99" s="327"/>
      <c r="X99" s="327"/>
      <c r="Y99" s="327"/>
      <c r="Z99" s="369"/>
    </row>
    <row r="100" spans="1:26" s="305" customFormat="1" ht="20.25" customHeight="1">
      <c r="A100" s="320"/>
      <c r="B100" s="334"/>
      <c r="C100" s="364" t="str">
        <f t="shared" si="13"/>
        <v/>
      </c>
      <c r="D100" s="372"/>
      <c r="E100" s="364" t="str">
        <f t="shared" si="14"/>
        <v/>
      </c>
      <c r="F100" s="322"/>
      <c r="G100" s="323" t="str">
        <f t="shared" si="16"/>
        <v/>
      </c>
      <c r="H100" s="324"/>
      <c r="I100" s="325"/>
      <c r="J100" s="326"/>
      <c r="K100" s="327"/>
      <c r="L100" s="121"/>
      <c r="M100" s="121"/>
      <c r="N100" s="328"/>
      <c r="O100" s="329"/>
      <c r="P100" s="329"/>
      <c r="Q100" s="329"/>
      <c r="R100" s="330"/>
      <c r="S100" s="330"/>
      <c r="T100" s="331">
        <f t="shared" si="15"/>
        <v>0</v>
      </c>
      <c r="U100" s="335"/>
      <c r="V100" s="327"/>
      <c r="W100" s="327"/>
      <c r="X100" s="327"/>
      <c r="Y100" s="327"/>
      <c r="Z100" s="369"/>
    </row>
    <row r="101" spans="1:26" s="305" customFormat="1" ht="20.25" customHeight="1">
      <c r="A101" s="320"/>
      <c r="B101" s="334"/>
      <c r="C101" s="364" t="str">
        <f t="shared" si="13"/>
        <v/>
      </c>
      <c r="D101" s="372"/>
      <c r="E101" s="364" t="str">
        <f t="shared" si="14"/>
        <v/>
      </c>
      <c r="F101" s="322"/>
      <c r="G101" s="323" t="str">
        <f t="shared" si="16"/>
        <v/>
      </c>
      <c r="H101" s="324"/>
      <c r="I101" s="325"/>
      <c r="J101" s="326"/>
      <c r="K101" s="327"/>
      <c r="L101" s="121"/>
      <c r="M101" s="121"/>
      <c r="N101" s="328"/>
      <c r="O101" s="329"/>
      <c r="P101" s="329"/>
      <c r="Q101" s="329"/>
      <c r="R101" s="330"/>
      <c r="S101" s="330"/>
      <c r="T101" s="331">
        <f t="shared" si="15"/>
        <v>0</v>
      </c>
      <c r="U101" s="335"/>
      <c r="V101" s="327"/>
      <c r="W101" s="327"/>
      <c r="X101" s="327"/>
      <c r="Y101" s="327"/>
      <c r="Z101" s="369"/>
    </row>
    <row r="102" spans="1:26" s="305" customFormat="1" ht="20.25" customHeight="1">
      <c r="A102" s="320"/>
      <c r="B102" s="334"/>
      <c r="C102" s="364" t="str">
        <f t="shared" si="13"/>
        <v/>
      </c>
      <c r="D102" s="372"/>
      <c r="E102" s="364" t="str">
        <f t="shared" si="14"/>
        <v/>
      </c>
      <c r="F102" s="322"/>
      <c r="G102" s="323" t="str">
        <f t="shared" si="16"/>
        <v/>
      </c>
      <c r="H102" s="324"/>
      <c r="I102" s="325"/>
      <c r="J102" s="326"/>
      <c r="K102" s="327"/>
      <c r="L102" s="121"/>
      <c r="M102" s="121"/>
      <c r="N102" s="328"/>
      <c r="O102" s="329"/>
      <c r="P102" s="329"/>
      <c r="Q102" s="329"/>
      <c r="R102" s="330"/>
      <c r="S102" s="330"/>
      <c r="T102" s="331">
        <f t="shared" si="15"/>
        <v>0</v>
      </c>
      <c r="U102" s="335"/>
      <c r="V102" s="327"/>
      <c r="W102" s="327"/>
      <c r="X102" s="327"/>
      <c r="Y102" s="327"/>
      <c r="Z102" s="369"/>
    </row>
    <row r="103" spans="1:26" s="305" customFormat="1" ht="20.25" customHeight="1">
      <c r="A103" s="320"/>
      <c r="B103" s="334"/>
      <c r="C103" s="364" t="str">
        <f t="shared" si="13"/>
        <v/>
      </c>
      <c r="D103" s="372"/>
      <c r="E103" s="364" t="str">
        <f t="shared" si="14"/>
        <v/>
      </c>
      <c r="F103" s="322"/>
      <c r="G103" s="323" t="str">
        <f t="shared" si="16"/>
        <v/>
      </c>
      <c r="H103" s="324"/>
      <c r="I103" s="325"/>
      <c r="J103" s="326"/>
      <c r="K103" s="327"/>
      <c r="L103" s="121"/>
      <c r="M103" s="121"/>
      <c r="N103" s="328"/>
      <c r="O103" s="329"/>
      <c r="P103" s="329"/>
      <c r="Q103" s="329"/>
      <c r="R103" s="330"/>
      <c r="S103" s="330"/>
      <c r="T103" s="331">
        <f t="shared" si="15"/>
        <v>0</v>
      </c>
      <c r="U103" s="335"/>
      <c r="V103" s="327"/>
      <c r="W103" s="327"/>
      <c r="X103" s="327"/>
      <c r="Y103" s="327"/>
      <c r="Z103" s="369"/>
    </row>
    <row r="104" spans="1:26" s="305" customFormat="1" ht="20.25" customHeight="1">
      <c r="A104" s="320"/>
      <c r="B104" s="334"/>
      <c r="C104" s="364" t="str">
        <f t="shared" si="13"/>
        <v/>
      </c>
      <c r="D104" s="372"/>
      <c r="E104" s="364" t="str">
        <f t="shared" si="14"/>
        <v/>
      </c>
      <c r="F104" s="322"/>
      <c r="G104" s="323" t="str">
        <f t="shared" si="16"/>
        <v/>
      </c>
      <c r="H104" s="324"/>
      <c r="I104" s="325"/>
      <c r="J104" s="326"/>
      <c r="K104" s="327"/>
      <c r="L104" s="121"/>
      <c r="M104" s="121"/>
      <c r="N104" s="328"/>
      <c r="O104" s="329"/>
      <c r="P104" s="329"/>
      <c r="Q104" s="329"/>
      <c r="R104" s="330"/>
      <c r="S104" s="330"/>
      <c r="T104" s="331">
        <f t="shared" si="15"/>
        <v>0</v>
      </c>
      <c r="U104" s="335"/>
      <c r="V104" s="327"/>
      <c r="W104" s="327"/>
      <c r="X104" s="327"/>
      <c r="Y104" s="327"/>
      <c r="Z104" s="369"/>
    </row>
    <row r="105" spans="1:26" s="305" customFormat="1" ht="20.25" customHeight="1">
      <c r="A105" s="320"/>
      <c r="B105" s="334"/>
      <c r="C105" s="364" t="str">
        <f t="shared" si="13"/>
        <v/>
      </c>
      <c r="D105" s="372"/>
      <c r="E105" s="364" t="str">
        <f t="shared" si="14"/>
        <v/>
      </c>
      <c r="F105" s="322"/>
      <c r="G105" s="323" t="str">
        <f t="shared" si="16"/>
        <v/>
      </c>
      <c r="H105" s="324"/>
      <c r="I105" s="325"/>
      <c r="J105" s="326"/>
      <c r="K105" s="327"/>
      <c r="L105" s="121"/>
      <c r="M105" s="121"/>
      <c r="N105" s="328"/>
      <c r="O105" s="329"/>
      <c r="P105" s="329"/>
      <c r="Q105" s="329"/>
      <c r="R105" s="330"/>
      <c r="S105" s="330"/>
      <c r="T105" s="331">
        <f t="shared" si="15"/>
        <v>0</v>
      </c>
      <c r="U105" s="335"/>
      <c r="V105" s="327"/>
      <c r="W105" s="327"/>
      <c r="X105" s="327"/>
      <c r="Y105" s="327"/>
      <c r="Z105" s="369"/>
    </row>
    <row r="106" spans="1:26" s="305" customFormat="1" ht="20.25" customHeight="1">
      <c r="A106" s="320"/>
      <c r="B106" s="334"/>
      <c r="C106" s="364" t="str">
        <f t="shared" si="13"/>
        <v/>
      </c>
      <c r="D106" s="372"/>
      <c r="E106" s="364" t="str">
        <f t="shared" si="14"/>
        <v/>
      </c>
      <c r="F106" s="322"/>
      <c r="G106" s="323" t="str">
        <f t="shared" si="16"/>
        <v/>
      </c>
      <c r="H106" s="324"/>
      <c r="I106" s="325"/>
      <c r="J106" s="326"/>
      <c r="K106" s="327"/>
      <c r="L106" s="121"/>
      <c r="M106" s="121"/>
      <c r="N106" s="328"/>
      <c r="O106" s="329"/>
      <c r="P106" s="329"/>
      <c r="Q106" s="329"/>
      <c r="R106" s="330"/>
      <c r="S106" s="330"/>
      <c r="T106" s="331">
        <f t="shared" si="15"/>
        <v>0</v>
      </c>
      <c r="U106" s="335"/>
      <c r="V106" s="327"/>
      <c r="W106" s="327"/>
      <c r="X106" s="327"/>
      <c r="Y106" s="327"/>
      <c r="Z106" s="369"/>
    </row>
    <row r="107" spans="1:26" s="305" customFormat="1" ht="20.25" customHeight="1">
      <c r="A107" s="320"/>
      <c r="B107" s="334"/>
      <c r="C107" s="364" t="str">
        <f t="shared" si="13"/>
        <v/>
      </c>
      <c r="D107" s="372"/>
      <c r="E107" s="364" t="str">
        <f t="shared" si="14"/>
        <v/>
      </c>
      <c r="F107" s="322"/>
      <c r="G107" s="323" t="str">
        <f t="shared" si="16"/>
        <v/>
      </c>
      <c r="H107" s="324"/>
      <c r="I107" s="325"/>
      <c r="J107" s="326"/>
      <c r="K107" s="327"/>
      <c r="L107" s="121"/>
      <c r="M107" s="121"/>
      <c r="N107" s="328"/>
      <c r="O107" s="329"/>
      <c r="P107" s="329"/>
      <c r="Q107" s="329"/>
      <c r="R107" s="330"/>
      <c r="S107" s="330"/>
      <c r="T107" s="331">
        <f t="shared" si="15"/>
        <v>0</v>
      </c>
      <c r="U107" s="335"/>
      <c r="V107" s="327"/>
      <c r="W107" s="327"/>
      <c r="X107" s="327"/>
      <c r="Y107" s="327"/>
      <c r="Z107" s="369"/>
    </row>
    <row r="108" spans="1:26" s="305" customFormat="1" ht="20.25" customHeight="1">
      <c r="A108" s="320"/>
      <c r="B108" s="334"/>
      <c r="C108" s="364" t="str">
        <f t="shared" si="13"/>
        <v/>
      </c>
      <c r="D108" s="372"/>
      <c r="E108" s="364" t="str">
        <f t="shared" si="14"/>
        <v/>
      </c>
      <c r="F108" s="322"/>
      <c r="G108" s="323" t="str">
        <f t="shared" si="16"/>
        <v/>
      </c>
      <c r="H108" s="324"/>
      <c r="I108" s="325"/>
      <c r="J108" s="326"/>
      <c r="K108" s="327"/>
      <c r="L108" s="121"/>
      <c r="M108" s="121"/>
      <c r="N108" s="328"/>
      <c r="O108" s="329"/>
      <c r="P108" s="329"/>
      <c r="Q108" s="329"/>
      <c r="R108" s="330"/>
      <c r="S108" s="330"/>
      <c r="T108" s="331">
        <f t="shared" si="15"/>
        <v>0</v>
      </c>
      <c r="U108" s="335"/>
      <c r="V108" s="327"/>
      <c r="W108" s="327"/>
      <c r="X108" s="327"/>
      <c r="Y108" s="327"/>
      <c r="Z108" s="369"/>
    </row>
    <row r="109" spans="1:26" s="305" customFormat="1" ht="20.25" customHeight="1">
      <c r="A109" s="320"/>
      <c r="B109" s="334"/>
      <c r="C109" s="364" t="str">
        <f t="shared" si="13"/>
        <v/>
      </c>
      <c r="D109" s="372"/>
      <c r="E109" s="364" t="str">
        <f t="shared" si="14"/>
        <v/>
      </c>
      <c r="F109" s="322"/>
      <c r="G109" s="323" t="str">
        <f t="shared" si="16"/>
        <v/>
      </c>
      <c r="H109" s="324"/>
      <c r="I109" s="325"/>
      <c r="J109" s="326"/>
      <c r="K109" s="327"/>
      <c r="L109" s="121"/>
      <c r="M109" s="121"/>
      <c r="N109" s="328"/>
      <c r="O109" s="329"/>
      <c r="P109" s="329"/>
      <c r="Q109" s="329"/>
      <c r="R109" s="330"/>
      <c r="S109" s="330"/>
      <c r="T109" s="331">
        <f t="shared" si="15"/>
        <v>0</v>
      </c>
      <c r="U109" s="335"/>
      <c r="V109" s="327"/>
      <c r="W109" s="327"/>
      <c r="X109" s="327"/>
      <c r="Y109" s="327"/>
      <c r="Z109" s="369"/>
    </row>
    <row r="110" spans="1:26" s="305" customFormat="1" ht="20.25" customHeight="1">
      <c r="A110" s="320"/>
      <c r="B110" s="334"/>
      <c r="C110" s="364" t="str">
        <f t="shared" si="13"/>
        <v/>
      </c>
      <c r="D110" s="372"/>
      <c r="E110" s="364" t="str">
        <f t="shared" si="14"/>
        <v/>
      </c>
      <c r="F110" s="322"/>
      <c r="G110" s="323" t="str">
        <f t="shared" si="16"/>
        <v/>
      </c>
      <c r="H110" s="324"/>
      <c r="I110" s="325"/>
      <c r="J110" s="326"/>
      <c r="K110" s="327"/>
      <c r="L110" s="121"/>
      <c r="M110" s="121"/>
      <c r="N110" s="328"/>
      <c r="O110" s="329"/>
      <c r="P110" s="329"/>
      <c r="Q110" s="329"/>
      <c r="R110" s="330"/>
      <c r="S110" s="330"/>
      <c r="T110" s="331">
        <f t="shared" si="15"/>
        <v>0</v>
      </c>
      <c r="U110" s="335"/>
      <c r="V110" s="327"/>
      <c r="W110" s="327"/>
      <c r="X110" s="327"/>
      <c r="Y110" s="327"/>
      <c r="Z110" s="369"/>
    </row>
    <row r="111" spans="1:26" s="305" customFormat="1" ht="20.25" customHeight="1">
      <c r="A111" s="320"/>
      <c r="B111" s="334"/>
      <c r="C111" s="364" t="str">
        <f t="shared" si="13"/>
        <v/>
      </c>
      <c r="D111" s="372"/>
      <c r="E111" s="364" t="str">
        <f t="shared" si="14"/>
        <v/>
      </c>
      <c r="F111" s="322"/>
      <c r="G111" s="323" t="str">
        <f t="shared" si="16"/>
        <v/>
      </c>
      <c r="H111" s="324"/>
      <c r="I111" s="325"/>
      <c r="J111" s="326"/>
      <c r="K111" s="327"/>
      <c r="L111" s="121"/>
      <c r="M111" s="121"/>
      <c r="N111" s="328"/>
      <c r="O111" s="329"/>
      <c r="P111" s="329"/>
      <c r="Q111" s="329"/>
      <c r="R111" s="330"/>
      <c r="S111" s="330"/>
      <c r="T111" s="331">
        <f t="shared" si="15"/>
        <v>0</v>
      </c>
      <c r="U111" s="335"/>
      <c r="V111" s="327"/>
      <c r="W111" s="327"/>
      <c r="X111" s="327"/>
      <c r="Y111" s="327"/>
      <c r="Z111" s="369"/>
    </row>
    <row r="112" spans="1:26" s="305" customFormat="1" ht="20.25" customHeight="1">
      <c r="A112" s="320"/>
      <c r="B112" s="334"/>
      <c r="C112" s="364" t="str">
        <f t="shared" si="13"/>
        <v/>
      </c>
      <c r="D112" s="372"/>
      <c r="E112" s="364" t="str">
        <f t="shared" si="14"/>
        <v/>
      </c>
      <c r="F112" s="322"/>
      <c r="G112" s="323" t="str">
        <f t="shared" si="16"/>
        <v/>
      </c>
      <c r="H112" s="324"/>
      <c r="I112" s="325"/>
      <c r="J112" s="326"/>
      <c r="K112" s="327"/>
      <c r="L112" s="121"/>
      <c r="M112" s="121"/>
      <c r="N112" s="328"/>
      <c r="O112" s="329"/>
      <c r="P112" s="329"/>
      <c r="Q112" s="329"/>
      <c r="R112" s="330"/>
      <c r="S112" s="330"/>
      <c r="T112" s="331">
        <f t="shared" si="15"/>
        <v>0</v>
      </c>
      <c r="U112" s="335"/>
      <c r="V112" s="327"/>
      <c r="W112" s="327"/>
      <c r="X112" s="327"/>
      <c r="Y112" s="327"/>
      <c r="Z112" s="369"/>
    </row>
    <row r="113" spans="1:26" s="305" customFormat="1" ht="20.25" customHeight="1">
      <c r="A113" s="320"/>
      <c r="B113" s="334"/>
      <c r="C113" s="364" t="str">
        <f t="shared" si="13"/>
        <v/>
      </c>
      <c r="D113" s="372"/>
      <c r="E113" s="364" t="str">
        <f t="shared" si="14"/>
        <v/>
      </c>
      <c r="F113" s="322"/>
      <c r="G113" s="323" t="str">
        <f t="shared" si="16"/>
        <v/>
      </c>
      <c r="H113" s="324"/>
      <c r="I113" s="325"/>
      <c r="J113" s="326"/>
      <c r="K113" s="327"/>
      <c r="L113" s="121"/>
      <c r="M113" s="121"/>
      <c r="N113" s="328"/>
      <c r="O113" s="329"/>
      <c r="P113" s="329"/>
      <c r="Q113" s="329"/>
      <c r="R113" s="330"/>
      <c r="S113" s="330"/>
      <c r="T113" s="331">
        <f t="shared" si="15"/>
        <v>0</v>
      </c>
      <c r="U113" s="335"/>
      <c r="V113" s="327"/>
      <c r="W113" s="327"/>
      <c r="X113" s="327"/>
      <c r="Y113" s="327"/>
      <c r="Z113" s="369"/>
    </row>
    <row r="114" spans="1:26" s="305" customFormat="1" ht="20.25" customHeight="1">
      <c r="A114" s="320"/>
      <c r="B114" s="334"/>
      <c r="C114" s="364" t="str">
        <f t="shared" si="13"/>
        <v/>
      </c>
      <c r="D114" s="372"/>
      <c r="E114" s="364" t="str">
        <f t="shared" si="14"/>
        <v/>
      </c>
      <c r="F114" s="322"/>
      <c r="G114" s="323" t="str">
        <f t="shared" si="16"/>
        <v/>
      </c>
      <c r="H114" s="324"/>
      <c r="I114" s="325"/>
      <c r="J114" s="326"/>
      <c r="K114" s="327"/>
      <c r="L114" s="121"/>
      <c r="M114" s="121"/>
      <c r="N114" s="328"/>
      <c r="O114" s="329"/>
      <c r="P114" s="329"/>
      <c r="Q114" s="329"/>
      <c r="R114" s="330"/>
      <c r="S114" s="330"/>
      <c r="T114" s="331">
        <f t="shared" si="15"/>
        <v>0</v>
      </c>
      <c r="U114" s="335"/>
      <c r="V114" s="327"/>
      <c r="W114" s="327"/>
      <c r="X114" s="327"/>
      <c r="Y114" s="327"/>
      <c r="Z114" s="369"/>
    </row>
    <row r="115" spans="1:26" s="305" customFormat="1" ht="20.25" customHeight="1">
      <c r="A115" s="320"/>
      <c r="B115" s="334"/>
      <c r="C115" s="364" t="str">
        <f t="shared" si="13"/>
        <v/>
      </c>
      <c r="D115" s="372"/>
      <c r="E115" s="364" t="str">
        <f t="shared" si="14"/>
        <v/>
      </c>
      <c r="F115" s="322"/>
      <c r="G115" s="323" t="str">
        <f t="shared" si="16"/>
        <v/>
      </c>
      <c r="H115" s="324"/>
      <c r="I115" s="325"/>
      <c r="J115" s="326"/>
      <c r="K115" s="327"/>
      <c r="L115" s="121"/>
      <c r="M115" s="121"/>
      <c r="N115" s="328"/>
      <c r="O115" s="329"/>
      <c r="P115" s="329"/>
      <c r="Q115" s="329"/>
      <c r="R115" s="330"/>
      <c r="S115" s="330"/>
      <c r="T115" s="331">
        <f t="shared" si="15"/>
        <v>0</v>
      </c>
      <c r="U115" s="335"/>
      <c r="V115" s="327"/>
      <c r="W115" s="327"/>
      <c r="X115" s="327"/>
      <c r="Y115" s="327"/>
      <c r="Z115" s="369"/>
    </row>
    <row r="116" spans="1:26" s="305" customFormat="1" ht="20.25" customHeight="1">
      <c r="A116" s="320"/>
      <c r="B116" s="334"/>
      <c r="C116" s="364" t="str">
        <f t="shared" si="13"/>
        <v/>
      </c>
      <c r="D116" s="372"/>
      <c r="E116" s="364" t="str">
        <f t="shared" si="14"/>
        <v/>
      </c>
      <c r="F116" s="322"/>
      <c r="G116" s="323" t="str">
        <f t="shared" si="16"/>
        <v/>
      </c>
      <c r="H116" s="324"/>
      <c r="I116" s="325"/>
      <c r="J116" s="326"/>
      <c r="K116" s="327"/>
      <c r="L116" s="121"/>
      <c r="M116" s="121"/>
      <c r="N116" s="328"/>
      <c r="O116" s="329"/>
      <c r="P116" s="329"/>
      <c r="Q116" s="329"/>
      <c r="R116" s="330"/>
      <c r="S116" s="330"/>
      <c r="T116" s="331">
        <f t="shared" si="15"/>
        <v>0</v>
      </c>
      <c r="U116" s="335"/>
      <c r="V116" s="327"/>
      <c r="W116" s="327"/>
      <c r="X116" s="327"/>
      <c r="Y116" s="327"/>
      <c r="Z116" s="369"/>
    </row>
    <row r="117" spans="1:26" s="305" customFormat="1" ht="20.25" customHeight="1">
      <c r="A117" s="320"/>
      <c r="B117" s="334"/>
      <c r="C117" s="364" t="str">
        <f t="shared" si="13"/>
        <v/>
      </c>
      <c r="D117" s="372"/>
      <c r="E117" s="364" t="str">
        <f t="shared" si="14"/>
        <v/>
      </c>
      <c r="F117" s="322"/>
      <c r="G117" s="323" t="str">
        <f t="shared" si="16"/>
        <v/>
      </c>
      <c r="H117" s="324"/>
      <c r="I117" s="325"/>
      <c r="J117" s="326"/>
      <c r="K117" s="327"/>
      <c r="L117" s="121"/>
      <c r="M117" s="121"/>
      <c r="N117" s="328"/>
      <c r="O117" s="329"/>
      <c r="P117" s="329"/>
      <c r="Q117" s="329"/>
      <c r="R117" s="330"/>
      <c r="S117" s="330"/>
      <c r="T117" s="331">
        <f t="shared" si="15"/>
        <v>0</v>
      </c>
      <c r="U117" s="335"/>
      <c r="V117" s="327"/>
      <c r="W117" s="327"/>
      <c r="X117" s="327"/>
      <c r="Y117" s="327"/>
      <c r="Z117" s="369"/>
    </row>
    <row r="118" spans="1:26" s="305" customFormat="1" ht="20.25" customHeight="1">
      <c r="A118" s="320"/>
      <c r="B118" s="334"/>
      <c r="C118" s="364" t="str">
        <f t="shared" si="13"/>
        <v/>
      </c>
      <c r="D118" s="372"/>
      <c r="E118" s="364" t="str">
        <f t="shared" si="14"/>
        <v/>
      </c>
      <c r="F118" s="322"/>
      <c r="G118" s="323" t="str">
        <f t="shared" si="16"/>
        <v/>
      </c>
      <c r="H118" s="324"/>
      <c r="I118" s="325"/>
      <c r="J118" s="326"/>
      <c r="K118" s="327"/>
      <c r="L118" s="121"/>
      <c r="M118" s="121"/>
      <c r="N118" s="328"/>
      <c r="O118" s="329"/>
      <c r="P118" s="329"/>
      <c r="Q118" s="329"/>
      <c r="R118" s="330"/>
      <c r="S118" s="330"/>
      <c r="T118" s="331">
        <f t="shared" si="15"/>
        <v>0</v>
      </c>
      <c r="U118" s="335"/>
      <c r="V118" s="327"/>
      <c r="W118" s="327"/>
      <c r="X118" s="327"/>
      <c r="Y118" s="327"/>
      <c r="Z118" s="369"/>
    </row>
    <row r="119" spans="1:26" s="305" customFormat="1" ht="20.25" customHeight="1">
      <c r="A119" s="320"/>
      <c r="B119" s="334"/>
      <c r="C119" s="364" t="str">
        <f t="shared" si="13"/>
        <v/>
      </c>
      <c r="D119" s="372"/>
      <c r="E119" s="364" t="str">
        <f t="shared" si="14"/>
        <v/>
      </c>
      <c r="F119" s="322"/>
      <c r="G119" s="323" t="str">
        <f t="shared" si="16"/>
        <v/>
      </c>
      <c r="H119" s="324"/>
      <c r="I119" s="325"/>
      <c r="J119" s="326"/>
      <c r="K119" s="327"/>
      <c r="L119" s="121"/>
      <c r="M119" s="121"/>
      <c r="N119" s="328"/>
      <c r="O119" s="329"/>
      <c r="P119" s="329"/>
      <c r="Q119" s="329"/>
      <c r="R119" s="330"/>
      <c r="S119" s="330"/>
      <c r="T119" s="331">
        <f t="shared" si="15"/>
        <v>0</v>
      </c>
      <c r="U119" s="335"/>
      <c r="V119" s="327"/>
      <c r="W119" s="327"/>
      <c r="X119" s="327"/>
      <c r="Y119" s="327"/>
      <c r="Z119" s="369"/>
    </row>
    <row r="120" spans="1:26" s="305" customFormat="1" ht="20.25" customHeight="1">
      <c r="A120" s="320"/>
      <c r="B120" s="334"/>
      <c r="C120" s="364" t="str">
        <f t="shared" si="13"/>
        <v/>
      </c>
      <c r="D120" s="372"/>
      <c r="E120" s="364" t="str">
        <f t="shared" si="14"/>
        <v/>
      </c>
      <c r="F120" s="322"/>
      <c r="G120" s="323" t="str">
        <f t="shared" si="16"/>
        <v/>
      </c>
      <c r="H120" s="324"/>
      <c r="I120" s="325"/>
      <c r="J120" s="326"/>
      <c r="K120" s="327"/>
      <c r="L120" s="121"/>
      <c r="M120" s="121"/>
      <c r="N120" s="328"/>
      <c r="O120" s="329"/>
      <c r="P120" s="329"/>
      <c r="Q120" s="329"/>
      <c r="R120" s="330"/>
      <c r="S120" s="330"/>
      <c r="T120" s="331">
        <f t="shared" si="15"/>
        <v>0</v>
      </c>
      <c r="U120" s="335"/>
      <c r="V120" s="327"/>
      <c r="W120" s="327"/>
      <c r="X120" s="327"/>
      <c r="Y120" s="327"/>
      <c r="Z120" s="369"/>
    </row>
    <row r="121" spans="1:26" s="305" customFormat="1" ht="20.25" customHeight="1">
      <c r="A121" s="320"/>
      <c r="B121" s="334"/>
      <c r="C121" s="364" t="str">
        <f t="shared" si="13"/>
        <v/>
      </c>
      <c r="D121" s="372"/>
      <c r="E121" s="364" t="str">
        <f t="shared" si="14"/>
        <v/>
      </c>
      <c r="F121" s="322"/>
      <c r="G121" s="323" t="str">
        <f t="shared" si="16"/>
        <v/>
      </c>
      <c r="H121" s="324"/>
      <c r="I121" s="325"/>
      <c r="J121" s="326"/>
      <c r="K121" s="327"/>
      <c r="L121" s="121"/>
      <c r="M121" s="121"/>
      <c r="N121" s="328"/>
      <c r="O121" s="329"/>
      <c r="P121" s="329"/>
      <c r="Q121" s="329"/>
      <c r="R121" s="330"/>
      <c r="S121" s="330"/>
      <c r="T121" s="331">
        <f t="shared" si="15"/>
        <v>0</v>
      </c>
      <c r="U121" s="335"/>
      <c r="V121" s="327"/>
      <c r="W121" s="327"/>
      <c r="X121" s="327"/>
      <c r="Y121" s="327"/>
      <c r="Z121" s="369"/>
    </row>
    <row r="122" spans="1:26" s="305" customFormat="1" ht="20.25" customHeight="1">
      <c r="A122" s="320"/>
      <c r="B122" s="334"/>
      <c r="C122" s="364" t="str">
        <f t="shared" si="13"/>
        <v/>
      </c>
      <c r="D122" s="372"/>
      <c r="E122" s="364" t="str">
        <f t="shared" si="14"/>
        <v/>
      </c>
      <c r="F122" s="322"/>
      <c r="G122" s="323" t="str">
        <f t="shared" si="16"/>
        <v/>
      </c>
      <c r="H122" s="324"/>
      <c r="I122" s="325"/>
      <c r="J122" s="326"/>
      <c r="K122" s="327"/>
      <c r="L122" s="121"/>
      <c r="M122" s="121"/>
      <c r="N122" s="328"/>
      <c r="O122" s="329"/>
      <c r="P122" s="329"/>
      <c r="Q122" s="329"/>
      <c r="R122" s="330"/>
      <c r="S122" s="330"/>
      <c r="T122" s="331">
        <f t="shared" si="15"/>
        <v>0</v>
      </c>
      <c r="U122" s="335"/>
      <c r="V122" s="327"/>
      <c r="W122" s="327"/>
      <c r="X122" s="327"/>
      <c r="Y122" s="327"/>
      <c r="Z122" s="369"/>
    </row>
    <row r="123" spans="1:26" s="305" customFormat="1" ht="20.25" customHeight="1">
      <c r="A123" s="320"/>
      <c r="B123" s="334"/>
      <c r="C123" s="364" t="str">
        <f t="shared" si="13"/>
        <v/>
      </c>
      <c r="D123" s="372"/>
      <c r="E123" s="364" t="str">
        <f t="shared" si="14"/>
        <v/>
      </c>
      <c r="F123" s="322"/>
      <c r="G123" s="323" t="str">
        <f t="shared" si="16"/>
        <v/>
      </c>
      <c r="H123" s="324"/>
      <c r="I123" s="325"/>
      <c r="J123" s="326"/>
      <c r="K123" s="327"/>
      <c r="L123" s="121"/>
      <c r="M123" s="121"/>
      <c r="N123" s="328"/>
      <c r="O123" s="329"/>
      <c r="P123" s="329"/>
      <c r="Q123" s="329"/>
      <c r="R123" s="330"/>
      <c r="S123" s="330"/>
      <c r="T123" s="331">
        <f t="shared" si="15"/>
        <v>0</v>
      </c>
      <c r="U123" s="335"/>
      <c r="V123" s="327"/>
      <c r="W123" s="327"/>
      <c r="X123" s="327"/>
      <c r="Y123" s="327"/>
      <c r="Z123" s="369"/>
    </row>
    <row r="124" spans="1:26" s="305" customFormat="1" ht="20.25" customHeight="1">
      <c r="A124" s="320"/>
      <c r="B124" s="334"/>
      <c r="C124" s="364" t="str">
        <f t="shared" si="13"/>
        <v/>
      </c>
      <c r="D124" s="372"/>
      <c r="E124" s="364" t="str">
        <f t="shared" si="14"/>
        <v/>
      </c>
      <c r="F124" s="322"/>
      <c r="G124" s="323" t="str">
        <f t="shared" si="16"/>
        <v/>
      </c>
      <c r="H124" s="324"/>
      <c r="I124" s="325"/>
      <c r="J124" s="326"/>
      <c r="K124" s="327"/>
      <c r="L124" s="121"/>
      <c r="M124" s="121"/>
      <c r="N124" s="328"/>
      <c r="O124" s="329"/>
      <c r="P124" s="329"/>
      <c r="Q124" s="329"/>
      <c r="R124" s="330"/>
      <c r="S124" s="330"/>
      <c r="T124" s="331">
        <f t="shared" si="15"/>
        <v>0</v>
      </c>
      <c r="U124" s="335"/>
      <c r="V124" s="327"/>
      <c r="W124" s="327"/>
      <c r="X124" s="327"/>
      <c r="Y124" s="327"/>
      <c r="Z124" s="369"/>
    </row>
    <row r="125" spans="1:26" s="305" customFormat="1" ht="20.25" customHeight="1">
      <c r="A125" s="320"/>
      <c r="B125" s="334"/>
      <c r="C125" s="364" t="str">
        <f t="shared" si="13"/>
        <v/>
      </c>
      <c r="D125" s="372"/>
      <c r="E125" s="364" t="str">
        <f t="shared" si="14"/>
        <v/>
      </c>
      <c r="F125" s="322"/>
      <c r="G125" s="323" t="str">
        <f t="shared" si="16"/>
        <v/>
      </c>
      <c r="H125" s="324"/>
      <c r="I125" s="325"/>
      <c r="J125" s="326"/>
      <c r="K125" s="327"/>
      <c r="L125" s="121"/>
      <c r="M125" s="121"/>
      <c r="N125" s="328"/>
      <c r="O125" s="329"/>
      <c r="P125" s="329"/>
      <c r="Q125" s="329"/>
      <c r="R125" s="330"/>
      <c r="S125" s="330"/>
      <c r="T125" s="331">
        <f t="shared" si="15"/>
        <v>0</v>
      </c>
      <c r="U125" s="335"/>
      <c r="V125" s="327"/>
      <c r="W125" s="327"/>
      <c r="X125" s="327"/>
      <c r="Y125" s="327"/>
      <c r="Z125" s="369"/>
    </row>
    <row r="126" spans="1:26" s="305" customFormat="1" ht="20.25" customHeight="1">
      <c r="A126" s="320"/>
      <c r="B126" s="334"/>
      <c r="C126" s="364" t="str">
        <f t="shared" si="13"/>
        <v/>
      </c>
      <c r="D126" s="372"/>
      <c r="E126" s="364" t="str">
        <f t="shared" si="14"/>
        <v/>
      </c>
      <c r="F126" s="322"/>
      <c r="G126" s="323" t="str">
        <f t="shared" si="16"/>
        <v/>
      </c>
      <c r="H126" s="324"/>
      <c r="I126" s="325"/>
      <c r="J126" s="326"/>
      <c r="K126" s="327"/>
      <c r="L126" s="121"/>
      <c r="M126" s="121"/>
      <c r="N126" s="328"/>
      <c r="O126" s="329"/>
      <c r="P126" s="329"/>
      <c r="Q126" s="329"/>
      <c r="R126" s="330"/>
      <c r="S126" s="330"/>
      <c r="T126" s="331">
        <f t="shared" si="15"/>
        <v>0</v>
      </c>
      <c r="U126" s="335"/>
      <c r="V126" s="327"/>
      <c r="W126" s="327"/>
      <c r="X126" s="327"/>
      <c r="Y126" s="327"/>
      <c r="Z126" s="369"/>
    </row>
    <row r="127" spans="1:26" s="305" customFormat="1" ht="20.25" customHeight="1">
      <c r="A127" s="320"/>
      <c r="B127" s="334"/>
      <c r="C127" s="364" t="str">
        <f t="shared" si="13"/>
        <v/>
      </c>
      <c r="D127" s="372"/>
      <c r="E127" s="364" t="str">
        <f t="shared" si="14"/>
        <v/>
      </c>
      <c r="F127" s="322"/>
      <c r="G127" s="323" t="str">
        <f t="shared" si="16"/>
        <v/>
      </c>
      <c r="H127" s="324"/>
      <c r="I127" s="325"/>
      <c r="J127" s="326"/>
      <c r="K127" s="327"/>
      <c r="L127" s="121"/>
      <c r="M127" s="121"/>
      <c r="N127" s="328"/>
      <c r="O127" s="329"/>
      <c r="P127" s="329"/>
      <c r="Q127" s="329"/>
      <c r="R127" s="330"/>
      <c r="S127" s="330"/>
      <c r="T127" s="331">
        <f t="shared" si="15"/>
        <v>0</v>
      </c>
      <c r="U127" s="335"/>
      <c r="V127" s="327"/>
      <c r="W127" s="327"/>
      <c r="X127" s="327"/>
      <c r="Y127" s="327"/>
      <c r="Z127" s="369"/>
    </row>
    <row r="128" spans="1:26" s="305" customFormat="1" ht="20.25" customHeight="1">
      <c r="A128" s="320"/>
      <c r="B128" s="334"/>
      <c r="C128" s="364" t="str">
        <f t="shared" si="13"/>
        <v/>
      </c>
      <c r="D128" s="372"/>
      <c r="E128" s="364" t="str">
        <f t="shared" si="14"/>
        <v/>
      </c>
      <c r="F128" s="322"/>
      <c r="G128" s="323" t="str">
        <f t="shared" si="16"/>
        <v/>
      </c>
      <c r="H128" s="324"/>
      <c r="I128" s="325"/>
      <c r="J128" s="326"/>
      <c r="K128" s="327"/>
      <c r="L128" s="121"/>
      <c r="M128" s="121"/>
      <c r="N128" s="328"/>
      <c r="O128" s="329"/>
      <c r="P128" s="329"/>
      <c r="Q128" s="329"/>
      <c r="R128" s="330"/>
      <c r="S128" s="330"/>
      <c r="T128" s="331">
        <f t="shared" si="15"/>
        <v>0</v>
      </c>
      <c r="U128" s="335"/>
      <c r="V128" s="327"/>
      <c r="W128" s="327"/>
      <c r="X128" s="327"/>
      <c r="Y128" s="327"/>
      <c r="Z128" s="369"/>
    </row>
    <row r="129" spans="1:26" s="305" customFormat="1" ht="20.25" customHeight="1">
      <c r="A129" s="320"/>
      <c r="B129" s="334"/>
      <c r="C129" s="364" t="str">
        <f t="shared" si="13"/>
        <v/>
      </c>
      <c r="D129" s="372"/>
      <c r="E129" s="364" t="str">
        <f t="shared" si="14"/>
        <v/>
      </c>
      <c r="F129" s="322"/>
      <c r="G129" s="323" t="str">
        <f t="shared" si="16"/>
        <v/>
      </c>
      <c r="H129" s="324"/>
      <c r="I129" s="325"/>
      <c r="J129" s="326"/>
      <c r="K129" s="327"/>
      <c r="L129" s="121"/>
      <c r="M129" s="121"/>
      <c r="N129" s="328"/>
      <c r="O129" s="329"/>
      <c r="P129" s="329"/>
      <c r="Q129" s="329"/>
      <c r="R129" s="330"/>
      <c r="S129" s="330"/>
      <c r="T129" s="331">
        <f t="shared" si="15"/>
        <v>0</v>
      </c>
      <c r="U129" s="335"/>
      <c r="V129" s="327"/>
      <c r="W129" s="327"/>
      <c r="X129" s="327"/>
      <c r="Y129" s="327"/>
      <c r="Z129" s="369"/>
    </row>
    <row r="130" spans="1:26" s="305" customFormat="1" ht="20.25" customHeight="1">
      <c r="A130" s="320"/>
      <c r="B130" s="334"/>
      <c r="C130" s="364" t="str">
        <f t="shared" si="13"/>
        <v/>
      </c>
      <c r="D130" s="372"/>
      <c r="E130" s="364" t="str">
        <f t="shared" si="14"/>
        <v/>
      </c>
      <c r="F130" s="322"/>
      <c r="G130" s="323" t="str">
        <f t="shared" si="16"/>
        <v/>
      </c>
      <c r="H130" s="324"/>
      <c r="I130" s="325"/>
      <c r="J130" s="326"/>
      <c r="K130" s="327"/>
      <c r="L130" s="121"/>
      <c r="M130" s="121"/>
      <c r="N130" s="328"/>
      <c r="O130" s="329"/>
      <c r="P130" s="329"/>
      <c r="Q130" s="329"/>
      <c r="R130" s="330"/>
      <c r="S130" s="330"/>
      <c r="T130" s="331">
        <f t="shared" si="15"/>
        <v>0</v>
      </c>
      <c r="U130" s="335"/>
      <c r="V130" s="327"/>
      <c r="W130" s="327"/>
      <c r="X130" s="327"/>
      <c r="Y130" s="327"/>
      <c r="Z130" s="369"/>
    </row>
    <row r="131" spans="1:26" s="305" customFormat="1" ht="20.25" customHeight="1">
      <c r="A131" s="320"/>
      <c r="B131" s="334"/>
      <c r="C131" s="364" t="str">
        <f t="shared" si="13"/>
        <v/>
      </c>
      <c r="D131" s="372"/>
      <c r="E131" s="364" t="str">
        <f t="shared" si="14"/>
        <v/>
      </c>
      <c r="F131" s="322"/>
      <c r="G131" s="323" t="str">
        <f t="shared" si="16"/>
        <v/>
      </c>
      <c r="H131" s="324"/>
      <c r="I131" s="325"/>
      <c r="J131" s="326"/>
      <c r="K131" s="327"/>
      <c r="L131" s="121"/>
      <c r="M131" s="121"/>
      <c r="N131" s="328"/>
      <c r="O131" s="329"/>
      <c r="P131" s="329"/>
      <c r="Q131" s="329"/>
      <c r="R131" s="330"/>
      <c r="S131" s="330"/>
      <c r="T131" s="331">
        <f t="shared" si="15"/>
        <v>0</v>
      </c>
      <c r="U131" s="335"/>
      <c r="V131" s="327"/>
      <c r="W131" s="327"/>
      <c r="X131" s="327"/>
      <c r="Y131" s="327"/>
      <c r="Z131" s="369"/>
    </row>
    <row r="132" spans="1:26" s="305" customFormat="1" ht="20.25" customHeight="1">
      <c r="A132" s="320"/>
      <c r="B132" s="334"/>
      <c r="C132" s="364" t="str">
        <f t="shared" si="13"/>
        <v/>
      </c>
      <c r="D132" s="372"/>
      <c r="E132" s="364" t="str">
        <f t="shared" si="14"/>
        <v/>
      </c>
      <c r="F132" s="322"/>
      <c r="G132" s="323" t="str">
        <f t="shared" si="16"/>
        <v/>
      </c>
      <c r="H132" s="324"/>
      <c r="I132" s="325"/>
      <c r="J132" s="326"/>
      <c r="K132" s="327"/>
      <c r="L132" s="121"/>
      <c r="M132" s="121"/>
      <c r="N132" s="328"/>
      <c r="O132" s="329"/>
      <c r="P132" s="329"/>
      <c r="Q132" s="329"/>
      <c r="R132" s="330"/>
      <c r="S132" s="330"/>
      <c r="T132" s="331">
        <f t="shared" si="15"/>
        <v>0</v>
      </c>
      <c r="U132" s="335"/>
      <c r="V132" s="327"/>
      <c r="W132" s="327"/>
      <c r="X132" s="327"/>
      <c r="Y132" s="327"/>
      <c r="Z132" s="369"/>
    </row>
    <row r="133" spans="1:26" s="305" customFormat="1" ht="20.25" customHeight="1">
      <c r="A133" s="320"/>
      <c r="B133" s="334"/>
      <c r="C133" s="364" t="str">
        <f t="shared" si="13"/>
        <v/>
      </c>
      <c r="D133" s="372"/>
      <c r="E133" s="364" t="str">
        <f t="shared" si="14"/>
        <v/>
      </c>
      <c r="F133" s="322"/>
      <c r="G133" s="323" t="str">
        <f t="shared" si="16"/>
        <v/>
      </c>
      <c r="H133" s="324"/>
      <c r="I133" s="325"/>
      <c r="J133" s="326"/>
      <c r="K133" s="327"/>
      <c r="L133" s="121"/>
      <c r="M133" s="121"/>
      <c r="N133" s="328"/>
      <c r="O133" s="329"/>
      <c r="P133" s="329"/>
      <c r="Q133" s="329"/>
      <c r="R133" s="330"/>
      <c r="S133" s="330"/>
      <c r="T133" s="331">
        <f t="shared" si="15"/>
        <v>0</v>
      </c>
      <c r="U133" s="335"/>
      <c r="V133" s="327"/>
      <c r="W133" s="327"/>
      <c r="X133" s="327"/>
      <c r="Y133" s="327"/>
      <c r="Z133" s="369"/>
    </row>
    <row r="134" spans="1:26" s="305" customFormat="1" ht="20.25" customHeight="1">
      <c r="A134" s="320"/>
      <c r="B134" s="334"/>
      <c r="C134" s="364" t="str">
        <f t="shared" si="13"/>
        <v/>
      </c>
      <c r="D134" s="372"/>
      <c r="E134" s="364" t="str">
        <f t="shared" si="14"/>
        <v/>
      </c>
      <c r="F134" s="322"/>
      <c r="G134" s="323" t="str">
        <f t="shared" si="16"/>
        <v/>
      </c>
      <c r="H134" s="324"/>
      <c r="I134" s="325"/>
      <c r="J134" s="326"/>
      <c r="K134" s="327"/>
      <c r="L134" s="121"/>
      <c r="M134" s="121"/>
      <c r="N134" s="328"/>
      <c r="O134" s="329"/>
      <c r="P134" s="329"/>
      <c r="Q134" s="329"/>
      <c r="R134" s="330"/>
      <c r="S134" s="330"/>
      <c r="T134" s="331">
        <f t="shared" si="15"/>
        <v>0</v>
      </c>
      <c r="U134" s="335"/>
      <c r="V134" s="327"/>
      <c r="W134" s="327"/>
      <c r="X134" s="327"/>
      <c r="Y134" s="327"/>
      <c r="Z134" s="369"/>
    </row>
    <row r="135" spans="1:26" s="305" customFormat="1" ht="20.25" customHeight="1">
      <c r="A135" s="320"/>
      <c r="B135" s="334"/>
      <c r="C135" s="364" t="str">
        <f t="shared" si="13"/>
        <v/>
      </c>
      <c r="D135" s="372"/>
      <c r="E135" s="364" t="str">
        <f t="shared" si="14"/>
        <v/>
      </c>
      <c r="F135" s="322"/>
      <c r="G135" s="323" t="str">
        <f t="shared" si="16"/>
        <v/>
      </c>
      <c r="H135" s="324"/>
      <c r="I135" s="325"/>
      <c r="J135" s="326"/>
      <c r="K135" s="327"/>
      <c r="L135" s="121"/>
      <c r="M135" s="121"/>
      <c r="N135" s="328"/>
      <c r="O135" s="329"/>
      <c r="P135" s="329"/>
      <c r="Q135" s="329"/>
      <c r="R135" s="330"/>
      <c r="S135" s="330"/>
      <c r="T135" s="331">
        <f t="shared" si="15"/>
        <v>0</v>
      </c>
      <c r="U135" s="335"/>
      <c r="V135" s="327"/>
      <c r="W135" s="327"/>
      <c r="X135" s="327"/>
      <c r="Y135" s="327"/>
      <c r="Z135" s="369"/>
    </row>
    <row r="136" spans="1:26" s="305" customFormat="1" ht="20.25" customHeight="1">
      <c r="A136" s="320"/>
      <c r="B136" s="334"/>
      <c r="C136" s="364" t="str">
        <f t="shared" si="13"/>
        <v/>
      </c>
      <c r="D136" s="372"/>
      <c r="E136" s="364" t="str">
        <f t="shared" si="14"/>
        <v/>
      </c>
      <c r="F136" s="322"/>
      <c r="G136" s="323" t="str">
        <f t="shared" si="16"/>
        <v/>
      </c>
      <c r="H136" s="324"/>
      <c r="I136" s="325"/>
      <c r="J136" s="326"/>
      <c r="K136" s="327"/>
      <c r="L136" s="121"/>
      <c r="M136" s="121"/>
      <c r="N136" s="328"/>
      <c r="O136" s="329"/>
      <c r="P136" s="329"/>
      <c r="Q136" s="329"/>
      <c r="R136" s="330"/>
      <c r="S136" s="330"/>
      <c r="T136" s="331">
        <f t="shared" si="15"/>
        <v>0</v>
      </c>
      <c r="U136" s="335"/>
      <c r="V136" s="327"/>
      <c r="W136" s="327"/>
      <c r="X136" s="327"/>
      <c r="Y136" s="327"/>
      <c r="Z136" s="369"/>
    </row>
    <row r="137" spans="1:26" s="305" customFormat="1" ht="20.25" customHeight="1">
      <c r="A137" s="320"/>
      <c r="B137" s="334"/>
      <c r="C137" s="364" t="str">
        <f t="shared" si="13"/>
        <v/>
      </c>
      <c r="D137" s="372"/>
      <c r="E137" s="364" t="str">
        <f t="shared" si="14"/>
        <v/>
      </c>
      <c r="F137" s="322"/>
      <c r="G137" s="323" t="str">
        <f t="shared" si="16"/>
        <v/>
      </c>
      <c r="H137" s="324"/>
      <c r="I137" s="325"/>
      <c r="J137" s="326"/>
      <c r="K137" s="327"/>
      <c r="L137" s="121"/>
      <c r="M137" s="121"/>
      <c r="N137" s="328"/>
      <c r="O137" s="329"/>
      <c r="P137" s="329"/>
      <c r="Q137" s="329"/>
      <c r="R137" s="330"/>
      <c r="S137" s="330"/>
      <c r="T137" s="331">
        <f t="shared" si="15"/>
        <v>0</v>
      </c>
      <c r="U137" s="335"/>
      <c r="V137" s="327"/>
      <c r="W137" s="327"/>
      <c r="X137" s="327"/>
      <c r="Y137" s="327"/>
      <c r="Z137" s="369"/>
    </row>
    <row r="138" spans="1:26" s="305" customFormat="1" ht="20.25" customHeight="1">
      <c r="A138" s="320"/>
      <c r="B138" s="334"/>
      <c r="C138" s="364" t="str">
        <f t="shared" si="13"/>
        <v/>
      </c>
      <c r="D138" s="372"/>
      <c r="E138" s="364" t="str">
        <f t="shared" si="14"/>
        <v/>
      </c>
      <c r="F138" s="322"/>
      <c r="G138" s="323" t="str">
        <f t="shared" si="16"/>
        <v/>
      </c>
      <c r="H138" s="324"/>
      <c r="I138" s="325"/>
      <c r="J138" s="326"/>
      <c r="K138" s="327"/>
      <c r="L138" s="121"/>
      <c r="M138" s="121"/>
      <c r="N138" s="328"/>
      <c r="O138" s="329"/>
      <c r="P138" s="329"/>
      <c r="Q138" s="329"/>
      <c r="R138" s="330"/>
      <c r="S138" s="330"/>
      <c r="T138" s="331">
        <f t="shared" si="15"/>
        <v>0</v>
      </c>
      <c r="U138" s="335"/>
      <c r="V138" s="327"/>
      <c r="W138" s="327"/>
      <c r="X138" s="327"/>
      <c r="Y138" s="327"/>
      <c r="Z138" s="369"/>
    </row>
    <row r="139" spans="1:26" s="305" customFormat="1" ht="20.25" customHeight="1">
      <c r="A139" s="320"/>
      <c r="B139" s="334"/>
      <c r="C139" s="364" t="str">
        <f t="shared" ref="C139:C202" si="17">IF(B139="","",WEEKNUM(B139,2))</f>
        <v/>
      </c>
      <c r="D139" s="372"/>
      <c r="E139" s="364" t="str">
        <f t="shared" ref="E139:E202" si="18">IF(D139="","",WEEKNUM(D139,2))</f>
        <v/>
      </c>
      <c r="F139" s="322"/>
      <c r="G139" s="323" t="str">
        <f t="shared" si="16"/>
        <v/>
      </c>
      <c r="H139" s="324"/>
      <c r="I139" s="325"/>
      <c r="J139" s="326"/>
      <c r="K139" s="327"/>
      <c r="L139" s="121"/>
      <c r="M139" s="121"/>
      <c r="N139" s="328"/>
      <c r="O139" s="329"/>
      <c r="P139" s="329"/>
      <c r="Q139" s="329"/>
      <c r="R139" s="330"/>
      <c r="S139" s="330"/>
      <c r="T139" s="331">
        <f t="shared" si="15"/>
        <v>0</v>
      </c>
      <c r="U139" s="335"/>
      <c r="V139" s="327"/>
      <c r="W139" s="327"/>
      <c r="X139" s="327"/>
      <c r="Y139" s="327"/>
      <c r="Z139" s="369"/>
    </row>
    <row r="140" spans="1:26" s="305" customFormat="1" ht="20.25" customHeight="1">
      <c r="A140" s="320"/>
      <c r="B140" s="334"/>
      <c r="C140" s="364" t="str">
        <f t="shared" si="17"/>
        <v/>
      </c>
      <c r="D140" s="372"/>
      <c r="E140" s="364" t="str">
        <f t="shared" si="18"/>
        <v/>
      </c>
      <c r="F140" s="322"/>
      <c r="G140" s="323" t="str">
        <f t="shared" si="16"/>
        <v/>
      </c>
      <c r="H140" s="324"/>
      <c r="I140" s="325"/>
      <c r="J140" s="326"/>
      <c r="K140" s="327"/>
      <c r="L140" s="121"/>
      <c r="M140" s="121"/>
      <c r="N140" s="328"/>
      <c r="O140" s="329"/>
      <c r="P140" s="329"/>
      <c r="Q140" s="329"/>
      <c r="R140" s="330"/>
      <c r="S140" s="330"/>
      <c r="T140" s="331">
        <f t="shared" si="15"/>
        <v>0</v>
      </c>
      <c r="U140" s="335"/>
      <c r="V140" s="327"/>
      <c r="W140" s="327"/>
      <c r="X140" s="327"/>
      <c r="Y140" s="327"/>
      <c r="Z140" s="369"/>
    </row>
    <row r="141" spans="1:26" s="305" customFormat="1" ht="20.25" customHeight="1">
      <c r="A141" s="320"/>
      <c r="B141" s="334"/>
      <c r="C141" s="364" t="str">
        <f t="shared" si="17"/>
        <v/>
      </c>
      <c r="D141" s="372"/>
      <c r="E141" s="364" t="str">
        <f t="shared" si="18"/>
        <v/>
      </c>
      <c r="F141" s="322"/>
      <c r="G141" s="323" t="str">
        <f t="shared" si="16"/>
        <v/>
      </c>
      <c r="H141" s="324"/>
      <c r="I141" s="325"/>
      <c r="J141" s="326"/>
      <c r="K141" s="327"/>
      <c r="L141" s="121"/>
      <c r="M141" s="121"/>
      <c r="N141" s="328"/>
      <c r="O141" s="329"/>
      <c r="P141" s="329"/>
      <c r="Q141" s="329"/>
      <c r="R141" s="330"/>
      <c r="S141" s="330"/>
      <c r="T141" s="331">
        <f t="shared" si="15"/>
        <v>0</v>
      </c>
      <c r="U141" s="335"/>
      <c r="V141" s="327"/>
      <c r="W141" s="327"/>
      <c r="X141" s="327"/>
      <c r="Y141" s="327"/>
      <c r="Z141" s="369"/>
    </row>
    <row r="142" spans="1:26" s="305" customFormat="1" ht="20.25" customHeight="1">
      <c r="A142" s="320"/>
      <c r="B142" s="334"/>
      <c r="C142" s="364" t="str">
        <f t="shared" si="17"/>
        <v/>
      </c>
      <c r="D142" s="372"/>
      <c r="E142" s="364" t="str">
        <f t="shared" si="18"/>
        <v/>
      </c>
      <c r="F142" s="322"/>
      <c r="G142" s="323" t="str">
        <f t="shared" si="16"/>
        <v/>
      </c>
      <c r="H142" s="324"/>
      <c r="I142" s="325"/>
      <c r="J142" s="326"/>
      <c r="K142" s="327"/>
      <c r="L142" s="121"/>
      <c r="M142" s="121"/>
      <c r="N142" s="328"/>
      <c r="O142" s="329"/>
      <c r="P142" s="329"/>
      <c r="Q142" s="329"/>
      <c r="R142" s="330"/>
      <c r="S142" s="330"/>
      <c r="T142" s="331">
        <f t="shared" ref="T142:T205" si="19">SUM(N142:S142)</f>
        <v>0</v>
      </c>
      <c r="U142" s="335"/>
      <c r="V142" s="327"/>
      <c r="W142" s="327"/>
      <c r="X142" s="327"/>
      <c r="Y142" s="327"/>
      <c r="Z142" s="369"/>
    </row>
    <row r="143" spans="1:26" s="305" customFormat="1" ht="20.25" customHeight="1">
      <c r="A143" s="320"/>
      <c r="B143" s="334"/>
      <c r="C143" s="364" t="str">
        <f t="shared" si="17"/>
        <v/>
      </c>
      <c r="D143" s="372"/>
      <c r="E143" s="364" t="str">
        <f t="shared" si="18"/>
        <v/>
      </c>
      <c r="F143" s="322"/>
      <c r="G143" s="323" t="str">
        <f t="shared" si="16"/>
        <v/>
      </c>
      <c r="H143" s="324"/>
      <c r="I143" s="325"/>
      <c r="J143" s="326"/>
      <c r="K143" s="327"/>
      <c r="L143" s="121"/>
      <c r="M143" s="121"/>
      <c r="N143" s="328"/>
      <c r="O143" s="329"/>
      <c r="P143" s="329"/>
      <c r="Q143" s="329"/>
      <c r="R143" s="330"/>
      <c r="S143" s="330"/>
      <c r="T143" s="331">
        <f t="shared" si="19"/>
        <v>0</v>
      </c>
      <c r="U143" s="335"/>
      <c r="V143" s="327"/>
      <c r="W143" s="327"/>
      <c r="X143" s="327"/>
      <c r="Y143" s="327"/>
      <c r="Z143" s="369"/>
    </row>
    <row r="144" spans="1:26" s="305" customFormat="1" ht="20.25" customHeight="1">
      <c r="A144" s="320"/>
      <c r="B144" s="334"/>
      <c r="C144" s="364" t="str">
        <f t="shared" si="17"/>
        <v/>
      </c>
      <c r="D144" s="372"/>
      <c r="E144" s="364" t="str">
        <f t="shared" si="18"/>
        <v/>
      </c>
      <c r="F144" s="322"/>
      <c r="G144" s="323" t="str">
        <f t="shared" ref="G144:G206" si="20">IF(B144= "", "",B144-$A$1)</f>
        <v/>
      </c>
      <c r="H144" s="324"/>
      <c r="I144" s="325"/>
      <c r="J144" s="326"/>
      <c r="K144" s="327"/>
      <c r="L144" s="121"/>
      <c r="M144" s="121"/>
      <c r="N144" s="328"/>
      <c r="O144" s="329"/>
      <c r="P144" s="329"/>
      <c r="Q144" s="329"/>
      <c r="R144" s="330"/>
      <c r="S144" s="330"/>
      <c r="T144" s="331">
        <f t="shared" si="19"/>
        <v>0</v>
      </c>
      <c r="U144" s="335"/>
      <c r="V144" s="327"/>
      <c r="W144" s="327"/>
      <c r="X144" s="327"/>
      <c r="Y144" s="327"/>
      <c r="Z144" s="369"/>
    </row>
    <row r="145" spans="1:26" s="305" customFormat="1" ht="20.25" customHeight="1">
      <c r="A145" s="320"/>
      <c r="B145" s="334"/>
      <c r="C145" s="364" t="str">
        <f t="shared" si="17"/>
        <v/>
      </c>
      <c r="D145" s="372"/>
      <c r="E145" s="364" t="str">
        <f t="shared" si="18"/>
        <v/>
      </c>
      <c r="F145" s="322"/>
      <c r="G145" s="323" t="str">
        <f t="shared" si="20"/>
        <v/>
      </c>
      <c r="H145" s="324"/>
      <c r="I145" s="325"/>
      <c r="J145" s="326"/>
      <c r="K145" s="327"/>
      <c r="L145" s="121"/>
      <c r="M145" s="121"/>
      <c r="N145" s="328"/>
      <c r="O145" s="329"/>
      <c r="P145" s="329"/>
      <c r="Q145" s="329"/>
      <c r="R145" s="330"/>
      <c r="S145" s="330"/>
      <c r="T145" s="331">
        <f t="shared" si="19"/>
        <v>0</v>
      </c>
      <c r="U145" s="335"/>
      <c r="V145" s="327"/>
      <c r="W145" s="327"/>
      <c r="X145" s="327"/>
      <c r="Y145" s="327"/>
      <c r="Z145" s="369"/>
    </row>
    <row r="146" spans="1:26" s="305" customFormat="1" ht="20.25" customHeight="1">
      <c r="A146" s="320"/>
      <c r="B146" s="334"/>
      <c r="C146" s="364" t="str">
        <f t="shared" si="17"/>
        <v/>
      </c>
      <c r="D146" s="372"/>
      <c r="E146" s="364" t="str">
        <f t="shared" si="18"/>
        <v/>
      </c>
      <c r="F146" s="322"/>
      <c r="G146" s="323" t="str">
        <f t="shared" si="20"/>
        <v/>
      </c>
      <c r="H146" s="324"/>
      <c r="I146" s="325"/>
      <c r="J146" s="326"/>
      <c r="K146" s="327"/>
      <c r="L146" s="121"/>
      <c r="M146" s="121"/>
      <c r="N146" s="328"/>
      <c r="O146" s="329"/>
      <c r="P146" s="329"/>
      <c r="Q146" s="329"/>
      <c r="R146" s="330"/>
      <c r="S146" s="330"/>
      <c r="T146" s="331">
        <f t="shared" si="19"/>
        <v>0</v>
      </c>
      <c r="U146" s="335"/>
      <c r="V146" s="327"/>
      <c r="W146" s="327"/>
      <c r="X146" s="327"/>
      <c r="Y146" s="327"/>
      <c r="Z146" s="369"/>
    </row>
    <row r="147" spans="1:26" s="305" customFormat="1" ht="20.25" customHeight="1">
      <c r="A147" s="320"/>
      <c r="B147" s="334"/>
      <c r="C147" s="364" t="str">
        <f t="shared" si="17"/>
        <v/>
      </c>
      <c r="D147" s="372"/>
      <c r="E147" s="364" t="str">
        <f t="shared" si="18"/>
        <v/>
      </c>
      <c r="F147" s="322"/>
      <c r="G147" s="323" t="str">
        <f t="shared" si="20"/>
        <v/>
      </c>
      <c r="H147" s="324"/>
      <c r="I147" s="325"/>
      <c r="J147" s="326"/>
      <c r="K147" s="327"/>
      <c r="L147" s="121"/>
      <c r="M147" s="121"/>
      <c r="N147" s="328"/>
      <c r="O147" s="329"/>
      <c r="P147" s="329"/>
      <c r="Q147" s="329"/>
      <c r="R147" s="330"/>
      <c r="S147" s="330"/>
      <c r="T147" s="331">
        <f t="shared" si="19"/>
        <v>0</v>
      </c>
      <c r="U147" s="335"/>
      <c r="V147" s="327"/>
      <c r="W147" s="327"/>
      <c r="X147" s="327"/>
      <c r="Y147" s="327"/>
      <c r="Z147" s="369"/>
    </row>
    <row r="148" spans="1:26" s="305" customFormat="1" ht="20.25" customHeight="1">
      <c r="A148" s="320"/>
      <c r="B148" s="334"/>
      <c r="C148" s="364" t="str">
        <f t="shared" si="17"/>
        <v/>
      </c>
      <c r="D148" s="372"/>
      <c r="E148" s="364" t="str">
        <f t="shared" si="18"/>
        <v/>
      </c>
      <c r="F148" s="322"/>
      <c r="G148" s="323" t="str">
        <f t="shared" si="20"/>
        <v/>
      </c>
      <c r="H148" s="324"/>
      <c r="I148" s="325"/>
      <c r="J148" s="326"/>
      <c r="K148" s="327"/>
      <c r="L148" s="121"/>
      <c r="M148" s="121"/>
      <c r="N148" s="328"/>
      <c r="O148" s="329"/>
      <c r="P148" s="329"/>
      <c r="Q148" s="329"/>
      <c r="R148" s="330"/>
      <c r="S148" s="330"/>
      <c r="T148" s="331">
        <f t="shared" si="19"/>
        <v>0</v>
      </c>
      <c r="U148" s="335"/>
      <c r="V148" s="327"/>
      <c r="W148" s="327"/>
      <c r="X148" s="327"/>
      <c r="Y148" s="327"/>
      <c r="Z148" s="369"/>
    </row>
    <row r="149" spans="1:26" s="305" customFormat="1" ht="20.25" customHeight="1">
      <c r="A149" s="320"/>
      <c r="B149" s="334"/>
      <c r="C149" s="364" t="str">
        <f t="shared" si="17"/>
        <v/>
      </c>
      <c r="D149" s="372"/>
      <c r="E149" s="364" t="str">
        <f t="shared" si="18"/>
        <v/>
      </c>
      <c r="F149" s="322"/>
      <c r="G149" s="323" t="str">
        <f t="shared" si="20"/>
        <v/>
      </c>
      <c r="H149" s="324"/>
      <c r="I149" s="325"/>
      <c r="J149" s="326"/>
      <c r="K149" s="327"/>
      <c r="L149" s="121"/>
      <c r="M149" s="121"/>
      <c r="N149" s="328"/>
      <c r="O149" s="329"/>
      <c r="P149" s="329"/>
      <c r="Q149" s="329"/>
      <c r="R149" s="330"/>
      <c r="S149" s="330"/>
      <c r="T149" s="331">
        <f t="shared" si="19"/>
        <v>0</v>
      </c>
      <c r="U149" s="335"/>
      <c r="V149" s="327"/>
      <c r="W149" s="327"/>
      <c r="X149" s="327"/>
      <c r="Y149" s="327"/>
      <c r="Z149" s="369"/>
    </row>
    <row r="150" spans="1:26" s="305" customFormat="1" ht="20.25" customHeight="1">
      <c r="A150" s="320"/>
      <c r="B150" s="334"/>
      <c r="C150" s="364" t="str">
        <f t="shared" si="17"/>
        <v/>
      </c>
      <c r="D150" s="372"/>
      <c r="E150" s="364" t="str">
        <f t="shared" si="18"/>
        <v/>
      </c>
      <c r="F150" s="322"/>
      <c r="G150" s="323" t="str">
        <f t="shared" si="20"/>
        <v/>
      </c>
      <c r="H150" s="324"/>
      <c r="I150" s="325"/>
      <c r="J150" s="326"/>
      <c r="K150" s="327"/>
      <c r="L150" s="121"/>
      <c r="M150" s="121"/>
      <c r="N150" s="328"/>
      <c r="O150" s="329"/>
      <c r="P150" s="329"/>
      <c r="Q150" s="329"/>
      <c r="R150" s="330"/>
      <c r="S150" s="330"/>
      <c r="T150" s="331">
        <f t="shared" si="19"/>
        <v>0</v>
      </c>
      <c r="U150" s="335"/>
      <c r="V150" s="327"/>
      <c r="W150" s="327"/>
      <c r="X150" s="327"/>
      <c r="Y150" s="327"/>
      <c r="Z150" s="369"/>
    </row>
    <row r="151" spans="1:26" s="305" customFormat="1" ht="20.25" customHeight="1">
      <c r="A151" s="320"/>
      <c r="B151" s="334"/>
      <c r="C151" s="364" t="str">
        <f t="shared" si="17"/>
        <v/>
      </c>
      <c r="D151" s="372"/>
      <c r="E151" s="364" t="str">
        <f t="shared" si="18"/>
        <v/>
      </c>
      <c r="F151" s="322"/>
      <c r="G151" s="323" t="str">
        <f t="shared" si="20"/>
        <v/>
      </c>
      <c r="H151" s="324"/>
      <c r="I151" s="325"/>
      <c r="J151" s="326"/>
      <c r="K151" s="327"/>
      <c r="L151" s="121"/>
      <c r="M151" s="121"/>
      <c r="N151" s="328"/>
      <c r="O151" s="329"/>
      <c r="P151" s="329"/>
      <c r="Q151" s="329"/>
      <c r="R151" s="330"/>
      <c r="S151" s="330"/>
      <c r="T151" s="331">
        <f t="shared" si="19"/>
        <v>0</v>
      </c>
      <c r="U151" s="335"/>
      <c r="V151" s="327"/>
      <c r="W151" s="327"/>
      <c r="X151" s="327"/>
      <c r="Y151" s="327"/>
      <c r="Z151" s="369"/>
    </row>
    <row r="152" spans="1:26" s="305" customFormat="1" ht="20.25" customHeight="1">
      <c r="A152" s="320"/>
      <c r="B152" s="334"/>
      <c r="C152" s="364" t="str">
        <f t="shared" si="17"/>
        <v/>
      </c>
      <c r="D152" s="372"/>
      <c r="E152" s="364" t="str">
        <f t="shared" si="18"/>
        <v/>
      </c>
      <c r="F152" s="322"/>
      <c r="G152" s="323" t="str">
        <f t="shared" si="20"/>
        <v/>
      </c>
      <c r="H152" s="324"/>
      <c r="I152" s="325"/>
      <c r="J152" s="326"/>
      <c r="K152" s="327"/>
      <c r="L152" s="121"/>
      <c r="M152" s="121"/>
      <c r="N152" s="328"/>
      <c r="O152" s="329"/>
      <c r="P152" s="329"/>
      <c r="Q152" s="329"/>
      <c r="R152" s="330"/>
      <c r="S152" s="330"/>
      <c r="T152" s="331">
        <f t="shared" si="19"/>
        <v>0</v>
      </c>
      <c r="U152" s="335"/>
      <c r="V152" s="327"/>
      <c r="W152" s="327"/>
      <c r="X152" s="327"/>
      <c r="Y152" s="327"/>
      <c r="Z152" s="369"/>
    </row>
    <row r="153" spans="1:26" s="305" customFormat="1" ht="20.25" customHeight="1">
      <c r="A153" s="320"/>
      <c r="B153" s="334"/>
      <c r="C153" s="364" t="str">
        <f t="shared" si="17"/>
        <v/>
      </c>
      <c r="D153" s="372"/>
      <c r="E153" s="364" t="str">
        <f t="shared" si="18"/>
        <v/>
      </c>
      <c r="F153" s="322"/>
      <c r="G153" s="323" t="str">
        <f t="shared" si="20"/>
        <v/>
      </c>
      <c r="H153" s="324"/>
      <c r="I153" s="325"/>
      <c r="J153" s="326"/>
      <c r="K153" s="327"/>
      <c r="L153" s="121"/>
      <c r="M153" s="121"/>
      <c r="N153" s="328"/>
      <c r="O153" s="329"/>
      <c r="P153" s="329"/>
      <c r="Q153" s="329"/>
      <c r="R153" s="330"/>
      <c r="S153" s="330"/>
      <c r="T153" s="331">
        <f t="shared" si="19"/>
        <v>0</v>
      </c>
      <c r="U153" s="335"/>
      <c r="V153" s="327"/>
      <c r="W153" s="327"/>
      <c r="X153" s="327"/>
      <c r="Y153" s="327"/>
      <c r="Z153" s="369"/>
    </row>
    <row r="154" spans="1:26" s="305" customFormat="1" ht="20.25" customHeight="1">
      <c r="A154" s="320"/>
      <c r="B154" s="334"/>
      <c r="C154" s="364" t="str">
        <f t="shared" si="17"/>
        <v/>
      </c>
      <c r="D154" s="372"/>
      <c r="E154" s="364" t="str">
        <f t="shared" si="18"/>
        <v/>
      </c>
      <c r="F154" s="322"/>
      <c r="G154" s="323" t="str">
        <f t="shared" si="20"/>
        <v/>
      </c>
      <c r="H154" s="324"/>
      <c r="I154" s="325"/>
      <c r="J154" s="326"/>
      <c r="K154" s="327"/>
      <c r="L154" s="121"/>
      <c r="M154" s="121"/>
      <c r="N154" s="328"/>
      <c r="O154" s="329"/>
      <c r="P154" s="329"/>
      <c r="Q154" s="329"/>
      <c r="R154" s="330"/>
      <c r="S154" s="330"/>
      <c r="T154" s="331">
        <f t="shared" si="19"/>
        <v>0</v>
      </c>
      <c r="U154" s="335"/>
      <c r="V154" s="327"/>
      <c r="W154" s="327"/>
      <c r="X154" s="327"/>
      <c r="Y154" s="327"/>
      <c r="Z154" s="369"/>
    </row>
    <row r="155" spans="1:26" s="305" customFormat="1" ht="20.25" customHeight="1">
      <c r="A155" s="320"/>
      <c r="B155" s="334"/>
      <c r="C155" s="364" t="str">
        <f t="shared" si="17"/>
        <v/>
      </c>
      <c r="D155" s="372"/>
      <c r="E155" s="364" t="str">
        <f t="shared" si="18"/>
        <v/>
      </c>
      <c r="F155" s="322"/>
      <c r="G155" s="323" t="str">
        <f t="shared" si="20"/>
        <v/>
      </c>
      <c r="H155" s="324"/>
      <c r="I155" s="325"/>
      <c r="J155" s="326"/>
      <c r="K155" s="327"/>
      <c r="L155" s="121"/>
      <c r="M155" s="121"/>
      <c r="N155" s="328"/>
      <c r="O155" s="329"/>
      <c r="P155" s="329"/>
      <c r="Q155" s="329"/>
      <c r="R155" s="330"/>
      <c r="S155" s="330"/>
      <c r="T155" s="331">
        <f t="shared" si="19"/>
        <v>0</v>
      </c>
      <c r="U155" s="335"/>
      <c r="V155" s="327"/>
      <c r="W155" s="327"/>
      <c r="X155" s="327"/>
      <c r="Y155" s="327"/>
      <c r="Z155" s="369"/>
    </row>
    <row r="156" spans="1:26" s="305" customFormat="1" ht="20.25" customHeight="1">
      <c r="A156" s="320"/>
      <c r="B156" s="334"/>
      <c r="C156" s="364" t="str">
        <f t="shared" si="17"/>
        <v/>
      </c>
      <c r="D156" s="372"/>
      <c r="E156" s="364" t="str">
        <f t="shared" si="18"/>
        <v/>
      </c>
      <c r="F156" s="322"/>
      <c r="G156" s="323" t="str">
        <f t="shared" si="20"/>
        <v/>
      </c>
      <c r="H156" s="324"/>
      <c r="I156" s="325"/>
      <c r="J156" s="326"/>
      <c r="K156" s="327"/>
      <c r="L156" s="121"/>
      <c r="M156" s="121"/>
      <c r="N156" s="328"/>
      <c r="O156" s="329"/>
      <c r="P156" s="329"/>
      <c r="Q156" s="329"/>
      <c r="R156" s="330"/>
      <c r="S156" s="330"/>
      <c r="T156" s="331">
        <f t="shared" si="19"/>
        <v>0</v>
      </c>
      <c r="U156" s="335"/>
      <c r="V156" s="327"/>
      <c r="W156" s="327"/>
      <c r="X156" s="327"/>
      <c r="Y156" s="327"/>
      <c r="Z156" s="369"/>
    </row>
    <row r="157" spans="1:26" s="305" customFormat="1" ht="20.25" customHeight="1">
      <c r="A157" s="320"/>
      <c r="B157" s="334"/>
      <c r="C157" s="364" t="str">
        <f t="shared" si="17"/>
        <v/>
      </c>
      <c r="D157" s="372"/>
      <c r="E157" s="364" t="str">
        <f t="shared" si="18"/>
        <v/>
      </c>
      <c r="F157" s="322"/>
      <c r="G157" s="323" t="str">
        <f t="shared" si="20"/>
        <v/>
      </c>
      <c r="H157" s="324"/>
      <c r="I157" s="325"/>
      <c r="J157" s="326"/>
      <c r="K157" s="327"/>
      <c r="L157" s="121"/>
      <c r="M157" s="121"/>
      <c r="N157" s="328"/>
      <c r="O157" s="329"/>
      <c r="P157" s="329"/>
      <c r="Q157" s="329"/>
      <c r="R157" s="330"/>
      <c r="S157" s="330"/>
      <c r="T157" s="331">
        <f t="shared" si="19"/>
        <v>0</v>
      </c>
      <c r="U157" s="335"/>
      <c r="V157" s="327"/>
      <c r="W157" s="327"/>
      <c r="X157" s="327"/>
      <c r="Y157" s="327"/>
      <c r="Z157" s="369"/>
    </row>
    <row r="158" spans="1:26" s="305" customFormat="1" ht="20.25" customHeight="1">
      <c r="A158" s="320"/>
      <c r="B158" s="334"/>
      <c r="C158" s="364" t="str">
        <f t="shared" si="17"/>
        <v/>
      </c>
      <c r="D158" s="372"/>
      <c r="E158" s="364" t="str">
        <f t="shared" si="18"/>
        <v/>
      </c>
      <c r="F158" s="322"/>
      <c r="G158" s="323" t="str">
        <f t="shared" si="20"/>
        <v/>
      </c>
      <c r="H158" s="324"/>
      <c r="I158" s="325"/>
      <c r="J158" s="326"/>
      <c r="K158" s="327"/>
      <c r="L158" s="121"/>
      <c r="M158" s="121"/>
      <c r="N158" s="328"/>
      <c r="O158" s="329"/>
      <c r="P158" s="329"/>
      <c r="Q158" s="329"/>
      <c r="R158" s="330"/>
      <c r="S158" s="330"/>
      <c r="T158" s="331">
        <f t="shared" si="19"/>
        <v>0</v>
      </c>
      <c r="U158" s="335"/>
      <c r="V158" s="327"/>
      <c r="W158" s="327"/>
      <c r="X158" s="327"/>
      <c r="Y158" s="327"/>
      <c r="Z158" s="369"/>
    </row>
    <row r="159" spans="1:26" s="305" customFormat="1" ht="20.25" customHeight="1">
      <c r="A159" s="320"/>
      <c r="B159" s="334"/>
      <c r="C159" s="364" t="str">
        <f t="shared" si="17"/>
        <v/>
      </c>
      <c r="D159" s="372"/>
      <c r="E159" s="364" t="str">
        <f t="shared" si="18"/>
        <v/>
      </c>
      <c r="F159" s="322"/>
      <c r="G159" s="323" t="str">
        <f t="shared" si="20"/>
        <v/>
      </c>
      <c r="H159" s="324"/>
      <c r="I159" s="325"/>
      <c r="J159" s="326"/>
      <c r="K159" s="327"/>
      <c r="L159" s="121"/>
      <c r="M159" s="121"/>
      <c r="N159" s="328"/>
      <c r="O159" s="329"/>
      <c r="P159" s="329"/>
      <c r="Q159" s="329"/>
      <c r="R159" s="330"/>
      <c r="S159" s="330"/>
      <c r="T159" s="331">
        <f t="shared" si="19"/>
        <v>0</v>
      </c>
      <c r="U159" s="335"/>
      <c r="V159" s="327"/>
      <c r="W159" s="327"/>
      <c r="X159" s="327"/>
      <c r="Y159" s="327"/>
      <c r="Z159" s="369"/>
    </row>
    <row r="160" spans="1:26" s="305" customFormat="1" ht="20.25" customHeight="1">
      <c r="A160" s="320"/>
      <c r="B160" s="334"/>
      <c r="C160" s="364" t="str">
        <f t="shared" si="17"/>
        <v/>
      </c>
      <c r="D160" s="372"/>
      <c r="E160" s="364" t="str">
        <f t="shared" si="18"/>
        <v/>
      </c>
      <c r="F160" s="322"/>
      <c r="G160" s="323" t="str">
        <f t="shared" si="20"/>
        <v/>
      </c>
      <c r="H160" s="324"/>
      <c r="I160" s="325"/>
      <c r="J160" s="326"/>
      <c r="K160" s="327"/>
      <c r="L160" s="121"/>
      <c r="M160" s="121"/>
      <c r="N160" s="328"/>
      <c r="O160" s="329"/>
      <c r="P160" s="329"/>
      <c r="Q160" s="329"/>
      <c r="R160" s="330"/>
      <c r="S160" s="330"/>
      <c r="T160" s="331">
        <f t="shared" si="19"/>
        <v>0</v>
      </c>
      <c r="U160" s="335"/>
      <c r="V160" s="327"/>
      <c r="W160" s="327"/>
      <c r="X160" s="327"/>
      <c r="Y160" s="327"/>
      <c r="Z160" s="369"/>
    </row>
    <row r="161" spans="1:26" s="305" customFormat="1" ht="20.25" customHeight="1">
      <c r="A161" s="320"/>
      <c r="B161" s="334"/>
      <c r="C161" s="364" t="str">
        <f t="shared" si="17"/>
        <v/>
      </c>
      <c r="D161" s="372"/>
      <c r="E161" s="364" t="str">
        <f t="shared" si="18"/>
        <v/>
      </c>
      <c r="F161" s="322"/>
      <c r="G161" s="323" t="str">
        <f t="shared" si="20"/>
        <v/>
      </c>
      <c r="H161" s="324"/>
      <c r="I161" s="325"/>
      <c r="J161" s="326"/>
      <c r="K161" s="327"/>
      <c r="L161" s="121"/>
      <c r="M161" s="121"/>
      <c r="N161" s="328"/>
      <c r="O161" s="329"/>
      <c r="P161" s="329"/>
      <c r="Q161" s="329"/>
      <c r="R161" s="330"/>
      <c r="S161" s="330"/>
      <c r="T161" s="331">
        <f t="shared" si="19"/>
        <v>0</v>
      </c>
      <c r="U161" s="335"/>
      <c r="V161" s="327"/>
      <c r="W161" s="327"/>
      <c r="X161" s="327"/>
      <c r="Y161" s="327"/>
      <c r="Z161" s="369"/>
    </row>
    <row r="162" spans="1:26" s="305" customFormat="1" ht="20.25" customHeight="1">
      <c r="A162" s="320"/>
      <c r="B162" s="334"/>
      <c r="C162" s="364" t="str">
        <f t="shared" si="17"/>
        <v/>
      </c>
      <c r="D162" s="372"/>
      <c r="E162" s="364" t="str">
        <f t="shared" si="18"/>
        <v/>
      </c>
      <c r="F162" s="322"/>
      <c r="G162" s="323" t="str">
        <f t="shared" si="20"/>
        <v/>
      </c>
      <c r="H162" s="324"/>
      <c r="I162" s="325"/>
      <c r="J162" s="326"/>
      <c r="K162" s="327"/>
      <c r="L162" s="121"/>
      <c r="M162" s="121"/>
      <c r="N162" s="328"/>
      <c r="O162" s="329"/>
      <c r="P162" s="329"/>
      <c r="Q162" s="329"/>
      <c r="R162" s="330"/>
      <c r="S162" s="330"/>
      <c r="T162" s="331">
        <f t="shared" si="19"/>
        <v>0</v>
      </c>
      <c r="U162" s="335"/>
      <c r="V162" s="327"/>
      <c r="W162" s="327"/>
      <c r="X162" s="327"/>
      <c r="Y162" s="327"/>
      <c r="Z162" s="369"/>
    </row>
    <row r="163" spans="1:26" s="305" customFormat="1" ht="20.25" customHeight="1">
      <c r="A163" s="320"/>
      <c r="B163" s="334"/>
      <c r="C163" s="364" t="str">
        <f t="shared" si="17"/>
        <v/>
      </c>
      <c r="D163" s="372"/>
      <c r="E163" s="364" t="str">
        <f t="shared" si="18"/>
        <v/>
      </c>
      <c r="F163" s="322"/>
      <c r="G163" s="323" t="str">
        <f t="shared" si="20"/>
        <v/>
      </c>
      <c r="H163" s="324"/>
      <c r="I163" s="325"/>
      <c r="J163" s="326"/>
      <c r="K163" s="327"/>
      <c r="L163" s="121"/>
      <c r="M163" s="121"/>
      <c r="N163" s="328"/>
      <c r="O163" s="329"/>
      <c r="P163" s="329"/>
      <c r="Q163" s="329"/>
      <c r="R163" s="330"/>
      <c r="S163" s="330"/>
      <c r="T163" s="331">
        <f t="shared" si="19"/>
        <v>0</v>
      </c>
      <c r="U163" s="335"/>
      <c r="V163" s="327"/>
      <c r="W163" s="327"/>
      <c r="X163" s="327"/>
      <c r="Y163" s="327"/>
      <c r="Z163" s="369"/>
    </row>
    <row r="164" spans="1:26" s="305" customFormat="1" ht="20.25" customHeight="1">
      <c r="A164" s="320"/>
      <c r="B164" s="334"/>
      <c r="C164" s="364" t="str">
        <f t="shared" si="17"/>
        <v/>
      </c>
      <c r="D164" s="372"/>
      <c r="E164" s="364" t="str">
        <f t="shared" si="18"/>
        <v/>
      </c>
      <c r="F164" s="322"/>
      <c r="G164" s="323" t="str">
        <f t="shared" si="20"/>
        <v/>
      </c>
      <c r="H164" s="324"/>
      <c r="I164" s="325"/>
      <c r="J164" s="326"/>
      <c r="K164" s="327"/>
      <c r="L164" s="121"/>
      <c r="M164" s="121"/>
      <c r="N164" s="328"/>
      <c r="O164" s="329"/>
      <c r="P164" s="329"/>
      <c r="Q164" s="329"/>
      <c r="R164" s="330"/>
      <c r="S164" s="330"/>
      <c r="T164" s="331">
        <f t="shared" si="19"/>
        <v>0</v>
      </c>
      <c r="U164" s="335"/>
      <c r="V164" s="327"/>
      <c r="W164" s="327"/>
      <c r="X164" s="327"/>
      <c r="Y164" s="327"/>
      <c r="Z164" s="369"/>
    </row>
    <row r="165" spans="1:26" s="305" customFormat="1" ht="20.25" customHeight="1">
      <c r="A165" s="320"/>
      <c r="B165" s="334"/>
      <c r="C165" s="364" t="str">
        <f t="shared" si="17"/>
        <v/>
      </c>
      <c r="D165" s="372"/>
      <c r="E165" s="364" t="str">
        <f t="shared" si="18"/>
        <v/>
      </c>
      <c r="F165" s="322"/>
      <c r="G165" s="323" t="str">
        <f t="shared" si="20"/>
        <v/>
      </c>
      <c r="H165" s="324"/>
      <c r="I165" s="325"/>
      <c r="J165" s="326"/>
      <c r="K165" s="327"/>
      <c r="L165" s="121"/>
      <c r="M165" s="121"/>
      <c r="N165" s="328"/>
      <c r="O165" s="329"/>
      <c r="P165" s="329"/>
      <c r="Q165" s="329"/>
      <c r="R165" s="330"/>
      <c r="S165" s="330"/>
      <c r="T165" s="331">
        <f t="shared" si="19"/>
        <v>0</v>
      </c>
      <c r="U165" s="335"/>
      <c r="V165" s="327"/>
      <c r="W165" s="327"/>
      <c r="X165" s="327"/>
      <c r="Y165" s="327"/>
      <c r="Z165" s="369"/>
    </row>
    <row r="166" spans="1:26" s="305" customFormat="1" ht="20.25" customHeight="1">
      <c r="A166" s="320"/>
      <c r="B166" s="334"/>
      <c r="C166" s="364" t="str">
        <f t="shared" si="17"/>
        <v/>
      </c>
      <c r="D166" s="372"/>
      <c r="E166" s="364" t="str">
        <f t="shared" si="18"/>
        <v/>
      </c>
      <c r="F166" s="322"/>
      <c r="G166" s="323" t="str">
        <f t="shared" si="20"/>
        <v/>
      </c>
      <c r="H166" s="324"/>
      <c r="I166" s="325"/>
      <c r="J166" s="326"/>
      <c r="K166" s="327"/>
      <c r="L166" s="121"/>
      <c r="M166" s="121"/>
      <c r="N166" s="328"/>
      <c r="O166" s="329"/>
      <c r="P166" s="329"/>
      <c r="Q166" s="329"/>
      <c r="R166" s="330"/>
      <c r="S166" s="330"/>
      <c r="T166" s="331">
        <f t="shared" si="19"/>
        <v>0</v>
      </c>
      <c r="U166" s="335"/>
      <c r="V166" s="327"/>
      <c r="W166" s="327"/>
      <c r="X166" s="327"/>
      <c r="Y166" s="327"/>
      <c r="Z166" s="369"/>
    </row>
    <row r="167" spans="1:26" s="305" customFormat="1" ht="20.25" customHeight="1">
      <c r="A167" s="320"/>
      <c r="B167" s="334"/>
      <c r="C167" s="364" t="str">
        <f t="shared" si="17"/>
        <v/>
      </c>
      <c r="D167" s="372"/>
      <c r="E167" s="364" t="str">
        <f t="shared" si="18"/>
        <v/>
      </c>
      <c r="F167" s="322"/>
      <c r="G167" s="323" t="str">
        <f t="shared" si="20"/>
        <v/>
      </c>
      <c r="H167" s="324"/>
      <c r="I167" s="325"/>
      <c r="J167" s="326"/>
      <c r="K167" s="327"/>
      <c r="L167" s="121"/>
      <c r="M167" s="121"/>
      <c r="N167" s="328"/>
      <c r="O167" s="329"/>
      <c r="P167" s="329"/>
      <c r="Q167" s="329"/>
      <c r="R167" s="330"/>
      <c r="S167" s="330"/>
      <c r="T167" s="331">
        <f t="shared" si="19"/>
        <v>0</v>
      </c>
      <c r="U167" s="335"/>
      <c r="V167" s="327"/>
      <c r="W167" s="327"/>
      <c r="X167" s="327"/>
      <c r="Y167" s="327"/>
      <c r="Z167" s="369"/>
    </row>
    <row r="168" spans="1:26" s="305" customFormat="1" ht="20.25" customHeight="1">
      <c r="A168" s="320"/>
      <c r="B168" s="334"/>
      <c r="C168" s="364" t="str">
        <f t="shared" si="17"/>
        <v/>
      </c>
      <c r="D168" s="372"/>
      <c r="E168" s="364" t="str">
        <f t="shared" si="18"/>
        <v/>
      </c>
      <c r="F168" s="322"/>
      <c r="G168" s="323" t="str">
        <f t="shared" si="20"/>
        <v/>
      </c>
      <c r="H168" s="324"/>
      <c r="I168" s="325"/>
      <c r="J168" s="326"/>
      <c r="K168" s="327"/>
      <c r="L168" s="121"/>
      <c r="M168" s="121"/>
      <c r="N168" s="328"/>
      <c r="O168" s="329"/>
      <c r="P168" s="329"/>
      <c r="Q168" s="329"/>
      <c r="R168" s="330"/>
      <c r="S168" s="330"/>
      <c r="T168" s="331">
        <f t="shared" si="19"/>
        <v>0</v>
      </c>
      <c r="U168" s="335"/>
      <c r="V168" s="327"/>
      <c r="W168" s="327"/>
      <c r="X168" s="327"/>
      <c r="Y168" s="327"/>
      <c r="Z168" s="369"/>
    </row>
    <row r="169" spans="1:26" s="305" customFormat="1" ht="20.25" customHeight="1">
      <c r="A169" s="320"/>
      <c r="B169" s="334"/>
      <c r="C169" s="364" t="str">
        <f t="shared" si="17"/>
        <v/>
      </c>
      <c r="D169" s="372"/>
      <c r="E169" s="364" t="str">
        <f t="shared" si="18"/>
        <v/>
      </c>
      <c r="F169" s="322"/>
      <c r="G169" s="323" t="str">
        <f t="shared" si="20"/>
        <v/>
      </c>
      <c r="H169" s="324"/>
      <c r="I169" s="325"/>
      <c r="J169" s="326"/>
      <c r="K169" s="327"/>
      <c r="L169" s="121"/>
      <c r="M169" s="121"/>
      <c r="N169" s="328"/>
      <c r="O169" s="329"/>
      <c r="P169" s="329"/>
      <c r="Q169" s="329"/>
      <c r="R169" s="330"/>
      <c r="S169" s="330"/>
      <c r="T169" s="331">
        <f t="shared" si="19"/>
        <v>0</v>
      </c>
      <c r="U169" s="335"/>
      <c r="V169" s="327"/>
      <c r="W169" s="327"/>
      <c r="X169" s="327"/>
      <c r="Y169" s="327"/>
      <c r="Z169" s="369"/>
    </row>
    <row r="170" spans="1:26" s="305" customFormat="1" ht="20.25" customHeight="1">
      <c r="A170" s="320"/>
      <c r="B170" s="334"/>
      <c r="C170" s="364" t="str">
        <f t="shared" si="17"/>
        <v/>
      </c>
      <c r="D170" s="372"/>
      <c r="E170" s="364" t="str">
        <f t="shared" si="18"/>
        <v/>
      </c>
      <c r="F170" s="322"/>
      <c r="G170" s="323" t="str">
        <f t="shared" si="20"/>
        <v/>
      </c>
      <c r="H170" s="324"/>
      <c r="I170" s="325"/>
      <c r="J170" s="326"/>
      <c r="K170" s="327"/>
      <c r="L170" s="121"/>
      <c r="M170" s="121"/>
      <c r="N170" s="328"/>
      <c r="O170" s="329"/>
      <c r="P170" s="329"/>
      <c r="Q170" s="329"/>
      <c r="R170" s="330"/>
      <c r="S170" s="330"/>
      <c r="T170" s="331">
        <f t="shared" si="19"/>
        <v>0</v>
      </c>
      <c r="U170" s="335"/>
      <c r="V170" s="327"/>
      <c r="W170" s="327"/>
      <c r="X170" s="327"/>
      <c r="Y170" s="327"/>
      <c r="Z170" s="369"/>
    </row>
    <row r="171" spans="1:26" s="305" customFormat="1" ht="20.25" customHeight="1">
      <c r="A171" s="320"/>
      <c r="B171" s="334"/>
      <c r="C171" s="364" t="str">
        <f t="shared" si="17"/>
        <v/>
      </c>
      <c r="D171" s="372"/>
      <c r="E171" s="364" t="str">
        <f t="shared" si="18"/>
        <v/>
      </c>
      <c r="F171" s="322"/>
      <c r="G171" s="323" t="str">
        <f t="shared" si="20"/>
        <v/>
      </c>
      <c r="H171" s="324"/>
      <c r="I171" s="325"/>
      <c r="J171" s="326"/>
      <c r="K171" s="327"/>
      <c r="L171" s="121"/>
      <c r="M171" s="121"/>
      <c r="N171" s="328"/>
      <c r="O171" s="329"/>
      <c r="P171" s="329"/>
      <c r="Q171" s="329"/>
      <c r="R171" s="330"/>
      <c r="S171" s="330"/>
      <c r="T171" s="331">
        <f t="shared" si="19"/>
        <v>0</v>
      </c>
      <c r="U171" s="335"/>
      <c r="V171" s="327"/>
      <c r="W171" s="327"/>
      <c r="X171" s="327"/>
      <c r="Y171" s="327"/>
      <c r="Z171" s="369"/>
    </row>
    <row r="172" spans="1:26" s="305" customFormat="1" ht="20.25" customHeight="1">
      <c r="A172" s="320"/>
      <c r="B172" s="334"/>
      <c r="C172" s="364" t="str">
        <f t="shared" si="17"/>
        <v/>
      </c>
      <c r="D172" s="372"/>
      <c r="E172" s="364" t="str">
        <f t="shared" si="18"/>
        <v/>
      </c>
      <c r="F172" s="322"/>
      <c r="G172" s="323" t="str">
        <f t="shared" si="20"/>
        <v/>
      </c>
      <c r="H172" s="324"/>
      <c r="I172" s="325"/>
      <c r="J172" s="326"/>
      <c r="K172" s="327"/>
      <c r="L172" s="121"/>
      <c r="M172" s="121"/>
      <c r="N172" s="328"/>
      <c r="O172" s="329"/>
      <c r="P172" s="329"/>
      <c r="Q172" s="329"/>
      <c r="R172" s="330"/>
      <c r="S172" s="330"/>
      <c r="T172" s="331">
        <f t="shared" si="19"/>
        <v>0</v>
      </c>
      <c r="U172" s="335"/>
      <c r="V172" s="327"/>
      <c r="W172" s="327"/>
      <c r="X172" s="327"/>
      <c r="Y172" s="327"/>
      <c r="Z172" s="369"/>
    </row>
    <row r="173" spans="1:26" s="305" customFormat="1" ht="20.25" customHeight="1">
      <c r="A173" s="320"/>
      <c r="B173" s="334"/>
      <c r="C173" s="364" t="str">
        <f t="shared" si="17"/>
        <v/>
      </c>
      <c r="D173" s="372"/>
      <c r="E173" s="364" t="str">
        <f t="shared" si="18"/>
        <v/>
      </c>
      <c r="F173" s="322"/>
      <c r="G173" s="323" t="str">
        <f t="shared" si="20"/>
        <v/>
      </c>
      <c r="H173" s="324"/>
      <c r="I173" s="325"/>
      <c r="J173" s="326"/>
      <c r="K173" s="327"/>
      <c r="L173" s="121"/>
      <c r="M173" s="121"/>
      <c r="N173" s="328"/>
      <c r="O173" s="329"/>
      <c r="P173" s="329"/>
      <c r="Q173" s="329"/>
      <c r="R173" s="330"/>
      <c r="S173" s="330"/>
      <c r="T173" s="331">
        <f t="shared" si="19"/>
        <v>0</v>
      </c>
      <c r="U173" s="335"/>
      <c r="V173" s="327"/>
      <c r="W173" s="327"/>
      <c r="X173" s="327"/>
      <c r="Y173" s="327"/>
      <c r="Z173" s="369"/>
    </row>
    <row r="174" spans="1:26" s="305" customFormat="1" ht="20.25" customHeight="1">
      <c r="A174" s="320"/>
      <c r="B174" s="334"/>
      <c r="C174" s="364" t="str">
        <f t="shared" si="17"/>
        <v/>
      </c>
      <c r="D174" s="372"/>
      <c r="E174" s="364" t="str">
        <f t="shared" si="18"/>
        <v/>
      </c>
      <c r="F174" s="322"/>
      <c r="G174" s="323" t="str">
        <f t="shared" si="20"/>
        <v/>
      </c>
      <c r="H174" s="324"/>
      <c r="I174" s="325"/>
      <c r="J174" s="326"/>
      <c r="K174" s="327"/>
      <c r="L174" s="121"/>
      <c r="M174" s="121"/>
      <c r="N174" s="328"/>
      <c r="O174" s="329"/>
      <c r="P174" s="329"/>
      <c r="Q174" s="329"/>
      <c r="R174" s="330"/>
      <c r="S174" s="330"/>
      <c r="T174" s="331">
        <f t="shared" si="19"/>
        <v>0</v>
      </c>
      <c r="U174" s="335"/>
      <c r="V174" s="327"/>
      <c r="W174" s="327"/>
      <c r="X174" s="327"/>
      <c r="Y174" s="327"/>
      <c r="Z174" s="369"/>
    </row>
    <row r="175" spans="1:26" s="305" customFormat="1" ht="20.25" customHeight="1">
      <c r="A175" s="320"/>
      <c r="B175" s="334"/>
      <c r="C175" s="364" t="str">
        <f t="shared" si="17"/>
        <v/>
      </c>
      <c r="D175" s="372"/>
      <c r="E175" s="364" t="str">
        <f t="shared" si="18"/>
        <v/>
      </c>
      <c r="F175" s="322"/>
      <c r="G175" s="323" t="str">
        <f t="shared" si="20"/>
        <v/>
      </c>
      <c r="H175" s="324"/>
      <c r="I175" s="325"/>
      <c r="J175" s="326"/>
      <c r="K175" s="327"/>
      <c r="L175" s="121"/>
      <c r="M175" s="121"/>
      <c r="N175" s="328"/>
      <c r="O175" s="329"/>
      <c r="P175" s="329"/>
      <c r="Q175" s="329"/>
      <c r="R175" s="330"/>
      <c r="S175" s="330"/>
      <c r="T175" s="331">
        <f t="shared" si="19"/>
        <v>0</v>
      </c>
      <c r="U175" s="335"/>
      <c r="V175" s="327"/>
      <c r="W175" s="327"/>
      <c r="X175" s="327"/>
      <c r="Y175" s="327"/>
      <c r="Z175" s="369"/>
    </row>
    <row r="176" spans="1:26" s="305" customFormat="1" ht="20.25" customHeight="1">
      <c r="A176" s="320"/>
      <c r="B176" s="334"/>
      <c r="C176" s="364" t="str">
        <f t="shared" si="17"/>
        <v/>
      </c>
      <c r="D176" s="372"/>
      <c r="E176" s="364" t="str">
        <f t="shared" si="18"/>
        <v/>
      </c>
      <c r="F176" s="322"/>
      <c r="G176" s="323" t="str">
        <f t="shared" si="20"/>
        <v/>
      </c>
      <c r="H176" s="324"/>
      <c r="I176" s="325"/>
      <c r="J176" s="326"/>
      <c r="K176" s="327"/>
      <c r="L176" s="121"/>
      <c r="M176" s="121"/>
      <c r="N176" s="328"/>
      <c r="O176" s="329"/>
      <c r="P176" s="329"/>
      <c r="Q176" s="329"/>
      <c r="R176" s="330"/>
      <c r="S176" s="330"/>
      <c r="T176" s="331">
        <f t="shared" si="19"/>
        <v>0</v>
      </c>
      <c r="U176" s="335"/>
      <c r="V176" s="327"/>
      <c r="W176" s="327"/>
      <c r="X176" s="327"/>
      <c r="Y176" s="327"/>
      <c r="Z176" s="369"/>
    </row>
    <row r="177" spans="1:26" s="305" customFormat="1" ht="20.25" customHeight="1">
      <c r="A177" s="320"/>
      <c r="B177" s="334"/>
      <c r="C177" s="364" t="str">
        <f t="shared" si="17"/>
        <v/>
      </c>
      <c r="D177" s="372"/>
      <c r="E177" s="364" t="str">
        <f t="shared" si="18"/>
        <v/>
      </c>
      <c r="F177" s="322"/>
      <c r="G177" s="323" t="str">
        <f t="shared" si="20"/>
        <v/>
      </c>
      <c r="H177" s="324"/>
      <c r="I177" s="325"/>
      <c r="J177" s="326"/>
      <c r="K177" s="327"/>
      <c r="L177" s="121"/>
      <c r="M177" s="121"/>
      <c r="N177" s="328"/>
      <c r="O177" s="329"/>
      <c r="P177" s="329"/>
      <c r="Q177" s="329"/>
      <c r="R177" s="330"/>
      <c r="S177" s="330"/>
      <c r="T177" s="331">
        <f t="shared" si="19"/>
        <v>0</v>
      </c>
      <c r="U177" s="335"/>
      <c r="V177" s="327"/>
      <c r="W177" s="327"/>
      <c r="X177" s="327"/>
      <c r="Y177" s="327"/>
      <c r="Z177" s="369"/>
    </row>
    <row r="178" spans="1:26" s="305" customFormat="1" ht="20.25" customHeight="1">
      <c r="A178" s="320"/>
      <c r="B178" s="334"/>
      <c r="C178" s="364" t="str">
        <f t="shared" si="17"/>
        <v/>
      </c>
      <c r="D178" s="372"/>
      <c r="E178" s="364" t="str">
        <f t="shared" si="18"/>
        <v/>
      </c>
      <c r="F178" s="322"/>
      <c r="G178" s="323" t="str">
        <f t="shared" si="20"/>
        <v/>
      </c>
      <c r="H178" s="324"/>
      <c r="I178" s="325"/>
      <c r="J178" s="326"/>
      <c r="K178" s="327"/>
      <c r="L178" s="121"/>
      <c r="M178" s="121"/>
      <c r="N178" s="328"/>
      <c r="O178" s="329"/>
      <c r="P178" s="329"/>
      <c r="Q178" s="329"/>
      <c r="R178" s="330"/>
      <c r="S178" s="330"/>
      <c r="T178" s="331">
        <f t="shared" si="19"/>
        <v>0</v>
      </c>
      <c r="U178" s="335"/>
      <c r="V178" s="327"/>
      <c r="W178" s="327"/>
      <c r="X178" s="327"/>
      <c r="Y178" s="327"/>
      <c r="Z178" s="369"/>
    </row>
    <row r="179" spans="1:26" s="305" customFormat="1" ht="20.25" customHeight="1">
      <c r="A179" s="320"/>
      <c r="B179" s="334"/>
      <c r="C179" s="364" t="str">
        <f t="shared" si="17"/>
        <v/>
      </c>
      <c r="D179" s="372"/>
      <c r="E179" s="364" t="str">
        <f t="shared" si="18"/>
        <v/>
      </c>
      <c r="F179" s="322"/>
      <c r="G179" s="323" t="str">
        <f t="shared" si="20"/>
        <v/>
      </c>
      <c r="H179" s="324"/>
      <c r="I179" s="325"/>
      <c r="J179" s="326"/>
      <c r="K179" s="327"/>
      <c r="L179" s="121"/>
      <c r="M179" s="121"/>
      <c r="N179" s="328"/>
      <c r="O179" s="329"/>
      <c r="P179" s="329"/>
      <c r="Q179" s="329"/>
      <c r="R179" s="330"/>
      <c r="S179" s="330"/>
      <c r="T179" s="331">
        <f t="shared" si="19"/>
        <v>0</v>
      </c>
      <c r="U179" s="335"/>
      <c r="V179" s="327"/>
      <c r="W179" s="327"/>
      <c r="X179" s="327"/>
      <c r="Y179" s="327"/>
      <c r="Z179" s="369"/>
    </row>
    <row r="180" spans="1:26" s="305" customFormat="1" ht="20.25" customHeight="1">
      <c r="A180" s="320"/>
      <c r="B180" s="334"/>
      <c r="C180" s="364" t="str">
        <f t="shared" si="17"/>
        <v/>
      </c>
      <c r="D180" s="372"/>
      <c r="E180" s="364" t="str">
        <f t="shared" si="18"/>
        <v/>
      </c>
      <c r="F180" s="322"/>
      <c r="G180" s="323" t="str">
        <f t="shared" si="20"/>
        <v/>
      </c>
      <c r="H180" s="324"/>
      <c r="I180" s="325"/>
      <c r="J180" s="326"/>
      <c r="K180" s="327"/>
      <c r="L180" s="121"/>
      <c r="M180" s="121"/>
      <c r="N180" s="328"/>
      <c r="O180" s="329"/>
      <c r="P180" s="329"/>
      <c r="Q180" s="329"/>
      <c r="R180" s="330"/>
      <c r="S180" s="330"/>
      <c r="T180" s="331">
        <f t="shared" si="19"/>
        <v>0</v>
      </c>
      <c r="U180" s="335"/>
      <c r="V180" s="327"/>
      <c r="W180" s="327"/>
      <c r="X180" s="327"/>
      <c r="Y180" s="327"/>
      <c r="Z180" s="369"/>
    </row>
    <row r="181" spans="1:26" s="305" customFormat="1" ht="20.25" customHeight="1">
      <c r="A181" s="320"/>
      <c r="B181" s="334"/>
      <c r="C181" s="364" t="str">
        <f t="shared" si="17"/>
        <v/>
      </c>
      <c r="D181" s="372"/>
      <c r="E181" s="364" t="str">
        <f t="shared" si="18"/>
        <v/>
      </c>
      <c r="F181" s="322"/>
      <c r="G181" s="323" t="str">
        <f t="shared" si="20"/>
        <v/>
      </c>
      <c r="H181" s="324"/>
      <c r="I181" s="325"/>
      <c r="J181" s="326"/>
      <c r="K181" s="327"/>
      <c r="L181" s="121"/>
      <c r="M181" s="121"/>
      <c r="N181" s="328"/>
      <c r="O181" s="329"/>
      <c r="P181" s="329"/>
      <c r="Q181" s="329"/>
      <c r="R181" s="330"/>
      <c r="S181" s="330"/>
      <c r="T181" s="331">
        <f t="shared" si="19"/>
        <v>0</v>
      </c>
      <c r="U181" s="335"/>
      <c r="V181" s="327"/>
      <c r="W181" s="327"/>
      <c r="X181" s="327"/>
      <c r="Y181" s="327"/>
      <c r="Z181" s="369"/>
    </row>
    <row r="182" spans="1:26" s="305" customFormat="1" ht="20.25" customHeight="1">
      <c r="A182" s="320"/>
      <c r="B182" s="334"/>
      <c r="C182" s="364" t="str">
        <f t="shared" si="17"/>
        <v/>
      </c>
      <c r="D182" s="372"/>
      <c r="E182" s="364" t="str">
        <f t="shared" si="18"/>
        <v/>
      </c>
      <c r="F182" s="322"/>
      <c r="G182" s="323" t="str">
        <f t="shared" si="20"/>
        <v/>
      </c>
      <c r="H182" s="324"/>
      <c r="I182" s="325"/>
      <c r="J182" s="326"/>
      <c r="K182" s="327"/>
      <c r="L182" s="121"/>
      <c r="M182" s="121"/>
      <c r="N182" s="328"/>
      <c r="O182" s="329"/>
      <c r="P182" s="329"/>
      <c r="Q182" s="329"/>
      <c r="R182" s="330"/>
      <c r="S182" s="330"/>
      <c r="T182" s="331">
        <f t="shared" si="19"/>
        <v>0</v>
      </c>
      <c r="U182" s="335"/>
      <c r="V182" s="327"/>
      <c r="W182" s="327"/>
      <c r="X182" s="327"/>
      <c r="Y182" s="327"/>
      <c r="Z182" s="369"/>
    </row>
    <row r="183" spans="1:26" s="305" customFormat="1" ht="20.25" customHeight="1">
      <c r="A183" s="320"/>
      <c r="B183" s="334"/>
      <c r="C183" s="364" t="str">
        <f t="shared" si="17"/>
        <v/>
      </c>
      <c r="D183" s="372"/>
      <c r="E183" s="364" t="str">
        <f t="shared" si="18"/>
        <v/>
      </c>
      <c r="F183" s="322"/>
      <c r="G183" s="323" t="str">
        <f t="shared" si="20"/>
        <v/>
      </c>
      <c r="H183" s="324"/>
      <c r="I183" s="325"/>
      <c r="J183" s="326"/>
      <c r="K183" s="327"/>
      <c r="L183" s="121"/>
      <c r="M183" s="121"/>
      <c r="N183" s="328"/>
      <c r="O183" s="329"/>
      <c r="P183" s="329"/>
      <c r="Q183" s="329"/>
      <c r="R183" s="330"/>
      <c r="S183" s="330"/>
      <c r="T183" s="331">
        <f t="shared" si="19"/>
        <v>0</v>
      </c>
      <c r="U183" s="335"/>
      <c r="V183" s="327"/>
      <c r="W183" s="327"/>
      <c r="X183" s="327"/>
      <c r="Y183" s="327"/>
      <c r="Z183" s="369"/>
    </row>
    <row r="184" spans="1:26" s="305" customFormat="1" ht="20.25" customHeight="1">
      <c r="A184" s="320"/>
      <c r="B184" s="334"/>
      <c r="C184" s="364" t="str">
        <f t="shared" si="17"/>
        <v/>
      </c>
      <c r="D184" s="372"/>
      <c r="E184" s="364" t="str">
        <f t="shared" si="18"/>
        <v/>
      </c>
      <c r="F184" s="322"/>
      <c r="G184" s="323" t="str">
        <f t="shared" si="20"/>
        <v/>
      </c>
      <c r="H184" s="324"/>
      <c r="I184" s="325"/>
      <c r="J184" s="326"/>
      <c r="K184" s="327"/>
      <c r="L184" s="121"/>
      <c r="M184" s="121"/>
      <c r="N184" s="328"/>
      <c r="O184" s="329"/>
      <c r="P184" s="329"/>
      <c r="Q184" s="329"/>
      <c r="R184" s="330"/>
      <c r="S184" s="330"/>
      <c r="T184" s="331">
        <f t="shared" si="19"/>
        <v>0</v>
      </c>
      <c r="U184" s="335"/>
      <c r="V184" s="327"/>
      <c r="W184" s="327"/>
      <c r="X184" s="327"/>
      <c r="Y184" s="327"/>
      <c r="Z184" s="369"/>
    </row>
    <row r="185" spans="1:26" s="305" customFormat="1" ht="20.25" customHeight="1">
      <c r="A185" s="320"/>
      <c r="B185" s="334"/>
      <c r="C185" s="364" t="str">
        <f t="shared" si="17"/>
        <v/>
      </c>
      <c r="D185" s="372"/>
      <c r="E185" s="364" t="str">
        <f t="shared" si="18"/>
        <v/>
      </c>
      <c r="F185" s="322"/>
      <c r="G185" s="323" t="str">
        <f t="shared" si="20"/>
        <v/>
      </c>
      <c r="H185" s="324"/>
      <c r="I185" s="325"/>
      <c r="J185" s="326"/>
      <c r="K185" s="327"/>
      <c r="L185" s="121"/>
      <c r="M185" s="121"/>
      <c r="N185" s="328"/>
      <c r="O185" s="329"/>
      <c r="P185" s="329"/>
      <c r="Q185" s="376"/>
      <c r="R185" s="377"/>
      <c r="S185" s="377"/>
      <c r="T185" s="331">
        <f t="shared" si="19"/>
        <v>0</v>
      </c>
      <c r="U185" s="335"/>
      <c r="V185" s="333"/>
      <c r="W185" s="327"/>
      <c r="X185" s="327"/>
      <c r="Y185" s="327"/>
      <c r="Z185" s="369"/>
    </row>
    <row r="186" spans="1:26" s="305" customFormat="1" ht="20.25" customHeight="1">
      <c r="A186" s="320"/>
      <c r="B186" s="334"/>
      <c r="C186" s="364" t="str">
        <f t="shared" si="17"/>
        <v/>
      </c>
      <c r="D186" s="372"/>
      <c r="E186" s="364" t="str">
        <f t="shared" si="18"/>
        <v/>
      </c>
      <c r="F186" s="322"/>
      <c r="G186" s="323" t="str">
        <f t="shared" si="20"/>
        <v/>
      </c>
      <c r="H186" s="324"/>
      <c r="I186" s="325"/>
      <c r="J186" s="326"/>
      <c r="K186" s="327"/>
      <c r="L186" s="121"/>
      <c r="M186" s="121"/>
      <c r="N186" s="328"/>
      <c r="O186" s="329"/>
      <c r="P186" s="329"/>
      <c r="Q186" s="329"/>
      <c r="R186" s="330"/>
      <c r="S186" s="330"/>
      <c r="T186" s="331">
        <f t="shared" si="19"/>
        <v>0</v>
      </c>
      <c r="U186" s="335"/>
      <c r="V186" s="327"/>
      <c r="W186" s="327"/>
      <c r="X186" s="327"/>
      <c r="Y186" s="327"/>
      <c r="Z186" s="369"/>
    </row>
    <row r="187" spans="1:26" s="305" customFormat="1" ht="20.25" customHeight="1">
      <c r="A187" s="320"/>
      <c r="B187" s="334"/>
      <c r="C187" s="364" t="str">
        <f t="shared" si="17"/>
        <v/>
      </c>
      <c r="D187" s="372"/>
      <c r="E187" s="364" t="str">
        <f t="shared" si="18"/>
        <v/>
      </c>
      <c r="F187" s="322"/>
      <c r="G187" s="323" t="str">
        <f t="shared" si="20"/>
        <v/>
      </c>
      <c r="H187" s="324"/>
      <c r="I187" s="325"/>
      <c r="J187" s="326"/>
      <c r="K187" s="327"/>
      <c r="L187" s="121"/>
      <c r="M187" s="121"/>
      <c r="N187" s="328"/>
      <c r="O187" s="329"/>
      <c r="P187" s="329"/>
      <c r="Q187" s="329"/>
      <c r="R187" s="330"/>
      <c r="S187" s="330"/>
      <c r="T187" s="331">
        <f t="shared" si="19"/>
        <v>0</v>
      </c>
      <c r="U187" s="335"/>
      <c r="V187" s="327"/>
      <c r="W187" s="327"/>
      <c r="X187" s="327"/>
      <c r="Y187" s="327"/>
      <c r="Z187" s="369"/>
    </row>
    <row r="188" spans="1:26" s="305" customFormat="1" ht="20.25" customHeight="1">
      <c r="A188" s="320"/>
      <c r="B188" s="334"/>
      <c r="C188" s="364" t="str">
        <f t="shared" si="17"/>
        <v/>
      </c>
      <c r="D188" s="372"/>
      <c r="E188" s="364" t="str">
        <f t="shared" si="18"/>
        <v/>
      </c>
      <c r="F188" s="322"/>
      <c r="G188" s="323" t="str">
        <f t="shared" si="20"/>
        <v/>
      </c>
      <c r="H188" s="324"/>
      <c r="I188" s="325"/>
      <c r="J188" s="326"/>
      <c r="K188" s="327"/>
      <c r="L188" s="121"/>
      <c r="M188" s="121"/>
      <c r="N188" s="328"/>
      <c r="O188" s="329"/>
      <c r="P188" s="329"/>
      <c r="Q188" s="329"/>
      <c r="R188" s="330"/>
      <c r="S188" s="330"/>
      <c r="T188" s="331">
        <f t="shared" si="19"/>
        <v>0</v>
      </c>
      <c r="U188" s="335"/>
      <c r="V188" s="327"/>
      <c r="W188" s="327"/>
      <c r="X188" s="327"/>
      <c r="Y188" s="327"/>
      <c r="Z188" s="369"/>
    </row>
    <row r="189" spans="1:26" s="305" customFormat="1" ht="20.25" customHeight="1">
      <c r="A189" s="320"/>
      <c r="B189" s="334"/>
      <c r="C189" s="364" t="str">
        <f t="shared" si="17"/>
        <v/>
      </c>
      <c r="D189" s="372"/>
      <c r="E189" s="364" t="str">
        <f t="shared" si="18"/>
        <v/>
      </c>
      <c r="F189" s="322"/>
      <c r="G189" s="323" t="str">
        <f t="shared" si="20"/>
        <v/>
      </c>
      <c r="H189" s="324"/>
      <c r="I189" s="325"/>
      <c r="J189" s="326"/>
      <c r="K189" s="327"/>
      <c r="L189" s="121"/>
      <c r="M189" s="121"/>
      <c r="N189" s="328"/>
      <c r="O189" s="329"/>
      <c r="P189" s="329"/>
      <c r="Q189" s="329"/>
      <c r="R189" s="330"/>
      <c r="S189" s="330"/>
      <c r="T189" s="331">
        <f t="shared" si="19"/>
        <v>0</v>
      </c>
      <c r="U189" s="335"/>
      <c r="V189" s="327"/>
      <c r="W189" s="327"/>
      <c r="X189" s="327"/>
      <c r="Y189" s="327"/>
      <c r="Z189" s="369"/>
    </row>
    <row r="190" spans="1:26" s="305" customFormat="1" ht="20.25" customHeight="1">
      <c r="A190" s="320"/>
      <c r="B190" s="334"/>
      <c r="C190" s="364" t="str">
        <f t="shared" si="17"/>
        <v/>
      </c>
      <c r="D190" s="372"/>
      <c r="E190" s="364" t="str">
        <f t="shared" si="18"/>
        <v/>
      </c>
      <c r="F190" s="322"/>
      <c r="G190" s="323" t="str">
        <f t="shared" si="20"/>
        <v/>
      </c>
      <c r="H190" s="324"/>
      <c r="I190" s="325"/>
      <c r="J190" s="326"/>
      <c r="K190" s="327"/>
      <c r="L190" s="121"/>
      <c r="M190" s="121"/>
      <c r="N190" s="328"/>
      <c r="O190" s="329"/>
      <c r="P190" s="329"/>
      <c r="Q190" s="329"/>
      <c r="R190" s="330"/>
      <c r="S190" s="330"/>
      <c r="T190" s="331">
        <f t="shared" si="19"/>
        <v>0</v>
      </c>
      <c r="U190" s="335"/>
      <c r="V190" s="327"/>
      <c r="W190" s="327"/>
      <c r="X190" s="327"/>
      <c r="Y190" s="327"/>
      <c r="Z190" s="369"/>
    </row>
    <row r="191" spans="1:26" s="305" customFormat="1" ht="20.25" customHeight="1">
      <c r="A191" s="320"/>
      <c r="B191" s="334"/>
      <c r="C191" s="364" t="str">
        <f t="shared" si="17"/>
        <v/>
      </c>
      <c r="D191" s="372"/>
      <c r="E191" s="364" t="str">
        <f t="shared" si="18"/>
        <v/>
      </c>
      <c r="F191" s="322"/>
      <c r="G191" s="323" t="str">
        <f t="shared" si="20"/>
        <v/>
      </c>
      <c r="H191" s="324"/>
      <c r="I191" s="325"/>
      <c r="J191" s="326"/>
      <c r="K191" s="327"/>
      <c r="L191" s="121"/>
      <c r="M191" s="121"/>
      <c r="N191" s="328"/>
      <c r="O191" s="329"/>
      <c r="P191" s="329"/>
      <c r="Q191" s="329"/>
      <c r="R191" s="330"/>
      <c r="S191" s="330"/>
      <c r="T191" s="331">
        <f t="shared" si="19"/>
        <v>0</v>
      </c>
      <c r="U191" s="335"/>
      <c r="V191" s="327"/>
      <c r="W191" s="327"/>
      <c r="X191" s="327"/>
      <c r="Y191" s="327"/>
      <c r="Z191" s="369"/>
    </row>
    <row r="192" spans="1:26" s="305" customFormat="1" ht="20.25" customHeight="1">
      <c r="A192" s="320"/>
      <c r="B192" s="334"/>
      <c r="C192" s="364" t="str">
        <f t="shared" si="17"/>
        <v/>
      </c>
      <c r="D192" s="372"/>
      <c r="E192" s="364" t="str">
        <f t="shared" si="18"/>
        <v/>
      </c>
      <c r="F192" s="322"/>
      <c r="G192" s="323" t="str">
        <f t="shared" si="20"/>
        <v/>
      </c>
      <c r="H192" s="324"/>
      <c r="I192" s="325"/>
      <c r="J192" s="326"/>
      <c r="K192" s="327"/>
      <c r="L192" s="121"/>
      <c r="M192" s="121"/>
      <c r="N192" s="328"/>
      <c r="O192" s="329"/>
      <c r="P192" s="329"/>
      <c r="Q192" s="329"/>
      <c r="R192" s="330"/>
      <c r="S192" s="330"/>
      <c r="T192" s="331">
        <f t="shared" si="19"/>
        <v>0</v>
      </c>
      <c r="U192" s="335"/>
      <c r="V192" s="327"/>
      <c r="W192" s="327"/>
      <c r="X192" s="327"/>
      <c r="Y192" s="327"/>
      <c r="Z192" s="369"/>
    </row>
    <row r="193" spans="1:26" s="305" customFormat="1" ht="20.25" customHeight="1">
      <c r="A193" s="320"/>
      <c r="B193" s="334"/>
      <c r="C193" s="364" t="str">
        <f t="shared" si="17"/>
        <v/>
      </c>
      <c r="D193" s="372"/>
      <c r="E193" s="364" t="str">
        <f t="shared" si="18"/>
        <v/>
      </c>
      <c r="F193" s="322"/>
      <c r="G193" s="323" t="str">
        <f t="shared" si="20"/>
        <v/>
      </c>
      <c r="H193" s="324"/>
      <c r="I193" s="325"/>
      <c r="J193" s="326"/>
      <c r="K193" s="327"/>
      <c r="L193" s="121"/>
      <c r="M193" s="121"/>
      <c r="N193" s="328"/>
      <c r="O193" s="329"/>
      <c r="P193" s="329"/>
      <c r="Q193" s="329"/>
      <c r="R193" s="330"/>
      <c r="S193" s="330"/>
      <c r="T193" s="331">
        <f t="shared" si="19"/>
        <v>0</v>
      </c>
      <c r="U193" s="335"/>
      <c r="V193" s="327"/>
      <c r="W193" s="327"/>
      <c r="X193" s="327"/>
      <c r="Y193" s="327"/>
      <c r="Z193" s="369"/>
    </row>
    <row r="194" spans="1:26" s="305" customFormat="1" ht="20.25" customHeight="1">
      <c r="A194" s="320"/>
      <c r="B194" s="334"/>
      <c r="C194" s="364" t="str">
        <f t="shared" si="17"/>
        <v/>
      </c>
      <c r="D194" s="372"/>
      <c r="E194" s="364" t="str">
        <f t="shared" si="18"/>
        <v/>
      </c>
      <c r="F194" s="322"/>
      <c r="G194" s="378" t="str">
        <f t="shared" si="20"/>
        <v/>
      </c>
      <c r="H194" s="324"/>
      <c r="I194" s="325"/>
      <c r="J194" s="326"/>
      <c r="K194" s="327"/>
      <c r="L194" s="121"/>
      <c r="M194" s="121"/>
      <c r="N194" s="328"/>
      <c r="O194" s="329"/>
      <c r="P194" s="329"/>
      <c r="Q194" s="329"/>
      <c r="R194" s="330"/>
      <c r="S194" s="330"/>
      <c r="T194" s="331">
        <f t="shared" si="19"/>
        <v>0</v>
      </c>
      <c r="U194" s="335"/>
      <c r="V194" s="327"/>
      <c r="W194" s="327"/>
      <c r="X194" s="327"/>
      <c r="Y194" s="327"/>
      <c r="Z194" s="369"/>
    </row>
    <row r="195" spans="1:26" s="305" customFormat="1" ht="18">
      <c r="A195" s="320"/>
      <c r="B195" s="334"/>
      <c r="C195" s="364" t="str">
        <f t="shared" si="17"/>
        <v/>
      </c>
      <c r="D195" s="372"/>
      <c r="E195" s="364" t="str">
        <f t="shared" si="18"/>
        <v/>
      </c>
      <c r="F195" s="322"/>
      <c r="G195" s="379" t="str">
        <f t="shared" si="20"/>
        <v/>
      </c>
      <c r="H195" s="324"/>
      <c r="I195" s="325"/>
      <c r="J195" s="326"/>
      <c r="K195" s="327"/>
      <c r="L195" s="121"/>
      <c r="M195" s="121"/>
      <c r="N195" s="328"/>
      <c r="O195" s="329"/>
      <c r="P195" s="329"/>
      <c r="Q195" s="329"/>
      <c r="R195" s="330"/>
      <c r="S195" s="330"/>
      <c r="T195" s="331">
        <f t="shared" si="19"/>
        <v>0</v>
      </c>
      <c r="U195" s="335"/>
      <c r="V195" s="327"/>
      <c r="W195" s="327"/>
      <c r="X195" s="327"/>
      <c r="Y195" s="327"/>
      <c r="Z195" s="369"/>
    </row>
    <row r="196" spans="1:26" s="305" customFormat="1" ht="18">
      <c r="A196" s="320"/>
      <c r="B196" s="334"/>
      <c r="C196" s="364" t="str">
        <f t="shared" si="17"/>
        <v/>
      </c>
      <c r="D196" s="372"/>
      <c r="E196" s="364" t="str">
        <f t="shared" si="18"/>
        <v/>
      </c>
      <c r="F196" s="322"/>
      <c r="G196" s="323" t="str">
        <f t="shared" si="20"/>
        <v/>
      </c>
      <c r="H196" s="324"/>
      <c r="I196" s="325"/>
      <c r="J196" s="326"/>
      <c r="K196" s="327"/>
      <c r="L196" s="121"/>
      <c r="M196" s="121"/>
      <c r="N196" s="328"/>
      <c r="O196" s="329"/>
      <c r="P196" s="329"/>
      <c r="Q196" s="329"/>
      <c r="R196" s="330"/>
      <c r="S196" s="330"/>
      <c r="T196" s="331">
        <f t="shared" si="19"/>
        <v>0</v>
      </c>
      <c r="U196" s="335"/>
      <c r="V196" s="327"/>
      <c r="W196" s="327"/>
      <c r="X196" s="327"/>
      <c r="Y196" s="327"/>
      <c r="Z196" s="369"/>
    </row>
    <row r="197" spans="1:26" s="305" customFormat="1" ht="18.75" thickBot="1">
      <c r="A197" s="380"/>
      <c r="B197" s="381"/>
      <c r="C197" s="382" t="str">
        <f t="shared" si="17"/>
        <v/>
      </c>
      <c r="D197" s="404"/>
      <c r="E197" s="382" t="str">
        <f t="shared" si="18"/>
        <v/>
      </c>
      <c r="F197" s="384"/>
      <c r="G197" s="385" t="str">
        <f t="shared" si="20"/>
        <v/>
      </c>
      <c r="H197" s="386"/>
      <c r="I197" s="387"/>
      <c r="J197" s="383"/>
      <c r="K197" s="388"/>
      <c r="L197" s="419"/>
      <c r="M197" s="419"/>
      <c r="N197" s="390"/>
      <c r="O197" s="391"/>
      <c r="P197" s="391"/>
      <c r="Q197" s="391"/>
      <c r="R197" s="392"/>
      <c r="S197" s="392"/>
      <c r="T197" s="393">
        <f t="shared" si="19"/>
        <v>0</v>
      </c>
      <c r="U197" s="394"/>
      <c r="V197" s="388"/>
      <c r="W197" s="388"/>
      <c r="X197" s="388"/>
      <c r="Y197" s="388"/>
      <c r="Z197" s="395"/>
    </row>
    <row r="198" spans="1:26" ht="13.5" thickTop="1">
      <c r="A198" s="396"/>
      <c r="B198" s="396"/>
      <c r="C198" s="396" t="str">
        <f t="shared" si="17"/>
        <v/>
      </c>
      <c r="E198" s="396" t="str">
        <f t="shared" si="18"/>
        <v/>
      </c>
      <c r="G198" s="396" t="str">
        <f t="shared" si="20"/>
        <v/>
      </c>
      <c r="T198" s="396">
        <f t="shared" si="19"/>
        <v>0</v>
      </c>
    </row>
    <row r="199" spans="1:26">
      <c r="A199" s="396"/>
      <c r="C199" s="398" t="str">
        <f t="shared" si="17"/>
        <v/>
      </c>
      <c r="E199" s="396" t="str">
        <f t="shared" si="18"/>
        <v/>
      </c>
      <c r="G199" s="396" t="str">
        <f t="shared" si="20"/>
        <v/>
      </c>
      <c r="T199" s="396">
        <f t="shared" si="19"/>
        <v>0</v>
      </c>
    </row>
    <row r="200" spans="1:26">
      <c r="A200" s="396"/>
      <c r="C200" s="398" t="str">
        <f t="shared" si="17"/>
        <v/>
      </c>
      <c r="E200" s="396" t="str">
        <f t="shared" si="18"/>
        <v/>
      </c>
      <c r="G200" s="396" t="str">
        <f t="shared" si="20"/>
        <v/>
      </c>
      <c r="T200" s="396">
        <f t="shared" si="19"/>
        <v>0</v>
      </c>
    </row>
    <row r="201" spans="1:26">
      <c r="A201" s="396"/>
      <c r="C201" s="398" t="str">
        <f t="shared" si="17"/>
        <v/>
      </c>
      <c r="E201" s="396" t="str">
        <f t="shared" si="18"/>
        <v/>
      </c>
      <c r="G201" s="396" t="str">
        <f t="shared" si="20"/>
        <v/>
      </c>
      <c r="T201" s="396">
        <f t="shared" si="19"/>
        <v>0</v>
      </c>
    </row>
    <row r="202" spans="1:26">
      <c r="A202" s="396"/>
      <c r="C202" s="398" t="str">
        <f t="shared" si="17"/>
        <v/>
      </c>
      <c r="E202" s="396" t="str">
        <f t="shared" si="18"/>
        <v/>
      </c>
      <c r="G202" s="396" t="str">
        <f t="shared" si="20"/>
        <v/>
      </c>
      <c r="T202" s="396">
        <f t="shared" si="19"/>
        <v>0</v>
      </c>
    </row>
    <row r="203" spans="1:26">
      <c r="A203" s="396"/>
      <c r="C203" s="398" t="str">
        <f t="shared" ref="C203:C214" si="21">IF(B203="","",WEEKNUM(B203,2))</f>
        <v/>
      </c>
      <c r="E203" s="396" t="str">
        <f t="shared" ref="E203:E214" si="22">IF(D203="","",WEEKNUM(D203,2))</f>
        <v/>
      </c>
      <c r="G203" s="396" t="str">
        <f t="shared" si="20"/>
        <v/>
      </c>
      <c r="T203" s="396">
        <f t="shared" si="19"/>
        <v>0</v>
      </c>
    </row>
    <row r="204" spans="1:26">
      <c r="A204" s="396"/>
      <c r="C204" s="398" t="str">
        <f t="shared" si="21"/>
        <v/>
      </c>
      <c r="E204" s="396" t="str">
        <f t="shared" si="22"/>
        <v/>
      </c>
      <c r="G204" s="396" t="str">
        <f t="shared" si="20"/>
        <v/>
      </c>
      <c r="T204" s="396">
        <f t="shared" si="19"/>
        <v>0</v>
      </c>
    </row>
    <row r="205" spans="1:26" ht="15" customHeight="1">
      <c r="A205" s="396"/>
      <c r="C205" s="398" t="str">
        <f t="shared" si="21"/>
        <v/>
      </c>
      <c r="E205" s="396" t="str">
        <f t="shared" si="22"/>
        <v/>
      </c>
      <c r="G205" s="396" t="str">
        <f t="shared" si="20"/>
        <v/>
      </c>
      <c r="T205" s="396">
        <f t="shared" si="19"/>
        <v>0</v>
      </c>
    </row>
    <row r="206" spans="1:26" ht="15" customHeight="1">
      <c r="A206" s="396"/>
      <c r="C206" s="398" t="str">
        <f t="shared" si="21"/>
        <v/>
      </c>
      <c r="E206" s="396" t="str">
        <f t="shared" si="22"/>
        <v/>
      </c>
      <c r="G206" s="396" t="str">
        <f t="shared" si="20"/>
        <v/>
      </c>
      <c r="H206" s="396">
        <v>1</v>
      </c>
      <c r="I206" s="396">
        <v>1</v>
      </c>
      <c r="J206" s="396">
        <v>1</v>
      </c>
      <c r="K206" s="396">
        <v>1</v>
      </c>
      <c r="L206" s="396">
        <v>1</v>
      </c>
      <c r="M206" s="396">
        <v>1</v>
      </c>
      <c r="N206" s="396">
        <v>1</v>
      </c>
      <c r="P206" s="396">
        <v>1</v>
      </c>
      <c r="Q206" s="396">
        <v>1</v>
      </c>
      <c r="R206" s="396">
        <v>1</v>
      </c>
      <c r="S206" s="396">
        <v>1</v>
      </c>
      <c r="T206" s="396">
        <f t="shared" ref="T206" si="23">SUM(N206:S206)</f>
        <v>5</v>
      </c>
      <c r="U206" s="396">
        <v>1</v>
      </c>
      <c r="V206" s="396">
        <v>1</v>
      </c>
      <c r="W206" s="396">
        <v>1</v>
      </c>
      <c r="X206" s="396">
        <v>1</v>
      </c>
      <c r="Y206" s="396">
        <v>1</v>
      </c>
    </row>
    <row r="207" spans="1:26" ht="15" customHeight="1">
      <c r="A207" s="396"/>
      <c r="C207" s="398" t="str">
        <f t="shared" si="21"/>
        <v/>
      </c>
      <c r="E207" s="396" t="str">
        <f t="shared" si="22"/>
        <v/>
      </c>
      <c r="G207" s="396"/>
    </row>
    <row r="208" spans="1:26" ht="15" customHeight="1">
      <c r="A208" s="396"/>
      <c r="C208" s="398" t="str">
        <f t="shared" si="21"/>
        <v/>
      </c>
      <c r="E208" s="396" t="str">
        <f t="shared" si="22"/>
        <v/>
      </c>
      <c r="G208" s="396"/>
    </row>
    <row r="209" spans="1:7" ht="15" customHeight="1">
      <c r="A209" s="396"/>
      <c r="C209" s="398" t="str">
        <f t="shared" si="21"/>
        <v/>
      </c>
      <c r="E209" s="396" t="str">
        <f t="shared" si="22"/>
        <v/>
      </c>
      <c r="G209" s="396"/>
    </row>
    <row r="210" spans="1:7" ht="15" customHeight="1">
      <c r="C210" s="398" t="str">
        <f t="shared" si="21"/>
        <v/>
      </c>
      <c r="E210" s="396" t="str">
        <f t="shared" si="22"/>
        <v/>
      </c>
    </row>
    <row r="211" spans="1:7" ht="15" customHeight="1">
      <c r="C211" s="398" t="str">
        <f t="shared" si="21"/>
        <v/>
      </c>
      <c r="E211" s="396" t="str">
        <f t="shared" si="22"/>
        <v/>
      </c>
    </row>
    <row r="212" spans="1:7" ht="15" customHeight="1">
      <c r="C212" s="398" t="str">
        <f t="shared" si="21"/>
        <v/>
      </c>
      <c r="E212" s="396" t="str">
        <f t="shared" si="22"/>
        <v/>
      </c>
    </row>
    <row r="213" spans="1:7" ht="15" customHeight="1">
      <c r="C213" s="398" t="str">
        <f t="shared" si="21"/>
        <v/>
      </c>
      <c r="E213" s="396" t="str">
        <f t="shared" si="22"/>
        <v/>
      </c>
    </row>
    <row r="214" spans="1:7" ht="15" customHeight="1">
      <c r="C214" s="398" t="str">
        <f t="shared" si="21"/>
        <v/>
      </c>
      <c r="E214" s="396" t="str">
        <f t="shared" si="22"/>
        <v/>
      </c>
    </row>
    <row r="215" spans="1:7" ht="15" customHeight="1"/>
    <row r="221" spans="1:7" ht="15" customHeight="1">
      <c r="A221" s="396"/>
      <c r="B221" s="396"/>
      <c r="C221" s="396"/>
      <c r="G221" s="396"/>
    </row>
    <row r="222" spans="1:7" ht="15" customHeight="1">
      <c r="A222" s="396"/>
      <c r="B222" s="396"/>
      <c r="C222" s="396"/>
      <c r="G222" s="396"/>
    </row>
    <row r="223" spans="1:7" ht="15" customHeight="1">
      <c r="A223" s="396"/>
      <c r="B223" s="396"/>
      <c r="C223" s="396"/>
      <c r="G223" s="396"/>
    </row>
    <row r="224" spans="1:7" ht="12.75">
      <c r="A224" s="396"/>
      <c r="B224" s="396"/>
      <c r="C224" s="396"/>
      <c r="G224" s="396"/>
    </row>
    <row r="225" spans="1:7" ht="12.75">
      <c r="A225" s="396"/>
      <c r="B225" s="396"/>
      <c r="C225" s="396"/>
      <c r="G225" s="396"/>
    </row>
    <row r="226" spans="1:7" ht="12.75">
      <c r="A226" s="396"/>
      <c r="B226" s="396"/>
      <c r="C226" s="396"/>
      <c r="G226" s="396"/>
    </row>
    <row r="227" spans="1:7" ht="12.75">
      <c r="A227" s="396"/>
      <c r="B227" s="396"/>
      <c r="C227" s="396"/>
      <c r="G227" s="396"/>
    </row>
    <row r="228" spans="1:7" ht="12.75">
      <c r="A228" s="396"/>
      <c r="B228" s="396"/>
      <c r="C228" s="396"/>
      <c r="G228" s="396"/>
    </row>
    <row r="229" spans="1:7" ht="12.75">
      <c r="A229" s="396"/>
      <c r="B229" s="396"/>
      <c r="C229" s="396"/>
      <c r="G229" s="396"/>
    </row>
    <row r="230" spans="1:7" ht="12.75">
      <c r="A230" s="396"/>
      <c r="B230" s="396"/>
      <c r="C230" s="396"/>
      <c r="G230" s="396"/>
    </row>
    <row r="231" spans="1:7" ht="12.75">
      <c r="A231" s="396"/>
      <c r="B231" s="396"/>
      <c r="C231" s="396"/>
      <c r="G231" s="396"/>
    </row>
    <row r="232" spans="1:7" ht="12.75">
      <c r="A232" s="396"/>
      <c r="B232" s="396"/>
      <c r="C232" s="396"/>
      <c r="G232" s="396"/>
    </row>
    <row r="233" spans="1:7" ht="12.75">
      <c r="A233" s="396"/>
      <c r="B233" s="396"/>
      <c r="C233" s="396"/>
      <c r="G233" s="396"/>
    </row>
    <row r="234" spans="1:7" ht="12.75">
      <c r="A234" s="396"/>
      <c r="B234" s="396"/>
      <c r="C234" s="396"/>
      <c r="G234" s="396"/>
    </row>
    <row r="235" spans="1:7" ht="12.75">
      <c r="A235" s="396"/>
      <c r="B235" s="396"/>
      <c r="C235" s="396"/>
      <c r="G235" s="396"/>
    </row>
    <row r="236" spans="1:7" ht="12.75">
      <c r="A236" s="396"/>
      <c r="B236" s="396"/>
      <c r="C236" s="396"/>
      <c r="G236" s="396"/>
    </row>
    <row r="237" spans="1:7" ht="15" customHeight="1">
      <c r="A237" s="396"/>
      <c r="B237" s="396"/>
      <c r="C237" s="396"/>
      <c r="G237" s="396"/>
    </row>
    <row r="238" spans="1:7" ht="15" customHeight="1">
      <c r="A238" s="396"/>
      <c r="B238" s="396"/>
      <c r="C238" s="396"/>
      <c r="G238" s="396"/>
    </row>
    <row r="239" spans="1:7" ht="15" customHeight="1">
      <c r="A239" s="396"/>
      <c r="B239" s="396"/>
      <c r="C239" s="396"/>
      <c r="G239" s="396"/>
    </row>
    <row r="240" spans="1:7" ht="15" customHeight="1">
      <c r="A240" s="396"/>
      <c r="B240" s="396"/>
      <c r="C240" s="396"/>
      <c r="G240" s="396"/>
    </row>
    <row r="241" spans="1:7" ht="15" customHeight="1">
      <c r="A241" s="396"/>
      <c r="B241" s="396"/>
      <c r="C241" s="396"/>
      <c r="G241" s="396"/>
    </row>
    <row r="242" spans="1:7" ht="15" customHeight="1">
      <c r="A242" s="396"/>
      <c r="B242" s="396"/>
      <c r="C242" s="396"/>
      <c r="G242" s="396"/>
    </row>
    <row r="243" spans="1:7" ht="15" customHeight="1">
      <c r="A243" s="396"/>
      <c r="B243" s="396"/>
      <c r="C243" s="396"/>
      <c r="G243" s="396"/>
    </row>
    <row r="244" spans="1:7" ht="15" customHeight="1">
      <c r="A244" s="396"/>
      <c r="B244" s="396"/>
      <c r="C244" s="396"/>
      <c r="G244" s="396"/>
    </row>
    <row r="245" spans="1:7" ht="15" customHeight="1">
      <c r="A245" s="396"/>
      <c r="B245" s="396"/>
      <c r="C245" s="396"/>
      <c r="G245" s="396"/>
    </row>
    <row r="246" spans="1:7" ht="15" customHeight="1">
      <c r="A246" s="396"/>
      <c r="B246" s="396"/>
      <c r="C246" s="396"/>
      <c r="G246" s="396"/>
    </row>
    <row r="247" spans="1:7" ht="15" customHeight="1">
      <c r="A247" s="396"/>
      <c r="B247" s="396"/>
      <c r="C247" s="396"/>
      <c r="G247" s="396"/>
    </row>
    <row r="248" spans="1:7" ht="15" customHeight="1">
      <c r="A248" s="396"/>
      <c r="B248" s="396"/>
      <c r="C248" s="396"/>
      <c r="G248" s="396"/>
    </row>
    <row r="249" spans="1:7" ht="15" customHeight="1">
      <c r="A249" s="396"/>
      <c r="B249" s="396"/>
      <c r="C249" s="396"/>
      <c r="G249" s="396"/>
    </row>
    <row r="250" spans="1:7" ht="15" customHeight="1">
      <c r="A250" s="396"/>
      <c r="B250" s="396"/>
      <c r="C250" s="396"/>
      <c r="G250" s="396"/>
    </row>
    <row r="251" spans="1:7" ht="15" customHeight="1">
      <c r="A251" s="396"/>
      <c r="B251" s="396"/>
      <c r="C251" s="396"/>
      <c r="G251" s="396"/>
    </row>
    <row r="252" spans="1:7" ht="15" customHeight="1">
      <c r="A252" s="396"/>
      <c r="B252" s="396"/>
      <c r="C252" s="396"/>
      <c r="G252" s="396"/>
    </row>
    <row r="253" spans="1:7" ht="15" customHeight="1">
      <c r="A253" s="396"/>
      <c r="B253" s="396"/>
      <c r="C253" s="396"/>
      <c r="G253" s="396"/>
    </row>
    <row r="254" spans="1:7" ht="15" customHeight="1">
      <c r="A254" s="396"/>
      <c r="B254" s="396"/>
      <c r="C254" s="396"/>
      <c r="G254" s="396"/>
    </row>
    <row r="255" spans="1:7" ht="15" customHeight="1">
      <c r="A255" s="396"/>
      <c r="B255" s="396"/>
      <c r="C255" s="396"/>
      <c r="G255" s="396"/>
    </row>
    <row r="256" spans="1:7" ht="15" customHeight="1">
      <c r="A256" s="396"/>
      <c r="B256" s="396"/>
      <c r="C256" s="396"/>
      <c r="G256" s="396"/>
    </row>
    <row r="257" spans="1:7" ht="15" customHeight="1">
      <c r="A257" s="396"/>
      <c r="B257" s="396"/>
      <c r="C257" s="396"/>
      <c r="G257" s="396"/>
    </row>
    <row r="258" spans="1:7" ht="15" customHeight="1">
      <c r="A258" s="396"/>
      <c r="B258" s="396"/>
      <c r="C258" s="396"/>
      <c r="G258" s="396"/>
    </row>
    <row r="259" spans="1:7" ht="15" customHeight="1">
      <c r="A259" s="396"/>
      <c r="B259" s="396"/>
      <c r="C259" s="396"/>
      <c r="G259" s="396"/>
    </row>
    <row r="260" spans="1:7" ht="15" customHeight="1">
      <c r="A260" s="396"/>
      <c r="B260" s="396"/>
      <c r="C260" s="396"/>
      <c r="G260" s="396"/>
    </row>
    <row r="261" spans="1:7" ht="15" customHeight="1">
      <c r="A261" s="396"/>
      <c r="B261" s="396"/>
      <c r="C261" s="396"/>
      <c r="G261" s="396"/>
    </row>
    <row r="262" spans="1:7" ht="15" customHeight="1">
      <c r="A262" s="396"/>
      <c r="B262" s="396"/>
      <c r="C262" s="396"/>
      <c r="G262" s="396"/>
    </row>
    <row r="263" spans="1:7" ht="15" customHeight="1">
      <c r="A263" s="396"/>
      <c r="B263" s="396"/>
      <c r="C263" s="396"/>
      <c r="G263" s="396"/>
    </row>
    <row r="264" spans="1:7" ht="15" customHeight="1">
      <c r="A264" s="396"/>
      <c r="B264" s="396"/>
      <c r="C264" s="396"/>
      <c r="G264" s="396"/>
    </row>
    <row r="265" spans="1:7" ht="15" customHeight="1">
      <c r="A265" s="396"/>
      <c r="B265" s="396"/>
      <c r="C265" s="396"/>
      <c r="G265" s="396"/>
    </row>
    <row r="266" spans="1:7" ht="15" customHeight="1">
      <c r="A266" s="396"/>
      <c r="B266" s="396"/>
      <c r="C266" s="396"/>
      <c r="G266" s="396"/>
    </row>
    <row r="267" spans="1:7" ht="15" customHeight="1">
      <c r="A267" s="396"/>
      <c r="B267" s="396"/>
      <c r="C267" s="396"/>
      <c r="G267" s="396"/>
    </row>
    <row r="268" spans="1:7" ht="15" customHeight="1">
      <c r="A268" s="396"/>
      <c r="B268" s="396"/>
      <c r="C268" s="396"/>
      <c r="G268" s="396"/>
    </row>
    <row r="269" spans="1:7" ht="15" customHeight="1">
      <c r="A269" s="396"/>
      <c r="B269" s="396"/>
      <c r="C269" s="396"/>
      <c r="G269" s="396"/>
    </row>
    <row r="270" spans="1:7" ht="15" customHeight="1">
      <c r="A270" s="396"/>
      <c r="B270" s="396"/>
      <c r="C270" s="396"/>
      <c r="G270" s="396"/>
    </row>
    <row r="271" spans="1:7" ht="15" customHeight="1">
      <c r="A271" s="396"/>
      <c r="B271" s="396"/>
      <c r="C271" s="396"/>
      <c r="G271" s="396"/>
    </row>
    <row r="272" spans="1:7" ht="15" customHeight="1">
      <c r="A272" s="396"/>
      <c r="B272" s="396"/>
      <c r="C272" s="396"/>
      <c r="G272" s="396"/>
    </row>
    <row r="273" spans="1:7" ht="15" customHeight="1">
      <c r="A273" s="396"/>
      <c r="B273" s="396"/>
      <c r="C273" s="396"/>
      <c r="G273" s="396"/>
    </row>
    <row r="274" spans="1:7" ht="15" customHeight="1">
      <c r="A274" s="396"/>
      <c r="B274" s="396"/>
      <c r="C274" s="396"/>
      <c r="G274" s="396"/>
    </row>
    <row r="275" spans="1:7" ht="15" customHeight="1">
      <c r="A275" s="396"/>
      <c r="B275" s="396"/>
      <c r="C275" s="396"/>
      <c r="G275" s="396"/>
    </row>
    <row r="276" spans="1:7" ht="15" customHeight="1">
      <c r="A276" s="396"/>
      <c r="B276" s="396"/>
      <c r="C276" s="396"/>
      <c r="G276" s="396"/>
    </row>
    <row r="277" spans="1:7" ht="15" customHeight="1">
      <c r="A277" s="396"/>
      <c r="B277" s="396"/>
      <c r="C277" s="396"/>
      <c r="G277" s="396"/>
    </row>
    <row r="278" spans="1:7" ht="15" customHeight="1">
      <c r="A278" s="396"/>
      <c r="B278" s="396"/>
      <c r="C278" s="396"/>
      <c r="G278" s="396"/>
    </row>
    <row r="279" spans="1:7" ht="15" customHeight="1">
      <c r="A279" s="396"/>
      <c r="B279" s="396"/>
      <c r="C279" s="396"/>
      <c r="G279" s="396"/>
    </row>
    <row r="280" spans="1:7" ht="15" customHeight="1">
      <c r="A280" s="396"/>
      <c r="B280" s="396"/>
      <c r="C280" s="396"/>
      <c r="G280" s="396"/>
    </row>
    <row r="281" spans="1:7" ht="15" customHeight="1">
      <c r="A281" s="396"/>
      <c r="B281" s="396"/>
      <c r="C281" s="396"/>
      <c r="G281" s="396"/>
    </row>
    <row r="282" spans="1:7" ht="15" customHeight="1">
      <c r="A282" s="396"/>
      <c r="B282" s="396"/>
      <c r="C282" s="396"/>
      <c r="G282" s="396"/>
    </row>
    <row r="283" spans="1:7" ht="15" customHeight="1">
      <c r="A283" s="396"/>
      <c r="B283" s="396"/>
      <c r="C283" s="396"/>
      <c r="G283" s="396"/>
    </row>
    <row r="284" spans="1:7" ht="15" customHeight="1">
      <c r="A284" s="396"/>
      <c r="B284" s="396"/>
      <c r="C284" s="396"/>
      <c r="G284" s="396"/>
    </row>
    <row r="285" spans="1:7" ht="15" customHeight="1">
      <c r="A285" s="396"/>
      <c r="B285" s="396"/>
      <c r="C285" s="396"/>
      <c r="G285" s="396"/>
    </row>
    <row r="286" spans="1:7" ht="15" customHeight="1">
      <c r="A286" s="396"/>
      <c r="B286" s="396"/>
      <c r="C286" s="396"/>
      <c r="G286" s="396"/>
    </row>
    <row r="287" spans="1:7" ht="15" customHeight="1">
      <c r="A287" s="396"/>
      <c r="B287" s="396"/>
      <c r="C287" s="396"/>
      <c r="G287" s="396"/>
    </row>
    <row r="288" spans="1:7" ht="15" customHeight="1">
      <c r="A288" s="396"/>
      <c r="B288" s="396"/>
      <c r="C288" s="396"/>
      <c r="G288" s="396"/>
    </row>
    <row r="289" spans="1:7" ht="15" customHeight="1">
      <c r="A289" s="396"/>
      <c r="B289" s="396"/>
      <c r="C289" s="396"/>
      <c r="G289" s="396"/>
    </row>
    <row r="290" spans="1:7" ht="15" customHeight="1">
      <c r="A290" s="396"/>
      <c r="B290" s="396"/>
      <c r="C290" s="396"/>
      <c r="G290" s="396"/>
    </row>
    <row r="291" spans="1:7" ht="15" customHeight="1">
      <c r="A291" s="396"/>
      <c r="B291" s="396"/>
      <c r="C291" s="396"/>
      <c r="G291" s="396"/>
    </row>
    <row r="292" spans="1:7" ht="15" customHeight="1">
      <c r="A292" s="396"/>
      <c r="B292" s="396"/>
      <c r="C292" s="396"/>
      <c r="G292" s="396"/>
    </row>
    <row r="293" spans="1:7" ht="15" customHeight="1">
      <c r="A293" s="396"/>
      <c r="B293" s="396"/>
      <c r="C293" s="396"/>
      <c r="G293" s="396"/>
    </row>
    <row r="294" spans="1:7" ht="15" customHeight="1">
      <c r="A294" s="396"/>
      <c r="B294" s="396"/>
      <c r="C294" s="396"/>
      <c r="G294" s="396"/>
    </row>
    <row r="295" spans="1:7" ht="15" customHeight="1">
      <c r="A295" s="396"/>
      <c r="B295" s="396"/>
      <c r="C295" s="396"/>
      <c r="G295" s="396"/>
    </row>
    <row r="296" spans="1:7" ht="15" customHeight="1">
      <c r="A296" s="396"/>
      <c r="B296" s="396"/>
      <c r="C296" s="396"/>
      <c r="G296" s="396"/>
    </row>
    <row r="297" spans="1:7" ht="15" customHeight="1">
      <c r="A297" s="396"/>
      <c r="B297" s="396"/>
      <c r="C297" s="396"/>
      <c r="G297" s="396"/>
    </row>
    <row r="298" spans="1:7" ht="15" customHeight="1">
      <c r="A298" s="396"/>
      <c r="B298" s="396"/>
      <c r="C298" s="396"/>
      <c r="G298" s="396"/>
    </row>
    <row r="299" spans="1:7" ht="15" customHeight="1">
      <c r="A299" s="396"/>
      <c r="B299" s="396"/>
      <c r="C299" s="396"/>
      <c r="G299" s="396"/>
    </row>
    <row r="300" spans="1:7" ht="15" customHeight="1">
      <c r="A300" s="396"/>
      <c r="B300" s="396"/>
      <c r="C300" s="396"/>
      <c r="G300" s="396"/>
    </row>
    <row r="301" spans="1:7" ht="15" customHeight="1">
      <c r="A301" s="396"/>
      <c r="B301" s="396"/>
      <c r="C301" s="396"/>
      <c r="G301" s="396"/>
    </row>
    <row r="302" spans="1:7" ht="15" customHeight="1">
      <c r="A302" s="396"/>
      <c r="B302" s="396"/>
      <c r="C302" s="396"/>
      <c r="G302" s="396"/>
    </row>
    <row r="303" spans="1:7" ht="15" customHeight="1">
      <c r="A303" s="396"/>
      <c r="B303" s="396"/>
      <c r="C303" s="396"/>
      <c r="G303" s="396"/>
    </row>
    <row r="304" spans="1:7" ht="15" customHeight="1">
      <c r="A304" s="396"/>
      <c r="B304" s="396"/>
      <c r="C304" s="396"/>
      <c r="G304" s="396"/>
    </row>
    <row r="305" spans="1:7" ht="15" customHeight="1">
      <c r="A305" s="396"/>
      <c r="B305" s="396"/>
      <c r="C305" s="396"/>
      <c r="G305" s="396"/>
    </row>
    <row r="306" spans="1:7" ht="15" customHeight="1">
      <c r="A306" s="396"/>
      <c r="B306" s="396"/>
      <c r="C306" s="396"/>
      <c r="G306" s="396"/>
    </row>
    <row r="307" spans="1:7" ht="15" customHeight="1">
      <c r="A307" s="396"/>
      <c r="B307" s="396"/>
      <c r="C307" s="396"/>
      <c r="G307" s="396"/>
    </row>
    <row r="308" spans="1:7" ht="15" customHeight="1">
      <c r="A308" s="396"/>
      <c r="B308" s="396"/>
      <c r="C308" s="396"/>
      <c r="G308" s="396"/>
    </row>
    <row r="309" spans="1:7" ht="15" customHeight="1">
      <c r="A309" s="396"/>
      <c r="B309" s="396"/>
      <c r="C309" s="396"/>
      <c r="G309" s="396"/>
    </row>
    <row r="310" spans="1:7" ht="15" customHeight="1">
      <c r="A310" s="396"/>
      <c r="B310" s="396"/>
      <c r="C310" s="396"/>
      <c r="G310" s="396"/>
    </row>
    <row r="311" spans="1:7" ht="15" customHeight="1">
      <c r="A311" s="396"/>
      <c r="B311" s="396"/>
      <c r="C311" s="396"/>
      <c r="G311" s="396"/>
    </row>
    <row r="312" spans="1:7" ht="15" customHeight="1">
      <c r="A312" s="396"/>
      <c r="B312" s="396"/>
      <c r="C312" s="396"/>
      <c r="G312" s="396"/>
    </row>
    <row r="313" spans="1:7" ht="15" customHeight="1">
      <c r="A313" s="396"/>
      <c r="B313" s="396"/>
      <c r="C313" s="396"/>
      <c r="G313" s="396"/>
    </row>
    <row r="314" spans="1:7" ht="15" customHeight="1">
      <c r="A314" s="396"/>
      <c r="B314" s="396"/>
      <c r="C314" s="396"/>
      <c r="G314" s="396"/>
    </row>
    <row r="315" spans="1:7" ht="15" customHeight="1">
      <c r="A315" s="396"/>
      <c r="B315" s="396"/>
      <c r="C315" s="396"/>
      <c r="G315" s="396"/>
    </row>
    <row r="316" spans="1:7" ht="15" customHeight="1">
      <c r="A316" s="396"/>
      <c r="B316" s="396"/>
      <c r="C316" s="396"/>
      <c r="G316" s="396"/>
    </row>
    <row r="317" spans="1:7" ht="15" customHeight="1"/>
    <row r="322" spans="1:11" ht="15" customHeight="1">
      <c r="A322" s="396"/>
      <c r="B322" s="396"/>
      <c r="C322" s="396"/>
      <c r="G322" s="396"/>
    </row>
    <row r="333" spans="1:11" ht="12.75">
      <c r="A333" s="396"/>
      <c r="B333" s="396"/>
      <c r="C333" s="396"/>
      <c r="G333" s="396"/>
      <c r="J333" s="396" t="s">
        <v>211</v>
      </c>
      <c r="K333" s="396">
        <v>20</v>
      </c>
    </row>
    <row r="334" spans="1:11" ht="12.75">
      <c r="A334" s="396"/>
      <c r="B334" s="396"/>
      <c r="C334" s="396"/>
      <c r="G334" s="396"/>
    </row>
    <row r="339" spans="1:7" ht="15" customHeight="1">
      <c r="A339" s="396"/>
      <c r="B339" s="396"/>
      <c r="C339" s="396"/>
      <c r="G339" s="396"/>
    </row>
  </sheetData>
  <autoFilter ref="J4:J214"/>
  <sortState ref="A5:Z58">
    <sortCondition ref="B5"/>
  </sortState>
  <dataConsolidate/>
  <mergeCells count="17">
    <mergeCell ref="C2:D2"/>
    <mergeCell ref="Y3:Y4"/>
    <mergeCell ref="F3:F4"/>
    <mergeCell ref="Z3:Z4"/>
    <mergeCell ref="U2:Z2"/>
    <mergeCell ref="N2:T2"/>
    <mergeCell ref="J3:K3"/>
    <mergeCell ref="L3:L4"/>
    <mergeCell ref="M3:M4"/>
    <mergeCell ref="N3:T3"/>
    <mergeCell ref="U3:U4"/>
    <mergeCell ref="X3:X4"/>
    <mergeCell ref="A3:A4"/>
    <mergeCell ref="G3:G4"/>
    <mergeCell ref="H3:H4"/>
    <mergeCell ref="I3:I4"/>
    <mergeCell ref="B3:E3"/>
  </mergeCells>
  <conditionalFormatting sqref="D26:D31 J5:K197 D59:D197">
    <cfRule type="containsText" dxfId="79" priority="79" stopIfTrue="1" operator="containsText" text="DL">
      <formula>NOT(ISERROR(SEARCH("DL",D5)))</formula>
    </cfRule>
    <cfRule type="containsText" dxfId="78" priority="80" stopIfTrue="1" operator="containsText" text="CR">
      <formula>NOT(ISERROR(SEARCH("CR",D5)))</formula>
    </cfRule>
    <cfRule type="containsText" dxfId="77" priority="81" stopIfTrue="1" operator="containsText" text="OF">
      <formula>NOT(ISERROR(SEARCH("OF",D5)))</formula>
    </cfRule>
    <cfRule type="containsText" dxfId="76" priority="82" stopIfTrue="1" operator="containsText" text="AGa">
      <formula>NOT(ISERROR(SEARCH("AGa",D5)))</formula>
    </cfRule>
  </conditionalFormatting>
  <conditionalFormatting sqref="G195:G197 G5:G193">
    <cfRule type="colorScale" priority="77">
      <colorScale>
        <cfvo type="min"/>
        <cfvo type="percentile" val="50"/>
        <cfvo type="max"/>
        <color rgb="FFF8696B"/>
        <color rgb="FFFFEB84"/>
        <color rgb="FF63BE7B"/>
      </colorScale>
    </cfRule>
    <cfRule type="cellIs" dxfId="75" priority="85" operator="lessThan">
      <formula>0</formula>
    </cfRule>
  </conditionalFormatting>
  <conditionalFormatting sqref="A60:Z197 A59:K59 M59:Z59 N32:W58 Z32:Z57 X58:Z58 A5:Z31 C32:C58 E32:K58">
    <cfRule type="expression" dxfId="74" priority="78">
      <formula>$B5&lt;TODAY()</formula>
    </cfRule>
    <cfRule type="expression" dxfId="73" priority="83">
      <formula>WEEKDAY($B5,2)=6</formula>
    </cfRule>
    <cfRule type="expression" dxfId="72" priority="84">
      <formula>WEEKDAY($B5,2)=7</formula>
    </cfRule>
  </conditionalFormatting>
  <conditionalFormatting sqref="A32:A58">
    <cfRule type="expression" dxfId="71" priority="74">
      <formula>$B32&lt;TODAY()</formula>
    </cfRule>
    <cfRule type="expression" dxfId="70" priority="75">
      <formula>WEEKDAY($B32,2)=6</formula>
    </cfRule>
    <cfRule type="expression" dxfId="69" priority="76">
      <formula>WEEKDAY($B32,2)=7</formula>
    </cfRule>
  </conditionalFormatting>
  <conditionalFormatting sqref="B32:B58">
    <cfRule type="expression" dxfId="68" priority="71">
      <formula>$B32&lt;TODAY()</formula>
    </cfRule>
    <cfRule type="expression" dxfId="67" priority="72">
      <formula>WEEKDAY($B32,2)=6</formula>
    </cfRule>
    <cfRule type="expression" dxfId="66" priority="73">
      <formula>WEEKDAY($B32,2)=7</formula>
    </cfRule>
  </conditionalFormatting>
  <conditionalFormatting sqref="D40:D58">
    <cfRule type="containsText" dxfId="65" priority="64" stopIfTrue="1" operator="containsText" text="DL">
      <formula>NOT(ISERROR(SEARCH("DL",D40)))</formula>
    </cfRule>
    <cfRule type="containsText" dxfId="64" priority="65" stopIfTrue="1" operator="containsText" text="CR">
      <formula>NOT(ISERROR(SEARCH("CR",D40)))</formula>
    </cfRule>
    <cfRule type="containsText" dxfId="63" priority="66" stopIfTrue="1" operator="containsText" text="OF">
      <formula>NOT(ISERROR(SEARCH("OF",D40)))</formula>
    </cfRule>
    <cfRule type="containsText" dxfId="62" priority="67" stopIfTrue="1" operator="containsText" text="AGa">
      <formula>NOT(ISERROR(SEARCH("AGa",D40)))</formula>
    </cfRule>
  </conditionalFormatting>
  <conditionalFormatting sqref="D40:D58">
    <cfRule type="expression" dxfId="61" priority="68">
      <formula>$B2&lt;TODAY()</formula>
    </cfRule>
    <cfRule type="expression" dxfId="60" priority="69">
      <formula>WEEKDAY($B2,2)=6</formula>
    </cfRule>
    <cfRule type="expression" dxfId="59" priority="70">
      <formula>WEEKDAY($B2,2)=7</formula>
    </cfRule>
  </conditionalFormatting>
  <conditionalFormatting sqref="L32">
    <cfRule type="expression" dxfId="58" priority="58">
      <formula>$B32&lt;TODAY()</formula>
    </cfRule>
    <cfRule type="expression" dxfId="57" priority="59">
      <formula>WEEKDAY($B32,2)=6</formula>
    </cfRule>
    <cfRule type="expression" dxfId="56" priority="60">
      <formula>WEEKDAY($B32,2)=7</formula>
    </cfRule>
  </conditionalFormatting>
  <conditionalFormatting sqref="L33:L59">
    <cfRule type="expression" dxfId="55" priority="61">
      <formula>$B1048571&lt;TODAY()</formula>
    </cfRule>
    <cfRule type="expression" dxfId="54" priority="62">
      <formula>WEEKDAY($B1048571,2)=6</formula>
    </cfRule>
    <cfRule type="expression" dxfId="53" priority="63">
      <formula>WEEKDAY($B1048571,2)=7</formula>
    </cfRule>
  </conditionalFormatting>
  <conditionalFormatting sqref="M32:M58">
    <cfRule type="expression" dxfId="52" priority="55">
      <formula>$B1048570&lt;TODAY()</formula>
    </cfRule>
    <cfRule type="expression" dxfId="51" priority="56">
      <formula>WEEKDAY($B1048570,2)=6</formula>
    </cfRule>
    <cfRule type="expression" dxfId="50" priority="57">
      <formula>WEEKDAY($B1048570,2)=7</formula>
    </cfRule>
  </conditionalFormatting>
  <conditionalFormatting sqref="X54:X57 X52 X40:X41">
    <cfRule type="expression" dxfId="49" priority="52">
      <formula>$B2&lt;TODAY()</formula>
    </cfRule>
    <cfRule type="expression" dxfId="48" priority="53">
      <formula>WEEKDAY($B2,2)=6</formula>
    </cfRule>
    <cfRule type="expression" dxfId="47" priority="54">
      <formula>WEEKDAY($B2,2)=7</formula>
    </cfRule>
  </conditionalFormatting>
  <conditionalFormatting sqref="Y54:Y57 Y52 Y40:Y41">
    <cfRule type="expression" dxfId="46" priority="49">
      <formula>$B2&lt;TODAY()</formula>
    </cfRule>
    <cfRule type="expression" dxfId="45" priority="50">
      <formula>WEEKDAY($B2,2)=6</formula>
    </cfRule>
    <cfRule type="expression" dxfId="44" priority="51">
      <formula>WEEKDAY($B2,2)=7</formula>
    </cfRule>
  </conditionalFormatting>
  <conditionalFormatting sqref="D32:D39">
    <cfRule type="expression" dxfId="43" priority="46">
      <formula>$B32&lt;TODAY()</formula>
    </cfRule>
    <cfRule type="expression" dxfId="42" priority="47">
      <formula>WEEKDAY($B32,2)=6</formula>
    </cfRule>
    <cfRule type="expression" dxfId="41" priority="48">
      <formula>WEEKDAY($B32,2)=7</formula>
    </cfRule>
  </conditionalFormatting>
  <conditionalFormatting sqref="X53:Y53">
    <cfRule type="expression" dxfId="40" priority="43">
      <formula>$B53&lt;TODAY()</formula>
    </cfRule>
    <cfRule type="expression" dxfId="39" priority="44">
      <formula>WEEKDAY($B53,2)=6</formula>
    </cfRule>
    <cfRule type="expression" dxfId="38" priority="45">
      <formula>WEEKDAY($B53,2)=7</formula>
    </cfRule>
  </conditionalFormatting>
  <conditionalFormatting sqref="X38:Y39">
    <cfRule type="expression" dxfId="37" priority="40">
      <formula>$B38&lt;TODAY()</formula>
    </cfRule>
    <cfRule type="expression" dxfId="36" priority="41">
      <formula>WEEKDAY($B38,2)=6</formula>
    </cfRule>
    <cfRule type="expression" dxfId="35" priority="42">
      <formula>WEEKDAY($B38,2)=7</formula>
    </cfRule>
  </conditionalFormatting>
  <conditionalFormatting sqref="X42:Y51">
    <cfRule type="expression" dxfId="34" priority="31">
      <formula>$B42&lt;TODAY()</formula>
    </cfRule>
    <cfRule type="expression" dxfId="33" priority="32">
      <formula>WEEKDAY($B42,2)=6</formula>
    </cfRule>
    <cfRule type="expression" dxfId="32" priority="33">
      <formula>WEEKDAY($B42,2)=7</formula>
    </cfRule>
  </conditionalFormatting>
  <conditionalFormatting sqref="X32:Y34">
    <cfRule type="expression" dxfId="31" priority="22">
      <formula>$B32&lt;TODAY()</formula>
    </cfRule>
    <cfRule type="expression" dxfId="30" priority="23">
      <formula>WEEKDAY($B32,2)=6</formula>
    </cfRule>
    <cfRule type="expression" dxfId="29" priority="24">
      <formula>WEEKDAY($B32,2)=7</formula>
    </cfRule>
  </conditionalFormatting>
  <conditionalFormatting sqref="X35:Y37">
    <cfRule type="expression" dxfId="28" priority="19">
      <formula>$B35&lt;TODAY()</formula>
    </cfRule>
    <cfRule type="expression" dxfId="27" priority="20">
      <formula>WEEKDAY($B35,2)=6</formula>
    </cfRule>
    <cfRule type="expression" dxfId="26" priority="21">
      <formula>WEEKDAY($B35,2)=7</formula>
    </cfRule>
  </conditionalFormatting>
  <pageMargins left="0.7" right="0.7" top="0.75" bottom="0.75" header="0.3" footer="0.3"/>
  <pageSetup paperSize="9" orientation="portrait" r:id="rId1"/>
  <drawing r:id="rId2"/>
  <extLst>
    <ext xmlns:x14="http://schemas.microsoft.com/office/spreadsheetml/2009/9/main" uri="{CCE6A557-97BC-4b89-ADB6-D9C93CAAB3DF}">
      <x14:dataValidations xmlns:xm="http://schemas.microsoft.com/office/excel/2006/main" count="5">
        <x14:dataValidation type="list" allowBlank="1" showInputMessage="1" showErrorMessage="1" errorTitle="PAS DANS LA LISTE" error="Sélectionner OUI pour forcer l’entrée de la date">
          <x14:formula1>
            <xm:f>Nomenclature!$D$3:$D$4</xm:f>
          </x14:formula1>
          <xm:sqref>W5:W206</xm:sqref>
        </x14:dataValidation>
        <x14:dataValidation type="list" errorStyle="warning" allowBlank="1" showInputMessage="1" showErrorMessage="1" errorTitle="PAS DANS LA LISTE" error="Sélectionner OUI pour forcer l’entrée de la date">
          <x14:formula1>
            <xm:f>Nomenclature!$B$3:$B$4</xm:f>
          </x14:formula1>
          <xm:sqref>V5:V206</xm:sqref>
        </x14:dataValidation>
        <x14:dataValidation type="list" errorStyle="warning" allowBlank="1" showInputMessage="1" showErrorMessage="1" errorTitle="PAS DANS LA LISTE" error="Ajouter dans la liste ou appuyer ou Sélectionner OUI pour forcer l’entrée">
          <x14:formula1>
            <xm:f>Nomenclature!$B$7:$B$8</xm:f>
          </x14:formula1>
          <xm:sqref>U5:U206</xm:sqref>
        </x14:dataValidation>
        <x14:dataValidation type="list" errorStyle="warning" allowBlank="1" showInputMessage="1" showErrorMessage="1" errorTitle="PAS DANS LA LISTE" error="Ajouter dans la liste ou appuyer ou Sélectionner OUI pour forcer l’entrée">
          <x14:formula1>
            <xm:f>Nomenclature!$D$12:$D$15</xm:f>
          </x14:formula1>
          <xm:sqref>J5:K206</xm:sqref>
        </x14:dataValidation>
        <x14:dataValidation type="list" allowBlank="1" showInputMessage="1" showErrorMessage="1" errorTitle="PAS DANS LA LISTE">
          <x14:formula1>
            <xm:f>Nomenclature!$D$7:$D$10</xm:f>
          </x14:formula1>
          <xm:sqref>H5:H214</xm:sqref>
        </x14:dataValidation>
      </x14:dataValidations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/>
  <dimension ref="A1:Z347"/>
  <sheetViews>
    <sheetView topLeftCell="A2" zoomScaleNormal="100" workbookViewId="0">
      <pane xSplit="5" ySplit="3" topLeftCell="U5" activePane="bottomRight" state="frozen"/>
      <selection activeCell="A2" sqref="A2"/>
      <selection pane="topRight" activeCell="F2" sqref="F2"/>
      <selection pane="bottomLeft" activeCell="A5" sqref="A5"/>
      <selection pane="bottomRight" activeCell="O26" sqref="O26"/>
    </sheetView>
  </sheetViews>
  <sheetFormatPr baseColWidth="10" defaultRowHeight="15"/>
  <cols>
    <col min="1" max="1" width="43.5703125" style="399" customWidth="1"/>
    <col min="2" max="2" width="27.28515625" style="398" bestFit="1" customWidth="1"/>
    <col min="3" max="3" width="4.5703125" style="398" bestFit="1" customWidth="1"/>
    <col min="4" max="4" width="27.140625" style="396" bestFit="1" customWidth="1"/>
    <col min="5" max="5" width="4.5703125" style="396" bestFit="1" customWidth="1"/>
    <col min="6" max="6" width="12.5703125" style="396" customWidth="1"/>
    <col min="7" max="7" width="18.5703125" style="400" bestFit="1" customWidth="1"/>
    <col min="8" max="9" width="14.28515625" style="396" bestFit="1" customWidth="1"/>
    <col min="10" max="10" width="13.5703125" style="396" customWidth="1"/>
    <col min="11" max="11" width="9.5703125" style="396" bestFit="1" customWidth="1"/>
    <col min="12" max="12" width="19.28515625" style="396" bestFit="1" customWidth="1"/>
    <col min="13" max="13" width="27.140625" style="396" customWidth="1"/>
    <col min="14" max="14" width="6" style="396" bestFit="1" customWidth="1"/>
    <col min="15" max="15" width="8.28515625" style="396" bestFit="1" customWidth="1"/>
    <col min="16" max="16" width="3.42578125" style="396" bestFit="1" customWidth="1"/>
    <col min="17" max="17" width="4.28515625" style="396" bestFit="1" customWidth="1"/>
    <col min="18" max="18" width="8.5703125" style="396" bestFit="1" customWidth="1"/>
    <col min="19" max="19" width="9.5703125" style="396" bestFit="1" customWidth="1"/>
    <col min="20" max="20" width="6.5703125" style="396" customWidth="1"/>
    <col min="21" max="21" width="13.28515625" style="396" bestFit="1" customWidth="1"/>
    <col min="22" max="22" width="10.28515625" style="396" bestFit="1" customWidth="1"/>
    <col min="23" max="23" width="5" style="396" bestFit="1" customWidth="1"/>
    <col min="24" max="24" width="11.5703125" style="396" bestFit="1" customWidth="1"/>
    <col min="25" max="25" width="10" style="396" bestFit="1" customWidth="1"/>
    <col min="26" max="26" width="51" style="396" customWidth="1"/>
    <col min="27" max="254" width="11" style="396"/>
    <col min="255" max="255" width="18.28515625" style="396" bestFit="1" customWidth="1"/>
    <col min="256" max="256" width="14.42578125" style="396" customWidth="1"/>
    <col min="257" max="257" width="11.5703125" style="396" customWidth="1"/>
    <col min="258" max="258" width="19" style="396" customWidth="1"/>
    <col min="259" max="259" width="15.28515625" style="396" bestFit="1" customWidth="1"/>
    <col min="260" max="261" width="12.5703125" style="396" customWidth="1"/>
    <col min="262" max="262" width="17.28515625" style="396" bestFit="1" customWidth="1"/>
    <col min="263" max="263" width="14.28515625" style="396" customWidth="1"/>
    <col min="264" max="264" width="22.28515625" style="396" customWidth="1"/>
    <col min="265" max="265" width="23" style="396" customWidth="1"/>
    <col min="266" max="266" width="13" style="396" customWidth="1"/>
    <col min="267" max="267" width="12.5703125" style="396" customWidth="1"/>
    <col min="268" max="268" width="11.5703125" style="396" customWidth="1"/>
    <col min="269" max="269" width="8.28515625" style="396" customWidth="1"/>
    <col min="270" max="271" width="12" style="396" customWidth="1"/>
    <col min="272" max="510" width="11" style="396"/>
    <col min="511" max="511" width="18.28515625" style="396" bestFit="1" customWidth="1"/>
    <col min="512" max="512" width="14.42578125" style="396" customWidth="1"/>
    <col min="513" max="513" width="11.5703125" style="396" customWidth="1"/>
    <col min="514" max="514" width="19" style="396" customWidth="1"/>
    <col min="515" max="515" width="15.28515625" style="396" bestFit="1" customWidth="1"/>
    <col min="516" max="517" width="12.5703125" style="396" customWidth="1"/>
    <col min="518" max="518" width="17.28515625" style="396" bestFit="1" customWidth="1"/>
    <col min="519" max="519" width="14.28515625" style="396" customWidth="1"/>
    <col min="520" max="520" width="22.28515625" style="396" customWidth="1"/>
    <col min="521" max="521" width="23" style="396" customWidth="1"/>
    <col min="522" max="522" width="13" style="396" customWidth="1"/>
    <col min="523" max="523" width="12.5703125" style="396" customWidth="1"/>
    <col min="524" max="524" width="11.5703125" style="396" customWidth="1"/>
    <col min="525" max="525" width="8.28515625" style="396" customWidth="1"/>
    <col min="526" max="527" width="12" style="396" customWidth="1"/>
    <col min="528" max="766" width="11" style="396"/>
    <col min="767" max="767" width="18.28515625" style="396" bestFit="1" customWidth="1"/>
    <col min="768" max="768" width="14.42578125" style="396" customWidth="1"/>
    <col min="769" max="769" width="11.5703125" style="396" customWidth="1"/>
    <col min="770" max="770" width="19" style="396" customWidth="1"/>
    <col min="771" max="771" width="15.28515625" style="396" bestFit="1" customWidth="1"/>
    <col min="772" max="773" width="12.5703125" style="396" customWidth="1"/>
    <col min="774" max="774" width="17.28515625" style="396" bestFit="1" customWidth="1"/>
    <col min="775" max="775" width="14.28515625" style="396" customWidth="1"/>
    <col min="776" max="776" width="22.28515625" style="396" customWidth="1"/>
    <col min="777" max="777" width="23" style="396" customWidth="1"/>
    <col min="778" max="778" width="13" style="396" customWidth="1"/>
    <col min="779" max="779" width="12.5703125" style="396" customWidth="1"/>
    <col min="780" max="780" width="11.5703125" style="396" customWidth="1"/>
    <col min="781" max="781" width="8.28515625" style="396" customWidth="1"/>
    <col min="782" max="783" width="12" style="396" customWidth="1"/>
    <col min="784" max="1022" width="11" style="396"/>
    <col min="1023" max="1023" width="18.28515625" style="396" bestFit="1" customWidth="1"/>
    <col min="1024" max="1024" width="14.42578125" style="396" customWidth="1"/>
    <col min="1025" max="1025" width="11.5703125" style="396" customWidth="1"/>
    <col min="1026" max="1026" width="19" style="396" customWidth="1"/>
    <col min="1027" max="1027" width="15.28515625" style="396" bestFit="1" customWidth="1"/>
    <col min="1028" max="1029" width="12.5703125" style="396" customWidth="1"/>
    <col min="1030" max="1030" width="17.28515625" style="396" bestFit="1" customWidth="1"/>
    <col min="1031" max="1031" width="14.28515625" style="396" customWidth="1"/>
    <col min="1032" max="1032" width="22.28515625" style="396" customWidth="1"/>
    <col min="1033" max="1033" width="23" style="396" customWidth="1"/>
    <col min="1034" max="1034" width="13" style="396" customWidth="1"/>
    <col min="1035" max="1035" width="12.5703125" style="396" customWidth="1"/>
    <col min="1036" max="1036" width="11.5703125" style="396" customWidth="1"/>
    <col min="1037" max="1037" width="8.28515625" style="396" customWidth="1"/>
    <col min="1038" max="1039" width="12" style="396" customWidth="1"/>
    <col min="1040" max="1278" width="11" style="396"/>
    <col min="1279" max="1279" width="18.28515625" style="396" bestFit="1" customWidth="1"/>
    <col min="1280" max="1280" width="14.42578125" style="396" customWidth="1"/>
    <col min="1281" max="1281" width="11.5703125" style="396" customWidth="1"/>
    <col min="1282" max="1282" width="19" style="396" customWidth="1"/>
    <col min="1283" max="1283" width="15.28515625" style="396" bestFit="1" customWidth="1"/>
    <col min="1284" max="1285" width="12.5703125" style="396" customWidth="1"/>
    <col min="1286" max="1286" width="17.28515625" style="396" bestFit="1" customWidth="1"/>
    <col min="1287" max="1287" width="14.28515625" style="396" customWidth="1"/>
    <col min="1288" max="1288" width="22.28515625" style="396" customWidth="1"/>
    <col min="1289" max="1289" width="23" style="396" customWidth="1"/>
    <col min="1290" max="1290" width="13" style="396" customWidth="1"/>
    <col min="1291" max="1291" width="12.5703125" style="396" customWidth="1"/>
    <col min="1292" max="1292" width="11.5703125" style="396" customWidth="1"/>
    <col min="1293" max="1293" width="8.28515625" style="396" customWidth="1"/>
    <col min="1294" max="1295" width="12" style="396" customWidth="1"/>
    <col min="1296" max="1534" width="11" style="396"/>
    <col min="1535" max="1535" width="18.28515625" style="396" bestFit="1" customWidth="1"/>
    <col min="1536" max="1536" width="14.42578125" style="396" customWidth="1"/>
    <col min="1537" max="1537" width="11.5703125" style="396" customWidth="1"/>
    <col min="1538" max="1538" width="19" style="396" customWidth="1"/>
    <col min="1539" max="1539" width="15.28515625" style="396" bestFit="1" customWidth="1"/>
    <col min="1540" max="1541" width="12.5703125" style="396" customWidth="1"/>
    <col min="1542" max="1542" width="17.28515625" style="396" bestFit="1" customWidth="1"/>
    <col min="1543" max="1543" width="14.28515625" style="396" customWidth="1"/>
    <col min="1544" max="1544" width="22.28515625" style="396" customWidth="1"/>
    <col min="1545" max="1545" width="23" style="396" customWidth="1"/>
    <col min="1546" max="1546" width="13" style="396" customWidth="1"/>
    <col min="1547" max="1547" width="12.5703125" style="396" customWidth="1"/>
    <col min="1548" max="1548" width="11.5703125" style="396" customWidth="1"/>
    <col min="1549" max="1549" width="8.28515625" style="396" customWidth="1"/>
    <col min="1550" max="1551" width="12" style="396" customWidth="1"/>
    <col min="1552" max="1790" width="11" style="396"/>
    <col min="1791" max="1791" width="18.28515625" style="396" bestFit="1" customWidth="1"/>
    <col min="1792" max="1792" width="14.42578125" style="396" customWidth="1"/>
    <col min="1793" max="1793" width="11.5703125" style="396" customWidth="1"/>
    <col min="1794" max="1794" width="19" style="396" customWidth="1"/>
    <col min="1795" max="1795" width="15.28515625" style="396" bestFit="1" customWidth="1"/>
    <col min="1796" max="1797" width="12.5703125" style="396" customWidth="1"/>
    <col min="1798" max="1798" width="17.28515625" style="396" bestFit="1" customWidth="1"/>
    <col min="1799" max="1799" width="14.28515625" style="396" customWidth="1"/>
    <col min="1800" max="1800" width="22.28515625" style="396" customWidth="1"/>
    <col min="1801" max="1801" width="23" style="396" customWidth="1"/>
    <col min="1802" max="1802" width="13" style="396" customWidth="1"/>
    <col min="1803" max="1803" width="12.5703125" style="396" customWidth="1"/>
    <col min="1804" max="1804" width="11.5703125" style="396" customWidth="1"/>
    <col min="1805" max="1805" width="8.28515625" style="396" customWidth="1"/>
    <col min="1806" max="1807" width="12" style="396" customWidth="1"/>
    <col min="1808" max="2046" width="11" style="396"/>
    <col min="2047" max="2047" width="18.28515625" style="396" bestFit="1" customWidth="1"/>
    <col min="2048" max="2048" width="14.42578125" style="396" customWidth="1"/>
    <col min="2049" max="2049" width="11.5703125" style="396" customWidth="1"/>
    <col min="2050" max="2050" width="19" style="396" customWidth="1"/>
    <col min="2051" max="2051" width="15.28515625" style="396" bestFit="1" customWidth="1"/>
    <col min="2052" max="2053" width="12.5703125" style="396" customWidth="1"/>
    <col min="2054" max="2054" width="17.28515625" style="396" bestFit="1" customWidth="1"/>
    <col min="2055" max="2055" width="14.28515625" style="396" customWidth="1"/>
    <col min="2056" max="2056" width="22.28515625" style="396" customWidth="1"/>
    <col min="2057" max="2057" width="23" style="396" customWidth="1"/>
    <col min="2058" max="2058" width="13" style="396" customWidth="1"/>
    <col min="2059" max="2059" width="12.5703125" style="396" customWidth="1"/>
    <col min="2060" max="2060" width="11.5703125" style="396" customWidth="1"/>
    <col min="2061" max="2061" width="8.28515625" style="396" customWidth="1"/>
    <col min="2062" max="2063" width="12" style="396" customWidth="1"/>
    <col min="2064" max="2302" width="11" style="396"/>
    <col min="2303" max="2303" width="18.28515625" style="396" bestFit="1" customWidth="1"/>
    <col min="2304" max="2304" width="14.42578125" style="396" customWidth="1"/>
    <col min="2305" max="2305" width="11.5703125" style="396" customWidth="1"/>
    <col min="2306" max="2306" width="19" style="396" customWidth="1"/>
    <col min="2307" max="2307" width="15.28515625" style="396" bestFit="1" customWidth="1"/>
    <col min="2308" max="2309" width="12.5703125" style="396" customWidth="1"/>
    <col min="2310" max="2310" width="17.28515625" style="396" bestFit="1" customWidth="1"/>
    <col min="2311" max="2311" width="14.28515625" style="396" customWidth="1"/>
    <col min="2312" max="2312" width="22.28515625" style="396" customWidth="1"/>
    <col min="2313" max="2313" width="23" style="396" customWidth="1"/>
    <col min="2314" max="2314" width="13" style="396" customWidth="1"/>
    <col min="2315" max="2315" width="12.5703125" style="396" customWidth="1"/>
    <col min="2316" max="2316" width="11.5703125" style="396" customWidth="1"/>
    <col min="2317" max="2317" width="8.28515625" style="396" customWidth="1"/>
    <col min="2318" max="2319" width="12" style="396" customWidth="1"/>
    <col min="2320" max="2558" width="11" style="396"/>
    <col min="2559" max="2559" width="18.28515625" style="396" bestFit="1" customWidth="1"/>
    <col min="2560" max="2560" width="14.42578125" style="396" customWidth="1"/>
    <col min="2561" max="2561" width="11.5703125" style="396" customWidth="1"/>
    <col min="2562" max="2562" width="19" style="396" customWidth="1"/>
    <col min="2563" max="2563" width="15.28515625" style="396" bestFit="1" customWidth="1"/>
    <col min="2564" max="2565" width="12.5703125" style="396" customWidth="1"/>
    <col min="2566" max="2566" width="17.28515625" style="396" bestFit="1" customWidth="1"/>
    <col min="2567" max="2567" width="14.28515625" style="396" customWidth="1"/>
    <col min="2568" max="2568" width="22.28515625" style="396" customWidth="1"/>
    <col min="2569" max="2569" width="23" style="396" customWidth="1"/>
    <col min="2570" max="2570" width="13" style="396" customWidth="1"/>
    <col min="2571" max="2571" width="12.5703125" style="396" customWidth="1"/>
    <col min="2572" max="2572" width="11.5703125" style="396" customWidth="1"/>
    <col min="2573" max="2573" width="8.28515625" style="396" customWidth="1"/>
    <col min="2574" max="2575" width="12" style="396" customWidth="1"/>
    <col min="2576" max="2814" width="11" style="396"/>
    <col min="2815" max="2815" width="18.28515625" style="396" bestFit="1" customWidth="1"/>
    <col min="2816" max="2816" width="14.42578125" style="396" customWidth="1"/>
    <col min="2817" max="2817" width="11.5703125" style="396" customWidth="1"/>
    <col min="2818" max="2818" width="19" style="396" customWidth="1"/>
    <col min="2819" max="2819" width="15.28515625" style="396" bestFit="1" customWidth="1"/>
    <col min="2820" max="2821" width="12.5703125" style="396" customWidth="1"/>
    <col min="2822" max="2822" width="17.28515625" style="396" bestFit="1" customWidth="1"/>
    <col min="2823" max="2823" width="14.28515625" style="396" customWidth="1"/>
    <col min="2824" max="2824" width="22.28515625" style="396" customWidth="1"/>
    <col min="2825" max="2825" width="23" style="396" customWidth="1"/>
    <col min="2826" max="2826" width="13" style="396" customWidth="1"/>
    <col min="2827" max="2827" width="12.5703125" style="396" customWidth="1"/>
    <col min="2828" max="2828" width="11.5703125" style="396" customWidth="1"/>
    <col min="2829" max="2829" width="8.28515625" style="396" customWidth="1"/>
    <col min="2830" max="2831" width="12" style="396" customWidth="1"/>
    <col min="2832" max="3070" width="11" style="396"/>
    <col min="3071" max="3071" width="18.28515625" style="396" bestFit="1" customWidth="1"/>
    <col min="3072" max="3072" width="14.42578125" style="396" customWidth="1"/>
    <col min="3073" max="3073" width="11.5703125" style="396" customWidth="1"/>
    <col min="3074" max="3074" width="19" style="396" customWidth="1"/>
    <col min="3075" max="3075" width="15.28515625" style="396" bestFit="1" customWidth="1"/>
    <col min="3076" max="3077" width="12.5703125" style="396" customWidth="1"/>
    <col min="3078" max="3078" width="17.28515625" style="396" bestFit="1" customWidth="1"/>
    <col min="3079" max="3079" width="14.28515625" style="396" customWidth="1"/>
    <col min="3080" max="3080" width="22.28515625" style="396" customWidth="1"/>
    <col min="3081" max="3081" width="23" style="396" customWidth="1"/>
    <col min="3082" max="3082" width="13" style="396" customWidth="1"/>
    <col min="3083" max="3083" width="12.5703125" style="396" customWidth="1"/>
    <col min="3084" max="3084" width="11.5703125" style="396" customWidth="1"/>
    <col min="3085" max="3085" width="8.28515625" style="396" customWidth="1"/>
    <col min="3086" max="3087" width="12" style="396" customWidth="1"/>
    <col min="3088" max="3326" width="11" style="396"/>
    <col min="3327" max="3327" width="18.28515625" style="396" bestFit="1" customWidth="1"/>
    <col min="3328" max="3328" width="14.42578125" style="396" customWidth="1"/>
    <col min="3329" max="3329" width="11.5703125" style="396" customWidth="1"/>
    <col min="3330" max="3330" width="19" style="396" customWidth="1"/>
    <col min="3331" max="3331" width="15.28515625" style="396" bestFit="1" customWidth="1"/>
    <col min="3332" max="3333" width="12.5703125" style="396" customWidth="1"/>
    <col min="3334" max="3334" width="17.28515625" style="396" bestFit="1" customWidth="1"/>
    <col min="3335" max="3335" width="14.28515625" style="396" customWidth="1"/>
    <col min="3336" max="3336" width="22.28515625" style="396" customWidth="1"/>
    <col min="3337" max="3337" width="23" style="396" customWidth="1"/>
    <col min="3338" max="3338" width="13" style="396" customWidth="1"/>
    <col min="3339" max="3339" width="12.5703125" style="396" customWidth="1"/>
    <col min="3340" max="3340" width="11.5703125" style="396" customWidth="1"/>
    <col min="3341" max="3341" width="8.28515625" style="396" customWidth="1"/>
    <col min="3342" max="3343" width="12" style="396" customWidth="1"/>
    <col min="3344" max="3582" width="11" style="396"/>
    <col min="3583" max="3583" width="18.28515625" style="396" bestFit="1" customWidth="1"/>
    <col min="3584" max="3584" width="14.42578125" style="396" customWidth="1"/>
    <col min="3585" max="3585" width="11.5703125" style="396" customWidth="1"/>
    <col min="3586" max="3586" width="19" style="396" customWidth="1"/>
    <col min="3587" max="3587" width="15.28515625" style="396" bestFit="1" customWidth="1"/>
    <col min="3588" max="3589" width="12.5703125" style="396" customWidth="1"/>
    <col min="3590" max="3590" width="17.28515625" style="396" bestFit="1" customWidth="1"/>
    <col min="3591" max="3591" width="14.28515625" style="396" customWidth="1"/>
    <col min="3592" max="3592" width="22.28515625" style="396" customWidth="1"/>
    <col min="3593" max="3593" width="23" style="396" customWidth="1"/>
    <col min="3594" max="3594" width="13" style="396" customWidth="1"/>
    <col min="3595" max="3595" width="12.5703125" style="396" customWidth="1"/>
    <col min="3596" max="3596" width="11.5703125" style="396" customWidth="1"/>
    <col min="3597" max="3597" width="8.28515625" style="396" customWidth="1"/>
    <col min="3598" max="3599" width="12" style="396" customWidth="1"/>
    <col min="3600" max="3838" width="11" style="396"/>
    <col min="3839" max="3839" width="18.28515625" style="396" bestFit="1" customWidth="1"/>
    <col min="3840" max="3840" width="14.42578125" style="396" customWidth="1"/>
    <col min="3841" max="3841" width="11.5703125" style="396" customWidth="1"/>
    <col min="3842" max="3842" width="19" style="396" customWidth="1"/>
    <col min="3843" max="3843" width="15.28515625" style="396" bestFit="1" customWidth="1"/>
    <col min="3844" max="3845" width="12.5703125" style="396" customWidth="1"/>
    <col min="3846" max="3846" width="17.28515625" style="396" bestFit="1" customWidth="1"/>
    <col min="3847" max="3847" width="14.28515625" style="396" customWidth="1"/>
    <col min="3848" max="3848" width="22.28515625" style="396" customWidth="1"/>
    <col min="3849" max="3849" width="23" style="396" customWidth="1"/>
    <col min="3850" max="3850" width="13" style="396" customWidth="1"/>
    <col min="3851" max="3851" width="12.5703125" style="396" customWidth="1"/>
    <col min="3852" max="3852" width="11.5703125" style="396" customWidth="1"/>
    <col min="3853" max="3853" width="8.28515625" style="396" customWidth="1"/>
    <col min="3854" max="3855" width="12" style="396" customWidth="1"/>
    <col min="3856" max="4094" width="11" style="396"/>
    <col min="4095" max="4095" width="18.28515625" style="396" bestFit="1" customWidth="1"/>
    <col min="4096" max="4096" width="14.42578125" style="396" customWidth="1"/>
    <col min="4097" max="4097" width="11.5703125" style="396" customWidth="1"/>
    <col min="4098" max="4098" width="19" style="396" customWidth="1"/>
    <col min="4099" max="4099" width="15.28515625" style="396" bestFit="1" customWidth="1"/>
    <col min="4100" max="4101" width="12.5703125" style="396" customWidth="1"/>
    <col min="4102" max="4102" width="17.28515625" style="396" bestFit="1" customWidth="1"/>
    <col min="4103" max="4103" width="14.28515625" style="396" customWidth="1"/>
    <col min="4104" max="4104" width="22.28515625" style="396" customWidth="1"/>
    <col min="4105" max="4105" width="23" style="396" customWidth="1"/>
    <col min="4106" max="4106" width="13" style="396" customWidth="1"/>
    <col min="4107" max="4107" width="12.5703125" style="396" customWidth="1"/>
    <col min="4108" max="4108" width="11.5703125" style="396" customWidth="1"/>
    <col min="4109" max="4109" width="8.28515625" style="396" customWidth="1"/>
    <col min="4110" max="4111" width="12" style="396" customWidth="1"/>
    <col min="4112" max="4350" width="11" style="396"/>
    <col min="4351" max="4351" width="18.28515625" style="396" bestFit="1" customWidth="1"/>
    <col min="4352" max="4352" width="14.42578125" style="396" customWidth="1"/>
    <col min="4353" max="4353" width="11.5703125" style="396" customWidth="1"/>
    <col min="4354" max="4354" width="19" style="396" customWidth="1"/>
    <col min="4355" max="4355" width="15.28515625" style="396" bestFit="1" customWidth="1"/>
    <col min="4356" max="4357" width="12.5703125" style="396" customWidth="1"/>
    <col min="4358" max="4358" width="17.28515625" style="396" bestFit="1" customWidth="1"/>
    <col min="4359" max="4359" width="14.28515625" style="396" customWidth="1"/>
    <col min="4360" max="4360" width="22.28515625" style="396" customWidth="1"/>
    <col min="4361" max="4361" width="23" style="396" customWidth="1"/>
    <col min="4362" max="4362" width="13" style="396" customWidth="1"/>
    <col min="4363" max="4363" width="12.5703125" style="396" customWidth="1"/>
    <col min="4364" max="4364" width="11.5703125" style="396" customWidth="1"/>
    <col min="4365" max="4365" width="8.28515625" style="396" customWidth="1"/>
    <col min="4366" max="4367" width="12" style="396" customWidth="1"/>
    <col min="4368" max="4606" width="11" style="396"/>
    <col min="4607" max="4607" width="18.28515625" style="396" bestFit="1" customWidth="1"/>
    <col min="4608" max="4608" width="14.42578125" style="396" customWidth="1"/>
    <col min="4609" max="4609" width="11.5703125" style="396" customWidth="1"/>
    <col min="4610" max="4610" width="19" style="396" customWidth="1"/>
    <col min="4611" max="4611" width="15.28515625" style="396" bestFit="1" customWidth="1"/>
    <col min="4612" max="4613" width="12.5703125" style="396" customWidth="1"/>
    <col min="4614" max="4614" width="17.28515625" style="396" bestFit="1" customWidth="1"/>
    <col min="4615" max="4615" width="14.28515625" style="396" customWidth="1"/>
    <col min="4616" max="4616" width="22.28515625" style="396" customWidth="1"/>
    <col min="4617" max="4617" width="23" style="396" customWidth="1"/>
    <col min="4618" max="4618" width="13" style="396" customWidth="1"/>
    <col min="4619" max="4619" width="12.5703125" style="396" customWidth="1"/>
    <col min="4620" max="4620" width="11.5703125" style="396" customWidth="1"/>
    <col min="4621" max="4621" width="8.28515625" style="396" customWidth="1"/>
    <col min="4622" max="4623" width="12" style="396" customWidth="1"/>
    <col min="4624" max="4862" width="11" style="396"/>
    <col min="4863" max="4863" width="18.28515625" style="396" bestFit="1" customWidth="1"/>
    <col min="4864" max="4864" width="14.42578125" style="396" customWidth="1"/>
    <col min="4865" max="4865" width="11.5703125" style="396" customWidth="1"/>
    <col min="4866" max="4866" width="19" style="396" customWidth="1"/>
    <col min="4867" max="4867" width="15.28515625" style="396" bestFit="1" customWidth="1"/>
    <col min="4868" max="4869" width="12.5703125" style="396" customWidth="1"/>
    <col min="4870" max="4870" width="17.28515625" style="396" bestFit="1" customWidth="1"/>
    <col min="4871" max="4871" width="14.28515625" style="396" customWidth="1"/>
    <col min="4872" max="4872" width="22.28515625" style="396" customWidth="1"/>
    <col min="4873" max="4873" width="23" style="396" customWidth="1"/>
    <col min="4874" max="4874" width="13" style="396" customWidth="1"/>
    <col min="4875" max="4875" width="12.5703125" style="396" customWidth="1"/>
    <col min="4876" max="4876" width="11.5703125" style="396" customWidth="1"/>
    <col min="4877" max="4877" width="8.28515625" style="396" customWidth="1"/>
    <col min="4878" max="4879" width="12" style="396" customWidth="1"/>
    <col min="4880" max="5118" width="11" style="396"/>
    <col min="5119" max="5119" width="18.28515625" style="396" bestFit="1" customWidth="1"/>
    <col min="5120" max="5120" width="14.42578125" style="396" customWidth="1"/>
    <col min="5121" max="5121" width="11.5703125" style="396" customWidth="1"/>
    <col min="5122" max="5122" width="19" style="396" customWidth="1"/>
    <col min="5123" max="5123" width="15.28515625" style="396" bestFit="1" customWidth="1"/>
    <col min="5124" max="5125" width="12.5703125" style="396" customWidth="1"/>
    <col min="5126" max="5126" width="17.28515625" style="396" bestFit="1" customWidth="1"/>
    <col min="5127" max="5127" width="14.28515625" style="396" customWidth="1"/>
    <col min="5128" max="5128" width="22.28515625" style="396" customWidth="1"/>
    <col min="5129" max="5129" width="23" style="396" customWidth="1"/>
    <col min="5130" max="5130" width="13" style="396" customWidth="1"/>
    <col min="5131" max="5131" width="12.5703125" style="396" customWidth="1"/>
    <col min="5132" max="5132" width="11.5703125" style="396" customWidth="1"/>
    <col min="5133" max="5133" width="8.28515625" style="396" customWidth="1"/>
    <col min="5134" max="5135" width="12" style="396" customWidth="1"/>
    <col min="5136" max="5374" width="11" style="396"/>
    <col min="5375" max="5375" width="18.28515625" style="396" bestFit="1" customWidth="1"/>
    <col min="5376" max="5376" width="14.42578125" style="396" customWidth="1"/>
    <col min="5377" max="5377" width="11.5703125" style="396" customWidth="1"/>
    <col min="5378" max="5378" width="19" style="396" customWidth="1"/>
    <col min="5379" max="5379" width="15.28515625" style="396" bestFit="1" customWidth="1"/>
    <col min="5380" max="5381" width="12.5703125" style="396" customWidth="1"/>
    <col min="5382" max="5382" width="17.28515625" style="396" bestFit="1" customWidth="1"/>
    <col min="5383" max="5383" width="14.28515625" style="396" customWidth="1"/>
    <col min="5384" max="5384" width="22.28515625" style="396" customWidth="1"/>
    <col min="5385" max="5385" width="23" style="396" customWidth="1"/>
    <col min="5386" max="5386" width="13" style="396" customWidth="1"/>
    <col min="5387" max="5387" width="12.5703125" style="396" customWidth="1"/>
    <col min="5388" max="5388" width="11.5703125" style="396" customWidth="1"/>
    <col min="5389" max="5389" width="8.28515625" style="396" customWidth="1"/>
    <col min="5390" max="5391" width="12" style="396" customWidth="1"/>
    <col min="5392" max="5630" width="11" style="396"/>
    <col min="5631" max="5631" width="18.28515625" style="396" bestFit="1" customWidth="1"/>
    <col min="5632" max="5632" width="14.42578125" style="396" customWidth="1"/>
    <col min="5633" max="5633" width="11.5703125" style="396" customWidth="1"/>
    <col min="5634" max="5634" width="19" style="396" customWidth="1"/>
    <col min="5635" max="5635" width="15.28515625" style="396" bestFit="1" customWidth="1"/>
    <col min="5636" max="5637" width="12.5703125" style="396" customWidth="1"/>
    <col min="5638" max="5638" width="17.28515625" style="396" bestFit="1" customWidth="1"/>
    <col min="5639" max="5639" width="14.28515625" style="396" customWidth="1"/>
    <col min="5640" max="5640" width="22.28515625" style="396" customWidth="1"/>
    <col min="5641" max="5641" width="23" style="396" customWidth="1"/>
    <col min="5642" max="5642" width="13" style="396" customWidth="1"/>
    <col min="5643" max="5643" width="12.5703125" style="396" customWidth="1"/>
    <col min="5644" max="5644" width="11.5703125" style="396" customWidth="1"/>
    <col min="5645" max="5645" width="8.28515625" style="396" customWidth="1"/>
    <col min="5646" max="5647" width="12" style="396" customWidth="1"/>
    <col min="5648" max="5886" width="11" style="396"/>
    <col min="5887" max="5887" width="18.28515625" style="396" bestFit="1" customWidth="1"/>
    <col min="5888" max="5888" width="14.42578125" style="396" customWidth="1"/>
    <col min="5889" max="5889" width="11.5703125" style="396" customWidth="1"/>
    <col min="5890" max="5890" width="19" style="396" customWidth="1"/>
    <col min="5891" max="5891" width="15.28515625" style="396" bestFit="1" customWidth="1"/>
    <col min="5892" max="5893" width="12.5703125" style="396" customWidth="1"/>
    <col min="5894" max="5894" width="17.28515625" style="396" bestFit="1" customWidth="1"/>
    <col min="5895" max="5895" width="14.28515625" style="396" customWidth="1"/>
    <col min="5896" max="5896" width="22.28515625" style="396" customWidth="1"/>
    <col min="5897" max="5897" width="23" style="396" customWidth="1"/>
    <col min="5898" max="5898" width="13" style="396" customWidth="1"/>
    <col min="5899" max="5899" width="12.5703125" style="396" customWidth="1"/>
    <col min="5900" max="5900" width="11.5703125" style="396" customWidth="1"/>
    <col min="5901" max="5901" width="8.28515625" style="396" customWidth="1"/>
    <col min="5902" max="5903" width="12" style="396" customWidth="1"/>
    <col min="5904" max="6142" width="11" style="396"/>
    <col min="6143" max="6143" width="18.28515625" style="396" bestFit="1" customWidth="1"/>
    <col min="6144" max="6144" width="14.42578125" style="396" customWidth="1"/>
    <col min="6145" max="6145" width="11.5703125" style="396" customWidth="1"/>
    <col min="6146" max="6146" width="19" style="396" customWidth="1"/>
    <col min="6147" max="6147" width="15.28515625" style="396" bestFit="1" customWidth="1"/>
    <col min="6148" max="6149" width="12.5703125" style="396" customWidth="1"/>
    <col min="6150" max="6150" width="17.28515625" style="396" bestFit="1" customWidth="1"/>
    <col min="6151" max="6151" width="14.28515625" style="396" customWidth="1"/>
    <col min="6152" max="6152" width="22.28515625" style="396" customWidth="1"/>
    <col min="6153" max="6153" width="23" style="396" customWidth="1"/>
    <col min="6154" max="6154" width="13" style="396" customWidth="1"/>
    <col min="6155" max="6155" width="12.5703125" style="396" customWidth="1"/>
    <col min="6156" max="6156" width="11.5703125" style="396" customWidth="1"/>
    <col min="6157" max="6157" width="8.28515625" style="396" customWidth="1"/>
    <col min="6158" max="6159" width="12" style="396" customWidth="1"/>
    <col min="6160" max="6398" width="11" style="396"/>
    <col min="6399" max="6399" width="18.28515625" style="396" bestFit="1" customWidth="1"/>
    <col min="6400" max="6400" width="14.42578125" style="396" customWidth="1"/>
    <col min="6401" max="6401" width="11.5703125" style="396" customWidth="1"/>
    <col min="6402" max="6402" width="19" style="396" customWidth="1"/>
    <col min="6403" max="6403" width="15.28515625" style="396" bestFit="1" customWidth="1"/>
    <col min="6404" max="6405" width="12.5703125" style="396" customWidth="1"/>
    <col min="6406" max="6406" width="17.28515625" style="396" bestFit="1" customWidth="1"/>
    <col min="6407" max="6407" width="14.28515625" style="396" customWidth="1"/>
    <col min="6408" max="6408" width="22.28515625" style="396" customWidth="1"/>
    <col min="6409" max="6409" width="23" style="396" customWidth="1"/>
    <col min="6410" max="6410" width="13" style="396" customWidth="1"/>
    <col min="6411" max="6411" width="12.5703125" style="396" customWidth="1"/>
    <col min="6412" max="6412" width="11.5703125" style="396" customWidth="1"/>
    <col min="6413" max="6413" width="8.28515625" style="396" customWidth="1"/>
    <col min="6414" max="6415" width="12" style="396" customWidth="1"/>
    <col min="6416" max="6654" width="11" style="396"/>
    <col min="6655" max="6655" width="18.28515625" style="396" bestFit="1" customWidth="1"/>
    <col min="6656" max="6656" width="14.42578125" style="396" customWidth="1"/>
    <col min="6657" max="6657" width="11.5703125" style="396" customWidth="1"/>
    <col min="6658" max="6658" width="19" style="396" customWidth="1"/>
    <col min="6659" max="6659" width="15.28515625" style="396" bestFit="1" customWidth="1"/>
    <col min="6660" max="6661" width="12.5703125" style="396" customWidth="1"/>
    <col min="6662" max="6662" width="17.28515625" style="396" bestFit="1" customWidth="1"/>
    <col min="6663" max="6663" width="14.28515625" style="396" customWidth="1"/>
    <col min="6664" max="6664" width="22.28515625" style="396" customWidth="1"/>
    <col min="6665" max="6665" width="23" style="396" customWidth="1"/>
    <col min="6666" max="6666" width="13" style="396" customWidth="1"/>
    <col min="6667" max="6667" width="12.5703125" style="396" customWidth="1"/>
    <col min="6668" max="6668" width="11.5703125" style="396" customWidth="1"/>
    <col min="6669" max="6669" width="8.28515625" style="396" customWidth="1"/>
    <col min="6670" max="6671" width="12" style="396" customWidth="1"/>
    <col min="6672" max="6910" width="11" style="396"/>
    <col min="6911" max="6911" width="18.28515625" style="396" bestFit="1" customWidth="1"/>
    <col min="6912" max="6912" width="14.42578125" style="396" customWidth="1"/>
    <col min="6913" max="6913" width="11.5703125" style="396" customWidth="1"/>
    <col min="6914" max="6914" width="19" style="396" customWidth="1"/>
    <col min="6915" max="6915" width="15.28515625" style="396" bestFit="1" customWidth="1"/>
    <col min="6916" max="6917" width="12.5703125" style="396" customWidth="1"/>
    <col min="6918" max="6918" width="17.28515625" style="396" bestFit="1" customWidth="1"/>
    <col min="6919" max="6919" width="14.28515625" style="396" customWidth="1"/>
    <col min="6920" max="6920" width="22.28515625" style="396" customWidth="1"/>
    <col min="6921" max="6921" width="23" style="396" customWidth="1"/>
    <col min="6922" max="6922" width="13" style="396" customWidth="1"/>
    <col min="6923" max="6923" width="12.5703125" style="396" customWidth="1"/>
    <col min="6924" max="6924" width="11.5703125" style="396" customWidth="1"/>
    <col min="6925" max="6925" width="8.28515625" style="396" customWidth="1"/>
    <col min="6926" max="6927" width="12" style="396" customWidth="1"/>
    <col min="6928" max="7166" width="11" style="396"/>
    <col min="7167" max="7167" width="18.28515625" style="396" bestFit="1" customWidth="1"/>
    <col min="7168" max="7168" width="14.42578125" style="396" customWidth="1"/>
    <col min="7169" max="7169" width="11.5703125" style="396" customWidth="1"/>
    <col min="7170" max="7170" width="19" style="396" customWidth="1"/>
    <col min="7171" max="7171" width="15.28515625" style="396" bestFit="1" customWidth="1"/>
    <col min="7172" max="7173" width="12.5703125" style="396" customWidth="1"/>
    <col min="7174" max="7174" width="17.28515625" style="396" bestFit="1" customWidth="1"/>
    <col min="7175" max="7175" width="14.28515625" style="396" customWidth="1"/>
    <col min="7176" max="7176" width="22.28515625" style="396" customWidth="1"/>
    <col min="7177" max="7177" width="23" style="396" customWidth="1"/>
    <col min="7178" max="7178" width="13" style="396" customWidth="1"/>
    <col min="7179" max="7179" width="12.5703125" style="396" customWidth="1"/>
    <col min="7180" max="7180" width="11.5703125" style="396" customWidth="1"/>
    <col min="7181" max="7181" width="8.28515625" style="396" customWidth="1"/>
    <col min="7182" max="7183" width="12" style="396" customWidth="1"/>
    <col min="7184" max="7422" width="11" style="396"/>
    <col min="7423" max="7423" width="18.28515625" style="396" bestFit="1" customWidth="1"/>
    <col min="7424" max="7424" width="14.42578125" style="396" customWidth="1"/>
    <col min="7425" max="7425" width="11.5703125" style="396" customWidth="1"/>
    <col min="7426" max="7426" width="19" style="396" customWidth="1"/>
    <col min="7427" max="7427" width="15.28515625" style="396" bestFit="1" customWidth="1"/>
    <col min="7428" max="7429" width="12.5703125" style="396" customWidth="1"/>
    <col min="7430" max="7430" width="17.28515625" style="396" bestFit="1" customWidth="1"/>
    <col min="7431" max="7431" width="14.28515625" style="396" customWidth="1"/>
    <col min="7432" max="7432" width="22.28515625" style="396" customWidth="1"/>
    <col min="7433" max="7433" width="23" style="396" customWidth="1"/>
    <col min="7434" max="7434" width="13" style="396" customWidth="1"/>
    <col min="7435" max="7435" width="12.5703125" style="396" customWidth="1"/>
    <col min="7436" max="7436" width="11.5703125" style="396" customWidth="1"/>
    <col min="7437" max="7437" width="8.28515625" style="396" customWidth="1"/>
    <col min="7438" max="7439" width="12" style="396" customWidth="1"/>
    <col min="7440" max="7678" width="11" style="396"/>
    <col min="7679" max="7679" width="18.28515625" style="396" bestFit="1" customWidth="1"/>
    <col min="7680" max="7680" width="14.42578125" style="396" customWidth="1"/>
    <col min="7681" max="7681" width="11.5703125" style="396" customWidth="1"/>
    <col min="7682" max="7682" width="19" style="396" customWidth="1"/>
    <col min="7683" max="7683" width="15.28515625" style="396" bestFit="1" customWidth="1"/>
    <col min="7684" max="7685" width="12.5703125" style="396" customWidth="1"/>
    <col min="7686" max="7686" width="17.28515625" style="396" bestFit="1" customWidth="1"/>
    <col min="7687" max="7687" width="14.28515625" style="396" customWidth="1"/>
    <col min="7688" max="7688" width="22.28515625" style="396" customWidth="1"/>
    <col min="7689" max="7689" width="23" style="396" customWidth="1"/>
    <col min="7690" max="7690" width="13" style="396" customWidth="1"/>
    <col min="7691" max="7691" width="12.5703125" style="396" customWidth="1"/>
    <col min="7692" max="7692" width="11.5703125" style="396" customWidth="1"/>
    <col min="7693" max="7693" width="8.28515625" style="396" customWidth="1"/>
    <col min="7694" max="7695" width="12" style="396" customWidth="1"/>
    <col min="7696" max="7934" width="11" style="396"/>
    <col min="7935" max="7935" width="18.28515625" style="396" bestFit="1" customWidth="1"/>
    <col min="7936" max="7936" width="14.42578125" style="396" customWidth="1"/>
    <col min="7937" max="7937" width="11.5703125" style="396" customWidth="1"/>
    <col min="7938" max="7938" width="19" style="396" customWidth="1"/>
    <col min="7939" max="7939" width="15.28515625" style="396" bestFit="1" customWidth="1"/>
    <col min="7940" max="7941" width="12.5703125" style="396" customWidth="1"/>
    <col min="7942" max="7942" width="17.28515625" style="396" bestFit="1" customWidth="1"/>
    <col min="7943" max="7943" width="14.28515625" style="396" customWidth="1"/>
    <col min="7944" max="7944" width="22.28515625" style="396" customWidth="1"/>
    <col min="7945" max="7945" width="23" style="396" customWidth="1"/>
    <col min="7946" max="7946" width="13" style="396" customWidth="1"/>
    <col min="7947" max="7947" width="12.5703125" style="396" customWidth="1"/>
    <col min="7948" max="7948" width="11.5703125" style="396" customWidth="1"/>
    <col min="7949" max="7949" width="8.28515625" style="396" customWidth="1"/>
    <col min="7950" max="7951" width="12" style="396" customWidth="1"/>
    <col min="7952" max="8190" width="11" style="396"/>
    <col min="8191" max="8191" width="18.28515625" style="396" bestFit="1" customWidth="1"/>
    <col min="8192" max="8192" width="14.42578125" style="396" customWidth="1"/>
    <col min="8193" max="8193" width="11.5703125" style="396" customWidth="1"/>
    <col min="8194" max="8194" width="19" style="396" customWidth="1"/>
    <col min="8195" max="8195" width="15.28515625" style="396" bestFit="1" customWidth="1"/>
    <col min="8196" max="8197" width="12.5703125" style="396" customWidth="1"/>
    <col min="8198" max="8198" width="17.28515625" style="396" bestFit="1" customWidth="1"/>
    <col min="8199" max="8199" width="14.28515625" style="396" customWidth="1"/>
    <col min="8200" max="8200" width="22.28515625" style="396" customWidth="1"/>
    <col min="8201" max="8201" width="23" style="396" customWidth="1"/>
    <col min="8202" max="8202" width="13" style="396" customWidth="1"/>
    <col min="8203" max="8203" width="12.5703125" style="396" customWidth="1"/>
    <col min="8204" max="8204" width="11.5703125" style="396" customWidth="1"/>
    <col min="8205" max="8205" width="8.28515625" style="396" customWidth="1"/>
    <col min="8206" max="8207" width="12" style="396" customWidth="1"/>
    <col min="8208" max="8446" width="11" style="396"/>
    <col min="8447" max="8447" width="18.28515625" style="396" bestFit="1" customWidth="1"/>
    <col min="8448" max="8448" width="14.42578125" style="396" customWidth="1"/>
    <col min="8449" max="8449" width="11.5703125" style="396" customWidth="1"/>
    <col min="8450" max="8450" width="19" style="396" customWidth="1"/>
    <col min="8451" max="8451" width="15.28515625" style="396" bestFit="1" customWidth="1"/>
    <col min="8452" max="8453" width="12.5703125" style="396" customWidth="1"/>
    <col min="8454" max="8454" width="17.28515625" style="396" bestFit="1" customWidth="1"/>
    <col min="8455" max="8455" width="14.28515625" style="396" customWidth="1"/>
    <col min="8456" max="8456" width="22.28515625" style="396" customWidth="1"/>
    <col min="8457" max="8457" width="23" style="396" customWidth="1"/>
    <col min="8458" max="8458" width="13" style="396" customWidth="1"/>
    <col min="8459" max="8459" width="12.5703125" style="396" customWidth="1"/>
    <col min="8460" max="8460" width="11.5703125" style="396" customWidth="1"/>
    <col min="8461" max="8461" width="8.28515625" style="396" customWidth="1"/>
    <col min="8462" max="8463" width="12" style="396" customWidth="1"/>
    <col min="8464" max="8702" width="11" style="396"/>
    <col min="8703" max="8703" width="18.28515625" style="396" bestFit="1" customWidth="1"/>
    <col min="8704" max="8704" width="14.42578125" style="396" customWidth="1"/>
    <col min="8705" max="8705" width="11.5703125" style="396" customWidth="1"/>
    <col min="8706" max="8706" width="19" style="396" customWidth="1"/>
    <col min="8707" max="8707" width="15.28515625" style="396" bestFit="1" customWidth="1"/>
    <col min="8708" max="8709" width="12.5703125" style="396" customWidth="1"/>
    <col min="8710" max="8710" width="17.28515625" style="396" bestFit="1" customWidth="1"/>
    <col min="8711" max="8711" width="14.28515625" style="396" customWidth="1"/>
    <col min="8712" max="8712" width="22.28515625" style="396" customWidth="1"/>
    <col min="8713" max="8713" width="23" style="396" customWidth="1"/>
    <col min="8714" max="8714" width="13" style="396" customWidth="1"/>
    <col min="8715" max="8715" width="12.5703125" style="396" customWidth="1"/>
    <col min="8716" max="8716" width="11.5703125" style="396" customWidth="1"/>
    <col min="8717" max="8717" width="8.28515625" style="396" customWidth="1"/>
    <col min="8718" max="8719" width="12" style="396" customWidth="1"/>
    <col min="8720" max="8958" width="11" style="396"/>
    <col min="8959" max="8959" width="18.28515625" style="396" bestFit="1" customWidth="1"/>
    <col min="8960" max="8960" width="14.42578125" style="396" customWidth="1"/>
    <col min="8961" max="8961" width="11.5703125" style="396" customWidth="1"/>
    <col min="8962" max="8962" width="19" style="396" customWidth="1"/>
    <col min="8963" max="8963" width="15.28515625" style="396" bestFit="1" customWidth="1"/>
    <col min="8964" max="8965" width="12.5703125" style="396" customWidth="1"/>
    <col min="8966" max="8966" width="17.28515625" style="396" bestFit="1" customWidth="1"/>
    <col min="8967" max="8967" width="14.28515625" style="396" customWidth="1"/>
    <col min="8968" max="8968" width="22.28515625" style="396" customWidth="1"/>
    <col min="8969" max="8969" width="23" style="396" customWidth="1"/>
    <col min="8970" max="8970" width="13" style="396" customWidth="1"/>
    <col min="8971" max="8971" width="12.5703125" style="396" customWidth="1"/>
    <col min="8972" max="8972" width="11.5703125" style="396" customWidth="1"/>
    <col min="8973" max="8973" width="8.28515625" style="396" customWidth="1"/>
    <col min="8974" max="8975" width="12" style="396" customWidth="1"/>
    <col min="8976" max="9214" width="11" style="396"/>
    <col min="9215" max="9215" width="18.28515625" style="396" bestFit="1" customWidth="1"/>
    <col min="9216" max="9216" width="14.42578125" style="396" customWidth="1"/>
    <col min="9217" max="9217" width="11.5703125" style="396" customWidth="1"/>
    <col min="9218" max="9218" width="19" style="396" customWidth="1"/>
    <col min="9219" max="9219" width="15.28515625" style="396" bestFit="1" customWidth="1"/>
    <col min="9220" max="9221" width="12.5703125" style="396" customWidth="1"/>
    <col min="9222" max="9222" width="17.28515625" style="396" bestFit="1" customWidth="1"/>
    <col min="9223" max="9223" width="14.28515625" style="396" customWidth="1"/>
    <col min="9224" max="9224" width="22.28515625" style="396" customWidth="1"/>
    <col min="9225" max="9225" width="23" style="396" customWidth="1"/>
    <col min="9226" max="9226" width="13" style="396" customWidth="1"/>
    <col min="9227" max="9227" width="12.5703125" style="396" customWidth="1"/>
    <col min="9228" max="9228" width="11.5703125" style="396" customWidth="1"/>
    <col min="9229" max="9229" width="8.28515625" style="396" customWidth="1"/>
    <col min="9230" max="9231" width="12" style="396" customWidth="1"/>
    <col min="9232" max="9470" width="11" style="396"/>
    <col min="9471" max="9471" width="18.28515625" style="396" bestFit="1" customWidth="1"/>
    <col min="9472" max="9472" width="14.42578125" style="396" customWidth="1"/>
    <col min="9473" max="9473" width="11.5703125" style="396" customWidth="1"/>
    <col min="9474" max="9474" width="19" style="396" customWidth="1"/>
    <col min="9475" max="9475" width="15.28515625" style="396" bestFit="1" customWidth="1"/>
    <col min="9476" max="9477" width="12.5703125" style="396" customWidth="1"/>
    <col min="9478" max="9478" width="17.28515625" style="396" bestFit="1" customWidth="1"/>
    <col min="9479" max="9479" width="14.28515625" style="396" customWidth="1"/>
    <col min="9480" max="9480" width="22.28515625" style="396" customWidth="1"/>
    <col min="9481" max="9481" width="23" style="396" customWidth="1"/>
    <col min="9482" max="9482" width="13" style="396" customWidth="1"/>
    <col min="9483" max="9483" width="12.5703125" style="396" customWidth="1"/>
    <col min="9484" max="9484" width="11.5703125" style="396" customWidth="1"/>
    <col min="9485" max="9485" width="8.28515625" style="396" customWidth="1"/>
    <col min="9486" max="9487" width="12" style="396" customWidth="1"/>
    <col min="9488" max="9726" width="11" style="396"/>
    <col min="9727" max="9727" width="18.28515625" style="396" bestFit="1" customWidth="1"/>
    <col min="9728" max="9728" width="14.42578125" style="396" customWidth="1"/>
    <col min="9729" max="9729" width="11.5703125" style="396" customWidth="1"/>
    <col min="9730" max="9730" width="19" style="396" customWidth="1"/>
    <col min="9731" max="9731" width="15.28515625" style="396" bestFit="1" customWidth="1"/>
    <col min="9732" max="9733" width="12.5703125" style="396" customWidth="1"/>
    <col min="9734" max="9734" width="17.28515625" style="396" bestFit="1" customWidth="1"/>
    <col min="9735" max="9735" width="14.28515625" style="396" customWidth="1"/>
    <col min="9736" max="9736" width="22.28515625" style="396" customWidth="1"/>
    <col min="9737" max="9737" width="23" style="396" customWidth="1"/>
    <col min="9738" max="9738" width="13" style="396" customWidth="1"/>
    <col min="9739" max="9739" width="12.5703125" style="396" customWidth="1"/>
    <col min="9740" max="9740" width="11.5703125" style="396" customWidth="1"/>
    <col min="9741" max="9741" width="8.28515625" style="396" customWidth="1"/>
    <col min="9742" max="9743" width="12" style="396" customWidth="1"/>
    <col min="9744" max="9982" width="11" style="396"/>
    <col min="9983" max="9983" width="18.28515625" style="396" bestFit="1" customWidth="1"/>
    <col min="9984" max="9984" width="14.42578125" style="396" customWidth="1"/>
    <col min="9985" max="9985" width="11.5703125" style="396" customWidth="1"/>
    <col min="9986" max="9986" width="19" style="396" customWidth="1"/>
    <col min="9987" max="9987" width="15.28515625" style="396" bestFit="1" customWidth="1"/>
    <col min="9988" max="9989" width="12.5703125" style="396" customWidth="1"/>
    <col min="9990" max="9990" width="17.28515625" style="396" bestFit="1" customWidth="1"/>
    <col min="9991" max="9991" width="14.28515625" style="396" customWidth="1"/>
    <col min="9992" max="9992" width="22.28515625" style="396" customWidth="1"/>
    <col min="9993" max="9993" width="23" style="396" customWidth="1"/>
    <col min="9994" max="9994" width="13" style="396" customWidth="1"/>
    <col min="9995" max="9995" width="12.5703125" style="396" customWidth="1"/>
    <col min="9996" max="9996" width="11.5703125" style="396" customWidth="1"/>
    <col min="9997" max="9997" width="8.28515625" style="396" customWidth="1"/>
    <col min="9998" max="9999" width="12" style="396" customWidth="1"/>
    <col min="10000" max="10238" width="11" style="396"/>
    <col min="10239" max="10239" width="18.28515625" style="396" bestFit="1" customWidth="1"/>
    <col min="10240" max="10240" width="14.42578125" style="396" customWidth="1"/>
    <col min="10241" max="10241" width="11.5703125" style="396" customWidth="1"/>
    <col min="10242" max="10242" width="19" style="396" customWidth="1"/>
    <col min="10243" max="10243" width="15.28515625" style="396" bestFit="1" customWidth="1"/>
    <col min="10244" max="10245" width="12.5703125" style="396" customWidth="1"/>
    <col min="10246" max="10246" width="17.28515625" style="396" bestFit="1" customWidth="1"/>
    <col min="10247" max="10247" width="14.28515625" style="396" customWidth="1"/>
    <col min="10248" max="10248" width="22.28515625" style="396" customWidth="1"/>
    <col min="10249" max="10249" width="23" style="396" customWidth="1"/>
    <col min="10250" max="10250" width="13" style="396" customWidth="1"/>
    <col min="10251" max="10251" width="12.5703125" style="396" customWidth="1"/>
    <col min="10252" max="10252" width="11.5703125" style="396" customWidth="1"/>
    <col min="10253" max="10253" width="8.28515625" style="396" customWidth="1"/>
    <col min="10254" max="10255" width="12" style="396" customWidth="1"/>
    <col min="10256" max="10494" width="11" style="396"/>
    <col min="10495" max="10495" width="18.28515625" style="396" bestFit="1" customWidth="1"/>
    <col min="10496" max="10496" width="14.42578125" style="396" customWidth="1"/>
    <col min="10497" max="10497" width="11.5703125" style="396" customWidth="1"/>
    <col min="10498" max="10498" width="19" style="396" customWidth="1"/>
    <col min="10499" max="10499" width="15.28515625" style="396" bestFit="1" customWidth="1"/>
    <col min="10500" max="10501" width="12.5703125" style="396" customWidth="1"/>
    <col min="10502" max="10502" width="17.28515625" style="396" bestFit="1" customWidth="1"/>
    <col min="10503" max="10503" width="14.28515625" style="396" customWidth="1"/>
    <col min="10504" max="10504" width="22.28515625" style="396" customWidth="1"/>
    <col min="10505" max="10505" width="23" style="396" customWidth="1"/>
    <col min="10506" max="10506" width="13" style="396" customWidth="1"/>
    <col min="10507" max="10507" width="12.5703125" style="396" customWidth="1"/>
    <col min="10508" max="10508" width="11.5703125" style="396" customWidth="1"/>
    <col min="10509" max="10509" width="8.28515625" style="396" customWidth="1"/>
    <col min="10510" max="10511" width="12" style="396" customWidth="1"/>
    <col min="10512" max="10750" width="11" style="396"/>
    <col min="10751" max="10751" width="18.28515625" style="396" bestFit="1" customWidth="1"/>
    <col min="10752" max="10752" width="14.42578125" style="396" customWidth="1"/>
    <col min="10753" max="10753" width="11.5703125" style="396" customWidth="1"/>
    <col min="10754" max="10754" width="19" style="396" customWidth="1"/>
    <col min="10755" max="10755" width="15.28515625" style="396" bestFit="1" customWidth="1"/>
    <col min="10756" max="10757" width="12.5703125" style="396" customWidth="1"/>
    <col min="10758" max="10758" width="17.28515625" style="396" bestFit="1" customWidth="1"/>
    <col min="10759" max="10759" width="14.28515625" style="396" customWidth="1"/>
    <col min="10760" max="10760" width="22.28515625" style="396" customWidth="1"/>
    <col min="10761" max="10761" width="23" style="396" customWidth="1"/>
    <col min="10762" max="10762" width="13" style="396" customWidth="1"/>
    <col min="10763" max="10763" width="12.5703125" style="396" customWidth="1"/>
    <col min="10764" max="10764" width="11.5703125" style="396" customWidth="1"/>
    <col min="10765" max="10765" width="8.28515625" style="396" customWidth="1"/>
    <col min="10766" max="10767" width="12" style="396" customWidth="1"/>
    <col min="10768" max="11006" width="11" style="396"/>
    <col min="11007" max="11007" width="18.28515625" style="396" bestFit="1" customWidth="1"/>
    <col min="11008" max="11008" width="14.42578125" style="396" customWidth="1"/>
    <col min="11009" max="11009" width="11.5703125" style="396" customWidth="1"/>
    <col min="11010" max="11010" width="19" style="396" customWidth="1"/>
    <col min="11011" max="11011" width="15.28515625" style="396" bestFit="1" customWidth="1"/>
    <col min="11012" max="11013" width="12.5703125" style="396" customWidth="1"/>
    <col min="11014" max="11014" width="17.28515625" style="396" bestFit="1" customWidth="1"/>
    <col min="11015" max="11015" width="14.28515625" style="396" customWidth="1"/>
    <col min="11016" max="11016" width="22.28515625" style="396" customWidth="1"/>
    <col min="11017" max="11017" width="23" style="396" customWidth="1"/>
    <col min="11018" max="11018" width="13" style="396" customWidth="1"/>
    <col min="11019" max="11019" width="12.5703125" style="396" customWidth="1"/>
    <col min="11020" max="11020" width="11.5703125" style="396" customWidth="1"/>
    <col min="11021" max="11021" width="8.28515625" style="396" customWidth="1"/>
    <col min="11022" max="11023" width="12" style="396" customWidth="1"/>
    <col min="11024" max="11262" width="11" style="396"/>
    <col min="11263" max="11263" width="18.28515625" style="396" bestFit="1" customWidth="1"/>
    <col min="11264" max="11264" width="14.42578125" style="396" customWidth="1"/>
    <col min="11265" max="11265" width="11.5703125" style="396" customWidth="1"/>
    <col min="11266" max="11266" width="19" style="396" customWidth="1"/>
    <col min="11267" max="11267" width="15.28515625" style="396" bestFit="1" customWidth="1"/>
    <col min="11268" max="11269" width="12.5703125" style="396" customWidth="1"/>
    <col min="11270" max="11270" width="17.28515625" style="396" bestFit="1" customWidth="1"/>
    <col min="11271" max="11271" width="14.28515625" style="396" customWidth="1"/>
    <col min="11272" max="11272" width="22.28515625" style="396" customWidth="1"/>
    <col min="11273" max="11273" width="23" style="396" customWidth="1"/>
    <col min="11274" max="11274" width="13" style="396" customWidth="1"/>
    <col min="11275" max="11275" width="12.5703125" style="396" customWidth="1"/>
    <col min="11276" max="11276" width="11.5703125" style="396" customWidth="1"/>
    <col min="11277" max="11277" width="8.28515625" style="396" customWidth="1"/>
    <col min="11278" max="11279" width="12" style="396" customWidth="1"/>
    <col min="11280" max="11518" width="11" style="396"/>
    <col min="11519" max="11519" width="18.28515625" style="396" bestFit="1" customWidth="1"/>
    <col min="11520" max="11520" width="14.42578125" style="396" customWidth="1"/>
    <col min="11521" max="11521" width="11.5703125" style="396" customWidth="1"/>
    <col min="11522" max="11522" width="19" style="396" customWidth="1"/>
    <col min="11523" max="11523" width="15.28515625" style="396" bestFit="1" customWidth="1"/>
    <col min="11524" max="11525" width="12.5703125" style="396" customWidth="1"/>
    <col min="11526" max="11526" width="17.28515625" style="396" bestFit="1" customWidth="1"/>
    <col min="11527" max="11527" width="14.28515625" style="396" customWidth="1"/>
    <col min="11528" max="11528" width="22.28515625" style="396" customWidth="1"/>
    <col min="11529" max="11529" width="23" style="396" customWidth="1"/>
    <col min="11530" max="11530" width="13" style="396" customWidth="1"/>
    <col min="11531" max="11531" width="12.5703125" style="396" customWidth="1"/>
    <col min="11532" max="11532" width="11.5703125" style="396" customWidth="1"/>
    <col min="11533" max="11533" width="8.28515625" style="396" customWidth="1"/>
    <col min="11534" max="11535" width="12" style="396" customWidth="1"/>
    <col min="11536" max="11774" width="11" style="396"/>
    <col min="11775" max="11775" width="18.28515625" style="396" bestFit="1" customWidth="1"/>
    <col min="11776" max="11776" width="14.42578125" style="396" customWidth="1"/>
    <col min="11777" max="11777" width="11.5703125" style="396" customWidth="1"/>
    <col min="11778" max="11778" width="19" style="396" customWidth="1"/>
    <col min="11779" max="11779" width="15.28515625" style="396" bestFit="1" customWidth="1"/>
    <col min="11780" max="11781" width="12.5703125" style="396" customWidth="1"/>
    <col min="11782" max="11782" width="17.28515625" style="396" bestFit="1" customWidth="1"/>
    <col min="11783" max="11783" width="14.28515625" style="396" customWidth="1"/>
    <col min="11784" max="11784" width="22.28515625" style="396" customWidth="1"/>
    <col min="11785" max="11785" width="23" style="396" customWidth="1"/>
    <col min="11786" max="11786" width="13" style="396" customWidth="1"/>
    <col min="11787" max="11787" width="12.5703125" style="396" customWidth="1"/>
    <col min="11788" max="11788" width="11.5703125" style="396" customWidth="1"/>
    <col min="11789" max="11789" width="8.28515625" style="396" customWidth="1"/>
    <col min="11790" max="11791" width="12" style="396" customWidth="1"/>
    <col min="11792" max="12030" width="11" style="396"/>
    <col min="12031" max="12031" width="18.28515625" style="396" bestFit="1" customWidth="1"/>
    <col min="12032" max="12032" width="14.42578125" style="396" customWidth="1"/>
    <col min="12033" max="12033" width="11.5703125" style="396" customWidth="1"/>
    <col min="12034" max="12034" width="19" style="396" customWidth="1"/>
    <col min="12035" max="12035" width="15.28515625" style="396" bestFit="1" customWidth="1"/>
    <col min="12036" max="12037" width="12.5703125" style="396" customWidth="1"/>
    <col min="12038" max="12038" width="17.28515625" style="396" bestFit="1" customWidth="1"/>
    <col min="12039" max="12039" width="14.28515625" style="396" customWidth="1"/>
    <col min="12040" max="12040" width="22.28515625" style="396" customWidth="1"/>
    <col min="12041" max="12041" width="23" style="396" customWidth="1"/>
    <col min="12042" max="12042" width="13" style="396" customWidth="1"/>
    <col min="12043" max="12043" width="12.5703125" style="396" customWidth="1"/>
    <col min="12044" max="12044" width="11.5703125" style="396" customWidth="1"/>
    <col min="12045" max="12045" width="8.28515625" style="396" customWidth="1"/>
    <col min="12046" max="12047" width="12" style="396" customWidth="1"/>
    <col min="12048" max="12286" width="11" style="396"/>
    <col min="12287" max="12287" width="18.28515625" style="396" bestFit="1" customWidth="1"/>
    <col min="12288" max="12288" width="14.42578125" style="396" customWidth="1"/>
    <col min="12289" max="12289" width="11.5703125" style="396" customWidth="1"/>
    <col min="12290" max="12290" width="19" style="396" customWidth="1"/>
    <col min="12291" max="12291" width="15.28515625" style="396" bestFit="1" customWidth="1"/>
    <col min="12292" max="12293" width="12.5703125" style="396" customWidth="1"/>
    <col min="12294" max="12294" width="17.28515625" style="396" bestFit="1" customWidth="1"/>
    <col min="12295" max="12295" width="14.28515625" style="396" customWidth="1"/>
    <col min="12296" max="12296" width="22.28515625" style="396" customWidth="1"/>
    <col min="12297" max="12297" width="23" style="396" customWidth="1"/>
    <col min="12298" max="12298" width="13" style="396" customWidth="1"/>
    <col min="12299" max="12299" width="12.5703125" style="396" customWidth="1"/>
    <col min="12300" max="12300" width="11.5703125" style="396" customWidth="1"/>
    <col min="12301" max="12301" width="8.28515625" style="396" customWidth="1"/>
    <col min="12302" max="12303" width="12" style="396" customWidth="1"/>
    <col min="12304" max="12542" width="11" style="396"/>
    <col min="12543" max="12543" width="18.28515625" style="396" bestFit="1" customWidth="1"/>
    <col min="12544" max="12544" width="14.42578125" style="396" customWidth="1"/>
    <col min="12545" max="12545" width="11.5703125" style="396" customWidth="1"/>
    <col min="12546" max="12546" width="19" style="396" customWidth="1"/>
    <col min="12547" max="12547" width="15.28515625" style="396" bestFit="1" customWidth="1"/>
    <col min="12548" max="12549" width="12.5703125" style="396" customWidth="1"/>
    <col min="12550" max="12550" width="17.28515625" style="396" bestFit="1" customWidth="1"/>
    <col min="12551" max="12551" width="14.28515625" style="396" customWidth="1"/>
    <col min="12552" max="12552" width="22.28515625" style="396" customWidth="1"/>
    <col min="12553" max="12553" width="23" style="396" customWidth="1"/>
    <col min="12554" max="12554" width="13" style="396" customWidth="1"/>
    <col min="12555" max="12555" width="12.5703125" style="396" customWidth="1"/>
    <col min="12556" max="12556" width="11.5703125" style="396" customWidth="1"/>
    <col min="12557" max="12557" width="8.28515625" style="396" customWidth="1"/>
    <col min="12558" max="12559" width="12" style="396" customWidth="1"/>
    <col min="12560" max="12798" width="11" style="396"/>
    <col min="12799" max="12799" width="18.28515625" style="396" bestFit="1" customWidth="1"/>
    <col min="12800" max="12800" width="14.42578125" style="396" customWidth="1"/>
    <col min="12801" max="12801" width="11.5703125" style="396" customWidth="1"/>
    <col min="12802" max="12802" width="19" style="396" customWidth="1"/>
    <col min="12803" max="12803" width="15.28515625" style="396" bestFit="1" customWidth="1"/>
    <col min="12804" max="12805" width="12.5703125" style="396" customWidth="1"/>
    <col min="12806" max="12806" width="17.28515625" style="396" bestFit="1" customWidth="1"/>
    <col min="12807" max="12807" width="14.28515625" style="396" customWidth="1"/>
    <col min="12808" max="12808" width="22.28515625" style="396" customWidth="1"/>
    <col min="12809" max="12809" width="23" style="396" customWidth="1"/>
    <col min="12810" max="12810" width="13" style="396" customWidth="1"/>
    <col min="12811" max="12811" width="12.5703125" style="396" customWidth="1"/>
    <col min="12812" max="12812" width="11.5703125" style="396" customWidth="1"/>
    <col min="12813" max="12813" width="8.28515625" style="396" customWidth="1"/>
    <col min="12814" max="12815" width="12" style="396" customWidth="1"/>
    <col min="12816" max="13054" width="11" style="396"/>
    <col min="13055" max="13055" width="18.28515625" style="396" bestFit="1" customWidth="1"/>
    <col min="13056" max="13056" width="14.42578125" style="396" customWidth="1"/>
    <col min="13057" max="13057" width="11.5703125" style="396" customWidth="1"/>
    <col min="13058" max="13058" width="19" style="396" customWidth="1"/>
    <col min="13059" max="13059" width="15.28515625" style="396" bestFit="1" customWidth="1"/>
    <col min="13060" max="13061" width="12.5703125" style="396" customWidth="1"/>
    <col min="13062" max="13062" width="17.28515625" style="396" bestFit="1" customWidth="1"/>
    <col min="13063" max="13063" width="14.28515625" style="396" customWidth="1"/>
    <col min="13064" max="13064" width="22.28515625" style="396" customWidth="1"/>
    <col min="13065" max="13065" width="23" style="396" customWidth="1"/>
    <col min="13066" max="13066" width="13" style="396" customWidth="1"/>
    <col min="13067" max="13067" width="12.5703125" style="396" customWidth="1"/>
    <col min="13068" max="13068" width="11.5703125" style="396" customWidth="1"/>
    <col min="13069" max="13069" width="8.28515625" style="396" customWidth="1"/>
    <col min="13070" max="13071" width="12" style="396" customWidth="1"/>
    <col min="13072" max="13310" width="11" style="396"/>
    <col min="13311" max="13311" width="18.28515625" style="396" bestFit="1" customWidth="1"/>
    <col min="13312" max="13312" width="14.42578125" style="396" customWidth="1"/>
    <col min="13313" max="13313" width="11.5703125" style="396" customWidth="1"/>
    <col min="13314" max="13314" width="19" style="396" customWidth="1"/>
    <col min="13315" max="13315" width="15.28515625" style="396" bestFit="1" customWidth="1"/>
    <col min="13316" max="13317" width="12.5703125" style="396" customWidth="1"/>
    <col min="13318" max="13318" width="17.28515625" style="396" bestFit="1" customWidth="1"/>
    <col min="13319" max="13319" width="14.28515625" style="396" customWidth="1"/>
    <col min="13320" max="13320" width="22.28515625" style="396" customWidth="1"/>
    <col min="13321" max="13321" width="23" style="396" customWidth="1"/>
    <col min="13322" max="13322" width="13" style="396" customWidth="1"/>
    <col min="13323" max="13323" width="12.5703125" style="396" customWidth="1"/>
    <col min="13324" max="13324" width="11.5703125" style="396" customWidth="1"/>
    <col min="13325" max="13325" width="8.28515625" style="396" customWidth="1"/>
    <col min="13326" max="13327" width="12" style="396" customWidth="1"/>
    <col min="13328" max="13566" width="11" style="396"/>
    <col min="13567" max="13567" width="18.28515625" style="396" bestFit="1" customWidth="1"/>
    <col min="13568" max="13568" width="14.42578125" style="396" customWidth="1"/>
    <col min="13569" max="13569" width="11.5703125" style="396" customWidth="1"/>
    <col min="13570" max="13570" width="19" style="396" customWidth="1"/>
    <col min="13571" max="13571" width="15.28515625" style="396" bestFit="1" customWidth="1"/>
    <col min="13572" max="13573" width="12.5703125" style="396" customWidth="1"/>
    <col min="13574" max="13574" width="17.28515625" style="396" bestFit="1" customWidth="1"/>
    <col min="13575" max="13575" width="14.28515625" style="396" customWidth="1"/>
    <col min="13576" max="13576" width="22.28515625" style="396" customWidth="1"/>
    <col min="13577" max="13577" width="23" style="396" customWidth="1"/>
    <col min="13578" max="13578" width="13" style="396" customWidth="1"/>
    <col min="13579" max="13579" width="12.5703125" style="396" customWidth="1"/>
    <col min="13580" max="13580" width="11.5703125" style="396" customWidth="1"/>
    <col min="13581" max="13581" width="8.28515625" style="396" customWidth="1"/>
    <col min="13582" max="13583" width="12" style="396" customWidth="1"/>
    <col min="13584" max="13822" width="11" style="396"/>
    <col min="13823" max="13823" width="18.28515625" style="396" bestFit="1" customWidth="1"/>
    <col min="13824" max="13824" width="14.42578125" style="396" customWidth="1"/>
    <col min="13825" max="13825" width="11.5703125" style="396" customWidth="1"/>
    <col min="13826" max="13826" width="19" style="396" customWidth="1"/>
    <col min="13827" max="13827" width="15.28515625" style="396" bestFit="1" customWidth="1"/>
    <col min="13828" max="13829" width="12.5703125" style="396" customWidth="1"/>
    <col min="13830" max="13830" width="17.28515625" style="396" bestFit="1" customWidth="1"/>
    <col min="13831" max="13831" width="14.28515625" style="396" customWidth="1"/>
    <col min="13832" max="13832" width="22.28515625" style="396" customWidth="1"/>
    <col min="13833" max="13833" width="23" style="396" customWidth="1"/>
    <col min="13834" max="13834" width="13" style="396" customWidth="1"/>
    <col min="13835" max="13835" width="12.5703125" style="396" customWidth="1"/>
    <col min="13836" max="13836" width="11.5703125" style="396" customWidth="1"/>
    <col min="13837" max="13837" width="8.28515625" style="396" customWidth="1"/>
    <col min="13838" max="13839" width="12" style="396" customWidth="1"/>
    <col min="13840" max="14078" width="11" style="396"/>
    <col min="14079" max="14079" width="18.28515625" style="396" bestFit="1" customWidth="1"/>
    <col min="14080" max="14080" width="14.42578125" style="396" customWidth="1"/>
    <col min="14081" max="14081" width="11.5703125" style="396" customWidth="1"/>
    <col min="14082" max="14082" width="19" style="396" customWidth="1"/>
    <col min="14083" max="14083" width="15.28515625" style="396" bestFit="1" customWidth="1"/>
    <col min="14084" max="14085" width="12.5703125" style="396" customWidth="1"/>
    <col min="14086" max="14086" width="17.28515625" style="396" bestFit="1" customWidth="1"/>
    <col min="14087" max="14087" width="14.28515625" style="396" customWidth="1"/>
    <col min="14088" max="14088" width="22.28515625" style="396" customWidth="1"/>
    <col min="14089" max="14089" width="23" style="396" customWidth="1"/>
    <col min="14090" max="14090" width="13" style="396" customWidth="1"/>
    <col min="14091" max="14091" width="12.5703125" style="396" customWidth="1"/>
    <col min="14092" max="14092" width="11.5703125" style="396" customWidth="1"/>
    <col min="14093" max="14093" width="8.28515625" style="396" customWidth="1"/>
    <col min="14094" max="14095" width="12" style="396" customWidth="1"/>
    <col min="14096" max="14334" width="11" style="396"/>
    <col min="14335" max="14335" width="18.28515625" style="396" bestFit="1" customWidth="1"/>
    <col min="14336" max="14336" width="14.42578125" style="396" customWidth="1"/>
    <col min="14337" max="14337" width="11.5703125" style="396" customWidth="1"/>
    <col min="14338" max="14338" width="19" style="396" customWidth="1"/>
    <col min="14339" max="14339" width="15.28515625" style="396" bestFit="1" customWidth="1"/>
    <col min="14340" max="14341" width="12.5703125" style="396" customWidth="1"/>
    <col min="14342" max="14342" width="17.28515625" style="396" bestFit="1" customWidth="1"/>
    <col min="14343" max="14343" width="14.28515625" style="396" customWidth="1"/>
    <col min="14344" max="14344" width="22.28515625" style="396" customWidth="1"/>
    <col min="14345" max="14345" width="23" style="396" customWidth="1"/>
    <col min="14346" max="14346" width="13" style="396" customWidth="1"/>
    <col min="14347" max="14347" width="12.5703125" style="396" customWidth="1"/>
    <col min="14348" max="14348" width="11.5703125" style="396" customWidth="1"/>
    <col min="14349" max="14349" width="8.28515625" style="396" customWidth="1"/>
    <col min="14350" max="14351" width="12" style="396" customWidth="1"/>
    <col min="14352" max="14590" width="11" style="396"/>
    <col min="14591" max="14591" width="18.28515625" style="396" bestFit="1" customWidth="1"/>
    <col min="14592" max="14592" width="14.42578125" style="396" customWidth="1"/>
    <col min="14593" max="14593" width="11.5703125" style="396" customWidth="1"/>
    <col min="14594" max="14594" width="19" style="396" customWidth="1"/>
    <col min="14595" max="14595" width="15.28515625" style="396" bestFit="1" customWidth="1"/>
    <col min="14596" max="14597" width="12.5703125" style="396" customWidth="1"/>
    <col min="14598" max="14598" width="17.28515625" style="396" bestFit="1" customWidth="1"/>
    <col min="14599" max="14599" width="14.28515625" style="396" customWidth="1"/>
    <col min="14600" max="14600" width="22.28515625" style="396" customWidth="1"/>
    <col min="14601" max="14601" width="23" style="396" customWidth="1"/>
    <col min="14602" max="14602" width="13" style="396" customWidth="1"/>
    <col min="14603" max="14603" width="12.5703125" style="396" customWidth="1"/>
    <col min="14604" max="14604" width="11.5703125" style="396" customWidth="1"/>
    <col min="14605" max="14605" width="8.28515625" style="396" customWidth="1"/>
    <col min="14606" max="14607" width="12" style="396" customWidth="1"/>
    <col min="14608" max="14846" width="11" style="396"/>
    <col min="14847" max="14847" width="18.28515625" style="396" bestFit="1" customWidth="1"/>
    <col min="14848" max="14848" width="14.42578125" style="396" customWidth="1"/>
    <col min="14849" max="14849" width="11.5703125" style="396" customWidth="1"/>
    <col min="14850" max="14850" width="19" style="396" customWidth="1"/>
    <col min="14851" max="14851" width="15.28515625" style="396" bestFit="1" customWidth="1"/>
    <col min="14852" max="14853" width="12.5703125" style="396" customWidth="1"/>
    <col min="14854" max="14854" width="17.28515625" style="396" bestFit="1" customWidth="1"/>
    <col min="14855" max="14855" width="14.28515625" style="396" customWidth="1"/>
    <col min="14856" max="14856" width="22.28515625" style="396" customWidth="1"/>
    <col min="14857" max="14857" width="23" style="396" customWidth="1"/>
    <col min="14858" max="14858" width="13" style="396" customWidth="1"/>
    <col min="14859" max="14859" width="12.5703125" style="396" customWidth="1"/>
    <col min="14860" max="14860" width="11.5703125" style="396" customWidth="1"/>
    <col min="14861" max="14861" width="8.28515625" style="396" customWidth="1"/>
    <col min="14862" max="14863" width="12" style="396" customWidth="1"/>
    <col min="14864" max="15102" width="11" style="396"/>
    <col min="15103" max="15103" width="18.28515625" style="396" bestFit="1" customWidth="1"/>
    <col min="15104" max="15104" width="14.42578125" style="396" customWidth="1"/>
    <col min="15105" max="15105" width="11.5703125" style="396" customWidth="1"/>
    <col min="15106" max="15106" width="19" style="396" customWidth="1"/>
    <col min="15107" max="15107" width="15.28515625" style="396" bestFit="1" customWidth="1"/>
    <col min="15108" max="15109" width="12.5703125" style="396" customWidth="1"/>
    <col min="15110" max="15110" width="17.28515625" style="396" bestFit="1" customWidth="1"/>
    <col min="15111" max="15111" width="14.28515625" style="396" customWidth="1"/>
    <col min="15112" max="15112" width="22.28515625" style="396" customWidth="1"/>
    <col min="15113" max="15113" width="23" style="396" customWidth="1"/>
    <col min="15114" max="15114" width="13" style="396" customWidth="1"/>
    <col min="15115" max="15115" width="12.5703125" style="396" customWidth="1"/>
    <col min="15116" max="15116" width="11.5703125" style="396" customWidth="1"/>
    <col min="15117" max="15117" width="8.28515625" style="396" customWidth="1"/>
    <col min="15118" max="15119" width="12" style="396" customWidth="1"/>
    <col min="15120" max="15358" width="11" style="396"/>
    <col min="15359" max="15359" width="18.28515625" style="396" bestFit="1" customWidth="1"/>
    <col min="15360" max="15360" width="14.42578125" style="396" customWidth="1"/>
    <col min="15361" max="15361" width="11.5703125" style="396" customWidth="1"/>
    <col min="15362" max="15362" width="19" style="396" customWidth="1"/>
    <col min="15363" max="15363" width="15.28515625" style="396" bestFit="1" customWidth="1"/>
    <col min="15364" max="15365" width="12.5703125" style="396" customWidth="1"/>
    <col min="15366" max="15366" width="17.28515625" style="396" bestFit="1" customWidth="1"/>
    <col min="15367" max="15367" width="14.28515625" style="396" customWidth="1"/>
    <col min="15368" max="15368" width="22.28515625" style="396" customWidth="1"/>
    <col min="15369" max="15369" width="23" style="396" customWidth="1"/>
    <col min="15370" max="15370" width="13" style="396" customWidth="1"/>
    <col min="15371" max="15371" width="12.5703125" style="396" customWidth="1"/>
    <col min="15372" max="15372" width="11.5703125" style="396" customWidth="1"/>
    <col min="15373" max="15373" width="8.28515625" style="396" customWidth="1"/>
    <col min="15374" max="15375" width="12" style="396" customWidth="1"/>
    <col min="15376" max="15614" width="11" style="396"/>
    <col min="15615" max="15615" width="18.28515625" style="396" bestFit="1" customWidth="1"/>
    <col min="15616" max="15616" width="14.42578125" style="396" customWidth="1"/>
    <col min="15617" max="15617" width="11.5703125" style="396" customWidth="1"/>
    <col min="15618" max="15618" width="19" style="396" customWidth="1"/>
    <col min="15619" max="15619" width="15.28515625" style="396" bestFit="1" customWidth="1"/>
    <col min="15620" max="15621" width="12.5703125" style="396" customWidth="1"/>
    <col min="15622" max="15622" width="17.28515625" style="396" bestFit="1" customWidth="1"/>
    <col min="15623" max="15623" width="14.28515625" style="396" customWidth="1"/>
    <col min="15624" max="15624" width="22.28515625" style="396" customWidth="1"/>
    <col min="15625" max="15625" width="23" style="396" customWidth="1"/>
    <col min="15626" max="15626" width="13" style="396" customWidth="1"/>
    <col min="15627" max="15627" width="12.5703125" style="396" customWidth="1"/>
    <col min="15628" max="15628" width="11.5703125" style="396" customWidth="1"/>
    <col min="15629" max="15629" width="8.28515625" style="396" customWidth="1"/>
    <col min="15630" max="15631" width="12" style="396" customWidth="1"/>
    <col min="15632" max="15870" width="11" style="396"/>
    <col min="15871" max="15871" width="18.28515625" style="396" bestFit="1" customWidth="1"/>
    <col min="15872" max="15872" width="14.42578125" style="396" customWidth="1"/>
    <col min="15873" max="15873" width="11.5703125" style="396" customWidth="1"/>
    <col min="15874" max="15874" width="19" style="396" customWidth="1"/>
    <col min="15875" max="15875" width="15.28515625" style="396" bestFit="1" customWidth="1"/>
    <col min="15876" max="15877" width="12.5703125" style="396" customWidth="1"/>
    <col min="15878" max="15878" width="17.28515625" style="396" bestFit="1" customWidth="1"/>
    <col min="15879" max="15879" width="14.28515625" style="396" customWidth="1"/>
    <col min="15880" max="15880" width="22.28515625" style="396" customWidth="1"/>
    <col min="15881" max="15881" width="23" style="396" customWidth="1"/>
    <col min="15882" max="15882" width="13" style="396" customWidth="1"/>
    <col min="15883" max="15883" width="12.5703125" style="396" customWidth="1"/>
    <col min="15884" max="15884" width="11.5703125" style="396" customWidth="1"/>
    <col min="15885" max="15885" width="8.28515625" style="396" customWidth="1"/>
    <col min="15886" max="15887" width="12" style="396" customWidth="1"/>
    <col min="15888" max="16126" width="11" style="396"/>
    <col min="16127" max="16127" width="18.28515625" style="396" bestFit="1" customWidth="1"/>
    <col min="16128" max="16128" width="14.42578125" style="396" customWidth="1"/>
    <col min="16129" max="16129" width="11.5703125" style="396" customWidth="1"/>
    <col min="16130" max="16130" width="19" style="396" customWidth="1"/>
    <col min="16131" max="16131" width="15.28515625" style="396" bestFit="1" customWidth="1"/>
    <col min="16132" max="16133" width="12.5703125" style="396" customWidth="1"/>
    <col min="16134" max="16134" width="17.28515625" style="396" bestFit="1" customWidth="1"/>
    <col min="16135" max="16135" width="14.28515625" style="396" customWidth="1"/>
    <col min="16136" max="16136" width="22.28515625" style="396" customWidth="1"/>
    <col min="16137" max="16137" width="23" style="396" customWidth="1"/>
    <col min="16138" max="16138" width="13" style="396" customWidth="1"/>
    <col min="16139" max="16139" width="12.5703125" style="396" customWidth="1"/>
    <col min="16140" max="16140" width="11.5703125" style="396" customWidth="1"/>
    <col min="16141" max="16141" width="8.28515625" style="396" customWidth="1"/>
    <col min="16142" max="16143" width="12" style="396" customWidth="1"/>
    <col min="16144" max="16384" width="11" style="396"/>
  </cols>
  <sheetData>
    <row r="1" spans="1:26" s="305" customFormat="1" ht="13.5" hidden="1" customHeight="1" thickBot="1">
      <c r="A1" s="304">
        <f ca="1">TODAY()</f>
        <v>44000</v>
      </c>
      <c r="B1" s="304"/>
      <c r="C1" s="304"/>
      <c r="G1" s="306"/>
    </row>
    <row r="2" spans="1:26" s="305" customFormat="1" ht="45" customHeight="1" thickTop="1" thickBot="1">
      <c r="A2" s="308" t="s">
        <v>188</v>
      </c>
      <c r="B2" s="418"/>
      <c r="C2" s="465">
        <f>Planif_21!C1</f>
        <v>44197</v>
      </c>
      <c r="D2" s="465"/>
      <c r="E2" s="309"/>
      <c r="F2" s="309"/>
      <c r="G2" s="310"/>
      <c r="H2" s="309"/>
      <c r="I2" s="309"/>
      <c r="J2" s="309"/>
      <c r="K2" s="309"/>
      <c r="L2" s="309"/>
      <c r="M2" s="311"/>
      <c r="N2" s="475" t="s">
        <v>31</v>
      </c>
      <c r="O2" s="476"/>
      <c r="P2" s="476"/>
      <c r="Q2" s="476"/>
      <c r="R2" s="476"/>
      <c r="S2" s="476"/>
      <c r="T2" s="477"/>
      <c r="U2" s="472" t="s">
        <v>0</v>
      </c>
      <c r="V2" s="473"/>
      <c r="W2" s="473"/>
      <c r="X2" s="473"/>
      <c r="Y2" s="473"/>
      <c r="Z2" s="474"/>
    </row>
    <row r="3" spans="1:26" s="305" customFormat="1" ht="38.25" customHeight="1" thickTop="1">
      <c r="A3" s="456" t="s">
        <v>1</v>
      </c>
      <c r="B3" s="462" t="s">
        <v>3</v>
      </c>
      <c r="C3" s="463"/>
      <c r="D3" s="463"/>
      <c r="E3" s="464"/>
      <c r="F3" s="468" t="s">
        <v>245</v>
      </c>
      <c r="G3" s="458" t="s">
        <v>4</v>
      </c>
      <c r="H3" s="460" t="s">
        <v>34</v>
      </c>
      <c r="I3" s="460" t="s">
        <v>2</v>
      </c>
      <c r="J3" s="478" t="s">
        <v>5</v>
      </c>
      <c r="K3" s="479"/>
      <c r="L3" s="480" t="s">
        <v>252</v>
      </c>
      <c r="M3" s="482" t="s">
        <v>36</v>
      </c>
      <c r="N3" s="484" t="s">
        <v>30</v>
      </c>
      <c r="O3" s="485"/>
      <c r="P3" s="485"/>
      <c r="Q3" s="485"/>
      <c r="R3" s="485"/>
      <c r="S3" s="485"/>
      <c r="T3" s="486"/>
      <c r="U3" s="487" t="s">
        <v>6</v>
      </c>
      <c r="V3" s="312" t="s">
        <v>7</v>
      </c>
      <c r="W3" s="312" t="s">
        <v>45</v>
      </c>
      <c r="X3" s="489" t="s">
        <v>59</v>
      </c>
      <c r="Y3" s="466" t="s">
        <v>60</v>
      </c>
      <c r="Z3" s="470" t="s">
        <v>217</v>
      </c>
    </row>
    <row r="4" spans="1:26" s="305" customFormat="1" ht="30.75" customHeight="1" thickBot="1">
      <c r="A4" s="457"/>
      <c r="B4" s="313" t="s">
        <v>176</v>
      </c>
      <c r="C4" s="363" t="s">
        <v>258</v>
      </c>
      <c r="D4" s="313" t="s">
        <v>177</v>
      </c>
      <c r="E4" s="363" t="s">
        <v>258</v>
      </c>
      <c r="F4" s="469"/>
      <c r="G4" s="459"/>
      <c r="H4" s="461"/>
      <c r="I4" s="461"/>
      <c r="J4" s="314" t="s">
        <v>10</v>
      </c>
      <c r="K4" s="315" t="s">
        <v>11</v>
      </c>
      <c r="L4" s="481"/>
      <c r="M4" s="483"/>
      <c r="N4" s="316" t="s">
        <v>35</v>
      </c>
      <c r="O4" s="317" t="s">
        <v>37</v>
      </c>
      <c r="P4" s="317" t="s">
        <v>27</v>
      </c>
      <c r="Q4" s="317" t="s">
        <v>29</v>
      </c>
      <c r="R4" s="317" t="s">
        <v>28</v>
      </c>
      <c r="S4" s="318" t="s">
        <v>53</v>
      </c>
      <c r="T4" s="319" t="s">
        <v>52</v>
      </c>
      <c r="U4" s="488"/>
      <c r="V4" s="315" t="s">
        <v>12</v>
      </c>
      <c r="W4" s="315" t="s">
        <v>12</v>
      </c>
      <c r="X4" s="490"/>
      <c r="Y4" s="467"/>
      <c r="Z4" s="471"/>
    </row>
    <row r="5" spans="1:26" s="305" customFormat="1" ht="20.25" customHeight="1" thickTop="1">
      <c r="A5" s="320" t="s">
        <v>102</v>
      </c>
      <c r="B5" s="321">
        <v>44438</v>
      </c>
      <c r="C5" s="364">
        <f t="shared" ref="C5:C29" si="0">IF(B5="","",WEEKNUM(B5,2))</f>
        <v>36</v>
      </c>
      <c r="D5" s="321">
        <v>44441</v>
      </c>
      <c r="E5" s="364">
        <f t="shared" ref="E5:E30" si="1">IF(D5="","",WEEKNUM(D5,2))</f>
        <v>36</v>
      </c>
      <c r="F5" s="322"/>
      <c r="G5" s="323">
        <f t="shared" ref="G5:G29" ca="1" si="2">IF(B5= "", "",B5-$A$1)</f>
        <v>438</v>
      </c>
      <c r="H5" s="324"/>
      <c r="I5" s="325"/>
      <c r="J5" s="326"/>
      <c r="K5" s="327"/>
      <c r="L5" s="121" t="s">
        <v>202</v>
      </c>
      <c r="M5" s="121" t="s">
        <v>284</v>
      </c>
      <c r="N5" s="328"/>
      <c r="O5" s="329"/>
      <c r="P5" s="329"/>
      <c r="Q5" s="329"/>
      <c r="R5" s="330"/>
      <c r="S5" s="330"/>
      <c r="T5" s="331">
        <f t="shared" ref="T5:T22" si="3">SUM(N5:S5)</f>
        <v>0</v>
      </c>
      <c r="U5" s="332"/>
      <c r="V5" s="333"/>
      <c r="W5" s="327"/>
      <c r="X5" s="327">
        <v>5</v>
      </c>
      <c r="Y5" s="327">
        <v>5</v>
      </c>
      <c r="Z5" s="369"/>
    </row>
    <row r="6" spans="1:26" s="305" customFormat="1" ht="20.25" customHeight="1">
      <c r="A6" s="320" t="s">
        <v>214</v>
      </c>
      <c r="B6" s="321">
        <v>44440</v>
      </c>
      <c r="C6" s="364">
        <f t="shared" si="0"/>
        <v>36</v>
      </c>
      <c r="D6" s="321">
        <v>44469</v>
      </c>
      <c r="E6" s="364">
        <f t="shared" si="1"/>
        <v>40</v>
      </c>
      <c r="F6" s="322"/>
      <c r="G6" s="323">
        <f t="shared" ca="1" si="2"/>
        <v>440</v>
      </c>
      <c r="H6" s="324"/>
      <c r="I6" s="325"/>
      <c r="J6" s="326"/>
      <c r="K6" s="327"/>
      <c r="L6" s="121" t="s">
        <v>290</v>
      </c>
      <c r="M6" s="121"/>
      <c r="N6" s="328"/>
      <c r="O6" s="329"/>
      <c r="P6" s="329"/>
      <c r="Q6" s="329"/>
      <c r="R6" s="330"/>
      <c r="S6" s="330"/>
      <c r="T6" s="331">
        <f t="shared" si="3"/>
        <v>0</v>
      </c>
      <c r="U6" s="332" t="s">
        <v>21</v>
      </c>
      <c r="V6" s="333" t="s">
        <v>15</v>
      </c>
      <c r="W6" s="327" t="s">
        <v>15</v>
      </c>
      <c r="X6" s="327">
        <v>15</v>
      </c>
      <c r="Y6" s="327">
        <v>15</v>
      </c>
      <c r="Z6" s="369"/>
    </row>
    <row r="7" spans="1:26" s="305" customFormat="1" ht="20.25" customHeight="1">
      <c r="A7" s="320" t="s">
        <v>303</v>
      </c>
      <c r="B7" s="321">
        <v>44443</v>
      </c>
      <c r="C7" s="364">
        <f t="shared" si="0"/>
        <v>36</v>
      </c>
      <c r="D7" s="321">
        <v>44444</v>
      </c>
      <c r="E7" s="364">
        <f t="shared" si="1"/>
        <v>36</v>
      </c>
      <c r="F7" s="322"/>
      <c r="G7" s="323">
        <f t="shared" ca="1" si="2"/>
        <v>443</v>
      </c>
      <c r="H7" s="324"/>
      <c r="I7" s="325"/>
      <c r="J7" s="326"/>
      <c r="K7" s="327"/>
      <c r="L7" s="121" t="s">
        <v>202</v>
      </c>
      <c r="M7" s="121" t="s">
        <v>469</v>
      </c>
      <c r="N7" s="328"/>
      <c r="O7" s="329"/>
      <c r="P7" s="329">
        <v>1</v>
      </c>
      <c r="Q7" s="329"/>
      <c r="R7" s="330"/>
      <c r="S7" s="330"/>
      <c r="T7" s="331">
        <f t="shared" si="3"/>
        <v>1</v>
      </c>
      <c r="U7" s="332"/>
      <c r="V7" s="333" t="s">
        <v>15</v>
      </c>
      <c r="W7" s="327" t="s">
        <v>15</v>
      </c>
      <c r="X7" s="327">
        <v>0</v>
      </c>
      <c r="Y7" s="327">
        <v>0</v>
      </c>
      <c r="Z7" s="369"/>
    </row>
    <row r="8" spans="1:26" s="305" customFormat="1" ht="20.25" customHeight="1">
      <c r="A8" s="320" t="s">
        <v>304</v>
      </c>
      <c r="B8" s="321">
        <v>44448</v>
      </c>
      <c r="C8" s="364">
        <f t="shared" si="0"/>
        <v>37</v>
      </c>
      <c r="D8" s="321">
        <v>44448</v>
      </c>
      <c r="E8" s="364">
        <f t="shared" si="1"/>
        <v>37</v>
      </c>
      <c r="F8" s="322"/>
      <c r="G8" s="323">
        <f t="shared" ca="1" si="2"/>
        <v>448</v>
      </c>
      <c r="H8" s="324"/>
      <c r="I8" s="325"/>
      <c r="J8" s="326"/>
      <c r="K8" s="327"/>
      <c r="L8" s="121" t="s">
        <v>202</v>
      </c>
      <c r="M8" s="121"/>
      <c r="N8" s="328"/>
      <c r="O8" s="329"/>
      <c r="P8" s="329"/>
      <c r="Q8" s="329"/>
      <c r="R8" s="330"/>
      <c r="S8" s="330"/>
      <c r="T8" s="331">
        <f t="shared" si="3"/>
        <v>0</v>
      </c>
      <c r="U8" s="332"/>
      <c r="V8" s="333"/>
      <c r="W8" s="327"/>
      <c r="X8" s="327">
        <v>0</v>
      </c>
      <c r="Y8" s="327">
        <v>0</v>
      </c>
      <c r="Z8" s="369"/>
    </row>
    <row r="9" spans="1:26" s="305" customFormat="1" ht="20.25" customHeight="1">
      <c r="A9" s="320" t="s">
        <v>164</v>
      </c>
      <c r="B9" s="321">
        <v>44451</v>
      </c>
      <c r="C9" s="364">
        <f t="shared" si="0"/>
        <v>37</v>
      </c>
      <c r="D9" s="321">
        <v>44451</v>
      </c>
      <c r="E9" s="364">
        <f t="shared" si="1"/>
        <v>37</v>
      </c>
      <c r="F9" s="322"/>
      <c r="G9" s="323">
        <f t="shared" ca="1" si="2"/>
        <v>451</v>
      </c>
      <c r="H9" s="324"/>
      <c r="I9" s="325"/>
      <c r="J9" s="326"/>
      <c r="K9" s="327"/>
      <c r="L9" s="121" t="s">
        <v>202</v>
      </c>
      <c r="M9" s="121" t="s">
        <v>394</v>
      </c>
      <c r="N9" s="328"/>
      <c r="O9" s="329"/>
      <c r="P9" s="329"/>
      <c r="Q9" s="329"/>
      <c r="R9" s="330"/>
      <c r="S9" s="330"/>
      <c r="T9" s="331">
        <f t="shared" si="3"/>
        <v>0</v>
      </c>
      <c r="U9" s="332" t="s">
        <v>14</v>
      </c>
      <c r="V9" s="333" t="s">
        <v>18</v>
      </c>
      <c r="W9" s="327" t="s">
        <v>18</v>
      </c>
      <c r="X9" s="327">
        <v>0</v>
      </c>
      <c r="Y9" s="327">
        <v>0</v>
      </c>
      <c r="Z9" s="369"/>
    </row>
    <row r="10" spans="1:26" s="305" customFormat="1" ht="20.25" customHeight="1">
      <c r="A10" s="320" t="s">
        <v>348</v>
      </c>
      <c r="B10" s="334">
        <v>44454</v>
      </c>
      <c r="C10" s="364">
        <f t="shared" si="0"/>
        <v>38</v>
      </c>
      <c r="D10" s="334">
        <v>44458</v>
      </c>
      <c r="E10" s="364">
        <f t="shared" si="1"/>
        <v>38</v>
      </c>
      <c r="F10" s="322"/>
      <c r="G10" s="323">
        <f t="shared" ca="1" si="2"/>
        <v>454</v>
      </c>
      <c r="H10" s="324"/>
      <c r="I10" s="325"/>
      <c r="J10" s="326"/>
      <c r="K10" s="327"/>
      <c r="L10" s="121" t="s">
        <v>202</v>
      </c>
      <c r="M10" s="121" t="s">
        <v>284</v>
      </c>
      <c r="N10" s="328"/>
      <c r="O10" s="329"/>
      <c r="P10" s="329">
        <v>1</v>
      </c>
      <c r="Q10" s="329"/>
      <c r="R10" s="330"/>
      <c r="S10" s="330"/>
      <c r="T10" s="331">
        <f t="shared" si="3"/>
        <v>1</v>
      </c>
      <c r="U10" s="332" t="s">
        <v>14</v>
      </c>
      <c r="V10" s="333" t="s">
        <v>15</v>
      </c>
      <c r="W10" s="327" t="s">
        <v>15</v>
      </c>
      <c r="X10" s="327">
        <v>5</v>
      </c>
      <c r="Y10" s="327">
        <v>3</v>
      </c>
      <c r="Z10" s="369" t="s">
        <v>349</v>
      </c>
    </row>
    <row r="11" spans="1:26" s="305" customFormat="1" ht="20.25" customHeight="1">
      <c r="A11" s="320" t="s">
        <v>352</v>
      </c>
      <c r="B11" s="321">
        <v>44454</v>
      </c>
      <c r="C11" s="364">
        <f t="shared" si="0"/>
        <v>38</v>
      </c>
      <c r="D11" s="321">
        <v>44458</v>
      </c>
      <c r="E11" s="364">
        <f t="shared" si="1"/>
        <v>38</v>
      </c>
      <c r="F11" s="322"/>
      <c r="G11" s="323">
        <f t="shared" ca="1" si="2"/>
        <v>454</v>
      </c>
      <c r="H11" s="324"/>
      <c r="I11" s="325"/>
      <c r="J11" s="326"/>
      <c r="K11" s="327"/>
      <c r="L11" s="121" t="s">
        <v>202</v>
      </c>
      <c r="M11" s="121" t="s">
        <v>284</v>
      </c>
      <c r="N11" s="328"/>
      <c r="O11" s="329"/>
      <c r="P11" s="329">
        <v>1</v>
      </c>
      <c r="Q11" s="329"/>
      <c r="R11" s="330"/>
      <c r="S11" s="330"/>
      <c r="T11" s="331">
        <f t="shared" si="3"/>
        <v>1</v>
      </c>
      <c r="U11" s="332" t="s">
        <v>14</v>
      </c>
      <c r="V11" s="333" t="s">
        <v>15</v>
      </c>
      <c r="W11" s="327" t="s">
        <v>15</v>
      </c>
      <c r="X11" s="327">
        <v>5</v>
      </c>
      <c r="Y11" s="327">
        <v>3</v>
      </c>
      <c r="Z11" s="369" t="s">
        <v>349</v>
      </c>
    </row>
    <row r="12" spans="1:26" s="305" customFormat="1" ht="20.25" customHeight="1">
      <c r="A12" s="320" t="s">
        <v>165</v>
      </c>
      <c r="B12" s="321">
        <v>44456</v>
      </c>
      <c r="C12" s="364">
        <f t="shared" si="0"/>
        <v>38</v>
      </c>
      <c r="D12" s="321">
        <v>44458</v>
      </c>
      <c r="E12" s="364">
        <f t="shared" si="1"/>
        <v>38</v>
      </c>
      <c r="F12" s="322"/>
      <c r="G12" s="323">
        <f t="shared" ca="1" si="2"/>
        <v>456</v>
      </c>
      <c r="H12" s="324"/>
      <c r="I12" s="336"/>
      <c r="J12" s="326"/>
      <c r="K12" s="327"/>
      <c r="L12" s="121" t="s">
        <v>202</v>
      </c>
      <c r="M12" s="121" t="s">
        <v>396</v>
      </c>
      <c r="N12" s="328"/>
      <c r="O12" s="329"/>
      <c r="P12" s="329"/>
      <c r="Q12" s="329"/>
      <c r="R12" s="330"/>
      <c r="S12" s="330"/>
      <c r="T12" s="331">
        <f t="shared" si="3"/>
        <v>0</v>
      </c>
      <c r="U12" s="332" t="s">
        <v>14</v>
      </c>
      <c r="V12" s="333" t="s">
        <v>18</v>
      </c>
      <c r="W12" s="327" t="s">
        <v>18</v>
      </c>
      <c r="X12" s="327">
        <v>0</v>
      </c>
      <c r="Y12" s="344">
        <v>0</v>
      </c>
      <c r="Z12" s="370"/>
    </row>
    <row r="13" spans="1:26" s="375" customFormat="1" ht="18">
      <c r="A13" s="320" t="s">
        <v>162</v>
      </c>
      <c r="B13" s="321">
        <v>44457</v>
      </c>
      <c r="C13" s="364">
        <f t="shared" si="0"/>
        <v>38</v>
      </c>
      <c r="D13" s="321">
        <v>44457</v>
      </c>
      <c r="E13" s="364">
        <f t="shared" si="1"/>
        <v>38</v>
      </c>
      <c r="F13" s="322"/>
      <c r="G13" s="323">
        <f t="shared" ca="1" si="2"/>
        <v>457</v>
      </c>
      <c r="H13" s="324"/>
      <c r="I13" s="325"/>
      <c r="J13" s="326"/>
      <c r="K13" s="327"/>
      <c r="L13" s="121" t="s">
        <v>202</v>
      </c>
      <c r="M13" s="121" t="s">
        <v>384</v>
      </c>
      <c r="N13" s="328"/>
      <c r="O13" s="329"/>
      <c r="P13" s="329"/>
      <c r="Q13" s="329"/>
      <c r="R13" s="330"/>
      <c r="S13" s="330"/>
      <c r="T13" s="331">
        <f t="shared" si="3"/>
        <v>0</v>
      </c>
      <c r="U13" s="332" t="s">
        <v>14</v>
      </c>
      <c r="V13" s="333"/>
      <c r="W13" s="327"/>
      <c r="X13" s="327">
        <v>0</v>
      </c>
      <c r="Y13" s="344">
        <v>0</v>
      </c>
      <c r="Z13" s="370"/>
    </row>
    <row r="14" spans="1:26" s="375" customFormat="1" ht="20.25" customHeight="1">
      <c r="A14" s="320" t="s">
        <v>163</v>
      </c>
      <c r="B14" s="321">
        <v>44457</v>
      </c>
      <c r="C14" s="364">
        <f t="shared" si="0"/>
        <v>38</v>
      </c>
      <c r="D14" s="321">
        <v>44458</v>
      </c>
      <c r="E14" s="364">
        <f t="shared" si="1"/>
        <v>38</v>
      </c>
      <c r="F14" s="322"/>
      <c r="G14" s="323">
        <f t="shared" ca="1" si="2"/>
        <v>457</v>
      </c>
      <c r="H14" s="324"/>
      <c r="I14" s="410"/>
      <c r="J14" s="326"/>
      <c r="K14" s="327"/>
      <c r="L14" s="121" t="s">
        <v>341</v>
      </c>
      <c r="M14" s="121" t="s">
        <v>342</v>
      </c>
      <c r="N14" s="328"/>
      <c r="O14" s="329"/>
      <c r="P14" s="329"/>
      <c r="Q14" s="329"/>
      <c r="R14" s="330"/>
      <c r="S14" s="330"/>
      <c r="T14" s="331">
        <f t="shared" si="3"/>
        <v>0</v>
      </c>
      <c r="U14" s="335" t="s">
        <v>14</v>
      </c>
      <c r="V14" s="327" t="s">
        <v>15</v>
      </c>
      <c r="W14" s="327" t="s">
        <v>18</v>
      </c>
      <c r="X14" s="327">
        <v>0</v>
      </c>
      <c r="Y14" s="327">
        <v>0</v>
      </c>
      <c r="Z14" s="369"/>
    </row>
    <row r="15" spans="1:26" s="305" customFormat="1" ht="20.25" customHeight="1">
      <c r="A15" s="337" t="s">
        <v>190</v>
      </c>
      <c r="B15" s="338">
        <v>44457</v>
      </c>
      <c r="C15" s="364">
        <f t="shared" si="0"/>
        <v>38</v>
      </c>
      <c r="D15" s="338">
        <v>44457</v>
      </c>
      <c r="E15" s="364">
        <f t="shared" si="1"/>
        <v>38</v>
      </c>
      <c r="F15" s="339"/>
      <c r="G15" s="340">
        <f t="shared" ca="1" si="2"/>
        <v>457</v>
      </c>
      <c r="H15" s="341"/>
      <c r="I15" s="342"/>
      <c r="J15" s="343"/>
      <c r="K15" s="344"/>
      <c r="L15" s="345" t="s">
        <v>202</v>
      </c>
      <c r="M15" s="345" t="s">
        <v>471</v>
      </c>
      <c r="N15" s="346"/>
      <c r="O15" s="347"/>
      <c r="P15" s="347"/>
      <c r="Q15" s="347"/>
      <c r="R15" s="348"/>
      <c r="S15" s="348"/>
      <c r="T15" s="349">
        <f t="shared" si="3"/>
        <v>0</v>
      </c>
      <c r="U15" s="350" t="s">
        <v>14</v>
      </c>
      <c r="V15" s="351" t="s">
        <v>18</v>
      </c>
      <c r="W15" s="344" t="s">
        <v>18</v>
      </c>
      <c r="X15" s="344">
        <v>0</v>
      </c>
      <c r="Y15" s="327">
        <v>0</v>
      </c>
      <c r="Z15" s="369"/>
    </row>
    <row r="16" spans="1:26" s="305" customFormat="1" ht="20.25" customHeight="1">
      <c r="A16" s="337" t="s">
        <v>305</v>
      </c>
      <c r="B16" s="338">
        <v>44457</v>
      </c>
      <c r="C16" s="364">
        <f t="shared" si="0"/>
        <v>38</v>
      </c>
      <c r="D16" s="338">
        <v>44458</v>
      </c>
      <c r="E16" s="364">
        <f t="shared" si="1"/>
        <v>38</v>
      </c>
      <c r="F16" s="339"/>
      <c r="G16" s="340">
        <f t="shared" ca="1" si="2"/>
        <v>457</v>
      </c>
      <c r="H16" s="341"/>
      <c r="I16" s="342"/>
      <c r="J16" s="343"/>
      <c r="K16" s="344"/>
      <c r="L16" s="345" t="s">
        <v>202</v>
      </c>
      <c r="M16" s="345" t="s">
        <v>425</v>
      </c>
      <c r="N16" s="346"/>
      <c r="O16" s="347"/>
      <c r="P16" s="347"/>
      <c r="Q16" s="347"/>
      <c r="R16" s="348"/>
      <c r="S16" s="348"/>
      <c r="T16" s="349">
        <f t="shared" si="3"/>
        <v>0</v>
      </c>
      <c r="U16" s="350"/>
      <c r="V16" s="351"/>
      <c r="W16" s="344"/>
      <c r="X16" s="344">
        <v>0</v>
      </c>
      <c r="Y16" s="327">
        <v>0</v>
      </c>
      <c r="Z16" s="369"/>
    </row>
    <row r="17" spans="1:26" s="305" customFormat="1" ht="20.25" customHeight="1">
      <c r="A17" s="320" t="s">
        <v>166</v>
      </c>
      <c r="B17" s="321">
        <v>44458</v>
      </c>
      <c r="C17" s="364">
        <f t="shared" si="0"/>
        <v>38</v>
      </c>
      <c r="D17" s="321">
        <v>44458</v>
      </c>
      <c r="E17" s="364">
        <f t="shared" si="1"/>
        <v>38</v>
      </c>
      <c r="F17" s="322"/>
      <c r="G17" s="323">
        <f t="shared" ca="1" si="2"/>
        <v>458</v>
      </c>
      <c r="H17" s="324"/>
      <c r="I17" s="325"/>
      <c r="J17" s="326"/>
      <c r="K17" s="327"/>
      <c r="L17" s="121" t="s">
        <v>202</v>
      </c>
      <c r="M17" s="121" t="s">
        <v>426</v>
      </c>
      <c r="N17" s="328"/>
      <c r="O17" s="329"/>
      <c r="P17" s="329"/>
      <c r="Q17" s="329"/>
      <c r="R17" s="330"/>
      <c r="S17" s="330"/>
      <c r="T17" s="331">
        <f t="shared" si="3"/>
        <v>0</v>
      </c>
      <c r="U17" s="332" t="s">
        <v>14</v>
      </c>
      <c r="V17" s="333" t="s">
        <v>18</v>
      </c>
      <c r="W17" s="327" t="s">
        <v>18</v>
      </c>
      <c r="X17" s="327">
        <v>0</v>
      </c>
      <c r="Y17" s="327">
        <v>0</v>
      </c>
      <c r="Z17" s="369"/>
    </row>
    <row r="18" spans="1:26" s="305" customFormat="1" ht="20.25" customHeight="1">
      <c r="A18" s="337" t="s">
        <v>263</v>
      </c>
      <c r="B18" s="338">
        <v>44464</v>
      </c>
      <c r="C18" s="364">
        <f t="shared" si="0"/>
        <v>39</v>
      </c>
      <c r="D18" s="338">
        <v>44464</v>
      </c>
      <c r="E18" s="364">
        <f t="shared" si="1"/>
        <v>39</v>
      </c>
      <c r="F18" s="339"/>
      <c r="G18" s="340">
        <f t="shared" ca="1" si="2"/>
        <v>464</v>
      </c>
      <c r="H18" s="341"/>
      <c r="I18" s="342"/>
      <c r="J18" s="343"/>
      <c r="K18" s="344"/>
      <c r="L18" s="345" t="s">
        <v>202</v>
      </c>
      <c r="M18" s="345" t="s">
        <v>318</v>
      </c>
      <c r="N18" s="346"/>
      <c r="O18" s="347">
        <v>2</v>
      </c>
      <c r="P18" s="347">
        <v>8</v>
      </c>
      <c r="Q18" s="347"/>
      <c r="R18" s="348">
        <v>3</v>
      </c>
      <c r="S18" s="348"/>
      <c r="T18" s="349">
        <f t="shared" si="3"/>
        <v>13</v>
      </c>
      <c r="U18" s="350" t="s">
        <v>14</v>
      </c>
      <c r="V18" s="351"/>
      <c r="W18" s="344"/>
      <c r="X18" s="344">
        <v>14</v>
      </c>
      <c r="Y18" s="327">
        <v>14</v>
      </c>
      <c r="Z18" s="369"/>
    </row>
    <row r="19" spans="1:26" s="305" customFormat="1" ht="20.25" customHeight="1">
      <c r="A19" s="353" t="s">
        <v>213</v>
      </c>
      <c r="B19" s="354">
        <v>44464</v>
      </c>
      <c r="C19" s="364">
        <f t="shared" si="0"/>
        <v>39</v>
      </c>
      <c r="D19" s="354">
        <v>44465</v>
      </c>
      <c r="E19" s="364">
        <f t="shared" si="1"/>
        <v>39</v>
      </c>
      <c r="F19" s="355"/>
      <c r="G19" s="340">
        <f t="shared" ca="1" si="2"/>
        <v>464</v>
      </c>
      <c r="H19" s="356"/>
      <c r="I19" s="357"/>
      <c r="J19" s="343"/>
      <c r="K19" s="344"/>
      <c r="L19" s="345" t="s">
        <v>202</v>
      </c>
      <c r="M19" s="121" t="s">
        <v>284</v>
      </c>
      <c r="N19" s="328"/>
      <c r="O19" s="329"/>
      <c r="P19" s="329">
        <v>1</v>
      </c>
      <c r="Q19" s="329"/>
      <c r="R19" s="330"/>
      <c r="S19" s="330"/>
      <c r="T19" s="331">
        <f t="shared" si="3"/>
        <v>1</v>
      </c>
      <c r="U19" s="332"/>
      <c r="V19" s="333"/>
      <c r="W19" s="327"/>
      <c r="X19" s="327">
        <v>5</v>
      </c>
      <c r="Y19" s="327">
        <v>3</v>
      </c>
      <c r="Z19" s="369"/>
    </row>
    <row r="20" spans="1:26" s="305" customFormat="1" ht="20.25" customHeight="1">
      <c r="A20" s="353" t="s">
        <v>306</v>
      </c>
      <c r="B20" s="354">
        <v>44464</v>
      </c>
      <c r="C20" s="364">
        <f t="shared" si="0"/>
        <v>39</v>
      </c>
      <c r="D20" s="354">
        <v>44465</v>
      </c>
      <c r="E20" s="364">
        <f t="shared" si="1"/>
        <v>39</v>
      </c>
      <c r="F20" s="355"/>
      <c r="G20" s="340">
        <f t="shared" ca="1" si="2"/>
        <v>464</v>
      </c>
      <c r="H20" s="356"/>
      <c r="I20" s="357"/>
      <c r="J20" s="343"/>
      <c r="K20" s="344"/>
      <c r="L20" s="345" t="s">
        <v>202</v>
      </c>
      <c r="M20" s="121" t="s">
        <v>427</v>
      </c>
      <c r="N20" s="328"/>
      <c r="O20" s="329"/>
      <c r="P20" s="329"/>
      <c r="Q20" s="329"/>
      <c r="R20" s="330"/>
      <c r="S20" s="330"/>
      <c r="T20" s="331">
        <f t="shared" si="3"/>
        <v>0</v>
      </c>
      <c r="U20" s="332"/>
      <c r="V20" s="333"/>
      <c r="W20" s="327"/>
      <c r="X20" s="327">
        <v>0</v>
      </c>
      <c r="Y20" s="327">
        <v>0</v>
      </c>
      <c r="Z20" s="369"/>
    </row>
    <row r="21" spans="1:26" s="305" customFormat="1" ht="20.25" customHeight="1">
      <c r="A21" s="320" t="s">
        <v>167</v>
      </c>
      <c r="B21" s="321">
        <v>44465</v>
      </c>
      <c r="C21" s="364">
        <f t="shared" si="0"/>
        <v>39</v>
      </c>
      <c r="D21" s="321">
        <v>44465</v>
      </c>
      <c r="E21" s="364">
        <f t="shared" si="1"/>
        <v>39</v>
      </c>
      <c r="F21" s="322"/>
      <c r="G21" s="323">
        <f t="shared" ca="1" si="2"/>
        <v>465</v>
      </c>
      <c r="H21" s="324"/>
      <c r="I21" s="325"/>
      <c r="J21" s="326"/>
      <c r="K21" s="327"/>
      <c r="L21" s="121" t="s">
        <v>202</v>
      </c>
      <c r="M21" s="121"/>
      <c r="N21" s="328"/>
      <c r="O21" s="329"/>
      <c r="P21" s="329"/>
      <c r="Q21" s="329"/>
      <c r="R21" s="330"/>
      <c r="S21" s="330"/>
      <c r="T21" s="331">
        <f t="shared" si="3"/>
        <v>0</v>
      </c>
      <c r="U21" s="335" t="s">
        <v>14</v>
      </c>
      <c r="V21" s="327"/>
      <c r="W21" s="327"/>
      <c r="X21" s="327">
        <v>0</v>
      </c>
      <c r="Y21" s="327">
        <v>0</v>
      </c>
      <c r="Z21" s="369"/>
    </row>
    <row r="22" spans="1:26" s="305" customFormat="1" ht="20.25" customHeight="1">
      <c r="A22" s="320" t="s">
        <v>214</v>
      </c>
      <c r="B22" s="321">
        <v>44470</v>
      </c>
      <c r="C22" s="364">
        <f t="shared" si="0"/>
        <v>40</v>
      </c>
      <c r="D22" s="321">
        <v>44500</v>
      </c>
      <c r="E22" s="364">
        <f t="shared" si="1"/>
        <v>44</v>
      </c>
      <c r="F22" s="322"/>
      <c r="G22" s="323">
        <f t="shared" ca="1" si="2"/>
        <v>470</v>
      </c>
      <c r="H22" s="324"/>
      <c r="I22" s="325"/>
      <c r="J22" s="326"/>
      <c r="K22" s="327"/>
      <c r="L22" s="121" t="s">
        <v>290</v>
      </c>
      <c r="M22" s="121"/>
      <c r="N22" s="328"/>
      <c r="O22" s="329"/>
      <c r="P22" s="329"/>
      <c r="Q22" s="329"/>
      <c r="R22" s="330"/>
      <c r="S22" s="330"/>
      <c r="T22" s="331">
        <f t="shared" si="3"/>
        <v>0</v>
      </c>
      <c r="U22" s="332" t="s">
        <v>21</v>
      </c>
      <c r="V22" s="333" t="s">
        <v>15</v>
      </c>
      <c r="W22" s="327" t="s">
        <v>15</v>
      </c>
      <c r="X22" s="327">
        <v>15</v>
      </c>
      <c r="Y22" s="327">
        <v>15</v>
      </c>
      <c r="Z22" s="369"/>
    </row>
    <row r="23" spans="1:26" s="305" customFormat="1" ht="20.25" customHeight="1">
      <c r="A23" s="320" t="s">
        <v>345</v>
      </c>
      <c r="B23" s="321">
        <v>44471</v>
      </c>
      <c r="C23" s="364">
        <f t="shared" si="0"/>
        <v>40</v>
      </c>
      <c r="D23" s="321">
        <v>44472</v>
      </c>
      <c r="E23" s="364">
        <f t="shared" si="1"/>
        <v>40</v>
      </c>
      <c r="F23" s="322"/>
      <c r="G23" s="323">
        <f t="shared" ca="1" si="2"/>
        <v>471</v>
      </c>
      <c r="H23" s="324"/>
      <c r="I23" s="325"/>
      <c r="J23" s="326"/>
      <c r="K23" s="327"/>
      <c r="L23" s="121" t="s">
        <v>202</v>
      </c>
      <c r="M23" s="121" t="s">
        <v>346</v>
      </c>
      <c r="N23" s="328"/>
      <c r="O23" s="329"/>
      <c r="P23" s="329"/>
      <c r="Q23" s="329"/>
      <c r="R23" s="330"/>
      <c r="S23" s="330"/>
      <c r="T23" s="331"/>
      <c r="U23" s="332"/>
      <c r="V23" s="333"/>
      <c r="W23" s="327"/>
      <c r="X23" s="327">
        <v>0</v>
      </c>
      <c r="Y23" s="327">
        <v>0</v>
      </c>
      <c r="Z23" s="369"/>
    </row>
    <row r="24" spans="1:26" s="305" customFormat="1" ht="20.25" customHeight="1">
      <c r="A24" s="320" t="s">
        <v>307</v>
      </c>
      <c r="B24" s="321">
        <v>44471</v>
      </c>
      <c r="C24" s="364">
        <f t="shared" si="0"/>
        <v>40</v>
      </c>
      <c r="D24" s="321">
        <v>44472</v>
      </c>
      <c r="E24" s="364">
        <f t="shared" si="1"/>
        <v>40</v>
      </c>
      <c r="F24" s="322"/>
      <c r="G24" s="323">
        <f t="shared" ca="1" si="2"/>
        <v>471</v>
      </c>
      <c r="H24" s="324"/>
      <c r="I24" s="325"/>
      <c r="J24" s="326"/>
      <c r="K24" s="327"/>
      <c r="L24" s="121" t="s">
        <v>202</v>
      </c>
      <c r="M24" s="121" t="s">
        <v>470</v>
      </c>
      <c r="N24" s="328"/>
      <c r="O24" s="329"/>
      <c r="P24" s="329"/>
      <c r="Q24" s="329"/>
      <c r="R24" s="330"/>
      <c r="S24" s="330"/>
      <c r="T24" s="331">
        <f t="shared" ref="T24:T29" si="4">SUM(N24:S24)</f>
        <v>0</v>
      </c>
      <c r="U24" s="332"/>
      <c r="V24" s="333"/>
      <c r="W24" s="327"/>
      <c r="X24" s="327">
        <v>0</v>
      </c>
      <c r="Y24" s="327">
        <v>0</v>
      </c>
      <c r="Z24" s="369"/>
    </row>
    <row r="25" spans="1:26" s="305" customFormat="1" ht="18" customHeight="1">
      <c r="A25" s="320" t="s">
        <v>350</v>
      </c>
      <c r="B25" s="321">
        <v>44474</v>
      </c>
      <c r="C25" s="364">
        <f t="shared" si="0"/>
        <v>41</v>
      </c>
      <c r="D25" s="321">
        <v>44475</v>
      </c>
      <c r="E25" s="364">
        <f t="shared" si="1"/>
        <v>41</v>
      </c>
      <c r="F25" s="322"/>
      <c r="G25" s="323">
        <f t="shared" ca="1" si="2"/>
        <v>474</v>
      </c>
      <c r="H25" s="324"/>
      <c r="I25" s="420"/>
      <c r="J25" s="326"/>
      <c r="K25" s="327"/>
      <c r="L25" s="121" t="s">
        <v>202</v>
      </c>
      <c r="M25" s="121" t="s">
        <v>284</v>
      </c>
      <c r="N25" s="328"/>
      <c r="O25" s="329"/>
      <c r="P25" s="329">
        <v>1</v>
      </c>
      <c r="Q25" s="329"/>
      <c r="R25" s="330"/>
      <c r="S25" s="330"/>
      <c r="T25" s="331">
        <f t="shared" si="4"/>
        <v>1</v>
      </c>
      <c r="U25" s="332" t="s">
        <v>14</v>
      </c>
      <c r="V25" s="333" t="s">
        <v>15</v>
      </c>
      <c r="W25" s="327"/>
      <c r="X25" s="327">
        <v>5</v>
      </c>
      <c r="Y25" s="327">
        <v>3</v>
      </c>
      <c r="Z25" s="369" t="s">
        <v>351</v>
      </c>
    </row>
    <row r="26" spans="1:26" s="305" customFormat="1" ht="18">
      <c r="A26" s="337" t="s">
        <v>328</v>
      </c>
      <c r="B26" s="338">
        <v>44488</v>
      </c>
      <c r="C26" s="364">
        <f t="shared" si="0"/>
        <v>43</v>
      </c>
      <c r="D26" s="338">
        <v>44491</v>
      </c>
      <c r="E26" s="364">
        <f t="shared" si="1"/>
        <v>43</v>
      </c>
      <c r="F26" s="339"/>
      <c r="G26" s="340">
        <f t="shared" ca="1" si="2"/>
        <v>488</v>
      </c>
      <c r="H26" s="341"/>
      <c r="I26" s="342"/>
      <c r="J26" s="343"/>
      <c r="K26" s="344"/>
      <c r="L26" s="345" t="s">
        <v>202</v>
      </c>
      <c r="M26" s="345" t="s">
        <v>284</v>
      </c>
      <c r="N26" s="346"/>
      <c r="O26" s="347"/>
      <c r="P26" s="347"/>
      <c r="Q26" s="347"/>
      <c r="R26" s="348"/>
      <c r="S26" s="348"/>
      <c r="T26" s="349">
        <f t="shared" si="4"/>
        <v>0</v>
      </c>
      <c r="U26" s="350"/>
      <c r="V26" s="351"/>
      <c r="W26" s="344"/>
      <c r="X26" s="344">
        <v>5</v>
      </c>
      <c r="Y26" s="327">
        <v>3</v>
      </c>
      <c r="Z26" s="369"/>
    </row>
    <row r="27" spans="1:26" s="305" customFormat="1" ht="18">
      <c r="A27" s="320" t="s">
        <v>168</v>
      </c>
      <c r="B27" s="321">
        <v>44492</v>
      </c>
      <c r="C27" s="364">
        <f t="shared" si="0"/>
        <v>43</v>
      </c>
      <c r="D27" s="321">
        <v>44492</v>
      </c>
      <c r="E27" s="364">
        <f t="shared" si="1"/>
        <v>43</v>
      </c>
      <c r="F27" s="322"/>
      <c r="G27" s="323">
        <f t="shared" ca="1" si="2"/>
        <v>492</v>
      </c>
      <c r="H27" s="324"/>
      <c r="I27" s="325"/>
      <c r="J27" s="326"/>
      <c r="K27" s="327"/>
      <c r="L27" s="121" t="s">
        <v>202</v>
      </c>
      <c r="M27" s="121" t="s">
        <v>424</v>
      </c>
      <c r="N27" s="328"/>
      <c r="O27" s="329"/>
      <c r="P27" s="329"/>
      <c r="Q27" s="329"/>
      <c r="R27" s="330"/>
      <c r="S27" s="330"/>
      <c r="T27" s="331">
        <f t="shared" si="4"/>
        <v>0</v>
      </c>
      <c r="U27" s="332" t="s">
        <v>14</v>
      </c>
      <c r="V27" s="333"/>
      <c r="W27" s="327"/>
      <c r="X27" s="327">
        <v>0</v>
      </c>
      <c r="Y27" s="327">
        <v>0</v>
      </c>
      <c r="Z27" s="369"/>
    </row>
    <row r="28" spans="1:26" s="305" customFormat="1" ht="20.25" customHeight="1">
      <c r="A28" s="320" t="s">
        <v>201</v>
      </c>
      <c r="B28" s="321">
        <v>44496</v>
      </c>
      <c r="C28" s="364">
        <f t="shared" si="0"/>
        <v>44</v>
      </c>
      <c r="D28" s="321">
        <v>44500</v>
      </c>
      <c r="E28" s="364">
        <f t="shared" si="1"/>
        <v>44</v>
      </c>
      <c r="F28" s="322"/>
      <c r="G28" s="323">
        <f t="shared" ca="1" si="2"/>
        <v>496</v>
      </c>
      <c r="H28" s="324"/>
      <c r="I28" s="325"/>
      <c r="J28" s="326"/>
      <c r="K28" s="327"/>
      <c r="L28" s="121" t="s">
        <v>202</v>
      </c>
      <c r="M28" s="121" t="s">
        <v>284</v>
      </c>
      <c r="N28" s="328"/>
      <c r="O28" s="329"/>
      <c r="P28" s="329">
        <v>1</v>
      </c>
      <c r="Q28" s="329"/>
      <c r="R28" s="330"/>
      <c r="S28" s="330"/>
      <c r="T28" s="331">
        <f t="shared" si="4"/>
        <v>1</v>
      </c>
      <c r="U28" s="332" t="s">
        <v>21</v>
      </c>
      <c r="V28" s="333" t="s">
        <v>15</v>
      </c>
      <c r="W28" s="327" t="s">
        <v>15</v>
      </c>
      <c r="X28" s="327">
        <v>5</v>
      </c>
      <c r="Y28" s="327">
        <v>3</v>
      </c>
      <c r="Z28" s="369" t="s">
        <v>353</v>
      </c>
    </row>
    <row r="29" spans="1:26" s="305" customFormat="1" ht="20.25" customHeight="1">
      <c r="A29" s="320" t="s">
        <v>179</v>
      </c>
      <c r="B29" s="321">
        <v>44500</v>
      </c>
      <c r="C29" s="364">
        <f t="shared" si="0"/>
        <v>44</v>
      </c>
      <c r="D29" s="321">
        <v>44500</v>
      </c>
      <c r="E29" s="364">
        <f t="shared" si="1"/>
        <v>44</v>
      </c>
      <c r="F29" s="322"/>
      <c r="G29" s="323">
        <f t="shared" ca="1" si="2"/>
        <v>500</v>
      </c>
      <c r="H29" s="324"/>
      <c r="I29" s="325"/>
      <c r="J29" s="326"/>
      <c r="K29" s="327"/>
      <c r="L29" s="121" t="s">
        <v>197</v>
      </c>
      <c r="M29" s="121" t="s">
        <v>438</v>
      </c>
      <c r="N29" s="328">
        <v>1</v>
      </c>
      <c r="O29" s="329"/>
      <c r="P29" s="329">
        <v>1</v>
      </c>
      <c r="Q29" s="329"/>
      <c r="R29" s="330"/>
      <c r="S29" s="330"/>
      <c r="T29" s="331">
        <f t="shared" si="4"/>
        <v>2</v>
      </c>
      <c r="U29" s="335" t="s">
        <v>14</v>
      </c>
      <c r="V29" s="327" t="s">
        <v>15</v>
      </c>
      <c r="W29" s="327" t="s">
        <v>15</v>
      </c>
      <c r="X29" s="327">
        <v>2</v>
      </c>
      <c r="Y29" s="327">
        <v>2</v>
      </c>
      <c r="Z29" s="369"/>
    </row>
    <row r="30" spans="1:26" s="305" customFormat="1" ht="20.25" customHeight="1">
      <c r="A30" s="320"/>
      <c r="B30" s="321"/>
      <c r="C30" s="364" t="str">
        <f t="shared" ref="C30" si="5">IF(B30="","",WEEKNUM(B30,2))</f>
        <v/>
      </c>
      <c r="D30" s="321"/>
      <c r="E30" s="364" t="str">
        <f t="shared" si="1"/>
        <v/>
      </c>
      <c r="F30" s="322"/>
      <c r="G30" s="323" t="str">
        <f t="shared" ref="G30" si="6">IF(B30= "", "",B30-$A$1)</f>
        <v/>
      </c>
      <c r="H30" s="324"/>
      <c r="I30" s="325"/>
      <c r="J30" s="326"/>
      <c r="K30" s="327"/>
      <c r="L30" s="121"/>
      <c r="M30" s="121"/>
      <c r="N30" s="328"/>
      <c r="O30" s="329"/>
      <c r="P30" s="329"/>
      <c r="Q30" s="329"/>
      <c r="R30" s="330"/>
      <c r="S30" s="330"/>
      <c r="T30" s="331">
        <f t="shared" ref="T30" si="7">SUM(N30:S30)</f>
        <v>0</v>
      </c>
      <c r="U30" s="332"/>
      <c r="V30" s="333"/>
      <c r="W30" s="327"/>
      <c r="X30" s="327"/>
      <c r="Y30" s="327"/>
      <c r="Z30" s="369"/>
    </row>
    <row r="31" spans="1:26" s="305" customFormat="1" ht="20.25" customHeight="1">
      <c r="A31" s="320"/>
      <c r="B31" s="321"/>
      <c r="C31" s="364" t="str">
        <f t="shared" ref="C31" si="8">IF(B31="","",WEEKNUM(B31,2))</f>
        <v/>
      </c>
      <c r="D31" s="321"/>
      <c r="E31" s="364" t="str">
        <f t="shared" ref="E31" si="9">IF(D31="","",WEEKNUM(D31,2))</f>
        <v/>
      </c>
      <c r="F31" s="322"/>
      <c r="G31" s="323" t="str">
        <f t="shared" ref="G31" si="10">IF(B31= "", "",B31-$A$1)</f>
        <v/>
      </c>
      <c r="H31" s="324"/>
      <c r="I31" s="325"/>
      <c r="J31" s="326"/>
      <c r="K31" s="327"/>
      <c r="L31" s="121"/>
      <c r="M31" s="121"/>
      <c r="N31" s="328"/>
      <c r="O31" s="329"/>
      <c r="P31" s="329"/>
      <c r="Q31" s="329"/>
      <c r="R31" s="330"/>
      <c r="S31" s="330"/>
      <c r="T31" s="331">
        <f t="shared" ref="T31" si="11">SUM(N31:S31)</f>
        <v>0</v>
      </c>
      <c r="U31" s="332"/>
      <c r="V31" s="333"/>
      <c r="W31" s="327"/>
      <c r="X31" s="327"/>
      <c r="Y31" s="327"/>
      <c r="Z31" s="369"/>
    </row>
    <row r="32" spans="1:26" s="305" customFormat="1" ht="20.25" customHeight="1">
      <c r="A32" s="320"/>
      <c r="B32" s="321"/>
      <c r="C32" s="364" t="str">
        <f t="shared" ref="C32:C79" si="12">IF(B32="","",WEEKNUM(B32,2))</f>
        <v/>
      </c>
      <c r="D32" s="321"/>
      <c r="E32" s="364" t="str">
        <f t="shared" ref="E32:E79" si="13">IF(D32="","",WEEKNUM(D32,2))</f>
        <v/>
      </c>
      <c r="F32" s="322"/>
      <c r="G32" s="323" t="str">
        <f t="shared" ref="G32:G76" si="14">IF(B32= "", "",B32-$A$1)</f>
        <v/>
      </c>
      <c r="H32" s="324"/>
      <c r="I32" s="325"/>
      <c r="J32" s="326"/>
      <c r="K32" s="327"/>
      <c r="L32" s="121"/>
      <c r="M32" s="121"/>
      <c r="N32" s="328"/>
      <c r="O32" s="329"/>
      <c r="P32" s="329"/>
      <c r="Q32" s="329"/>
      <c r="R32" s="330"/>
      <c r="S32" s="330"/>
      <c r="T32" s="331">
        <f t="shared" ref="T32:T80" si="15">SUM(N32:S32)</f>
        <v>0</v>
      </c>
      <c r="U32" s="332"/>
      <c r="V32" s="333"/>
      <c r="W32" s="327"/>
      <c r="X32" s="327"/>
      <c r="Y32" s="327"/>
      <c r="Z32" s="369"/>
    </row>
    <row r="33" spans="1:26" s="305" customFormat="1" ht="20.25" customHeight="1">
      <c r="A33" s="320"/>
      <c r="B33" s="321"/>
      <c r="C33" s="364" t="str">
        <f t="shared" si="12"/>
        <v/>
      </c>
      <c r="D33" s="321"/>
      <c r="E33" s="364" t="str">
        <f t="shared" si="13"/>
        <v/>
      </c>
      <c r="F33" s="322"/>
      <c r="G33" s="323" t="str">
        <f t="shared" si="14"/>
        <v/>
      </c>
      <c r="H33" s="324"/>
      <c r="I33" s="325"/>
      <c r="J33" s="326"/>
      <c r="K33" s="327"/>
      <c r="L33" s="121"/>
      <c r="M33" s="121"/>
      <c r="N33" s="328"/>
      <c r="O33" s="329"/>
      <c r="P33" s="329"/>
      <c r="Q33" s="329"/>
      <c r="R33" s="330"/>
      <c r="S33" s="330"/>
      <c r="T33" s="331">
        <f t="shared" si="15"/>
        <v>0</v>
      </c>
      <c r="U33" s="332"/>
      <c r="V33" s="333"/>
      <c r="W33" s="327"/>
      <c r="X33" s="327"/>
      <c r="Y33" s="327"/>
      <c r="Z33" s="369"/>
    </row>
    <row r="34" spans="1:26" s="305" customFormat="1" ht="20.25" customHeight="1">
      <c r="A34" s="320"/>
      <c r="B34" s="321"/>
      <c r="C34" s="364" t="str">
        <f t="shared" si="12"/>
        <v/>
      </c>
      <c r="D34" s="321"/>
      <c r="E34" s="364" t="str">
        <f t="shared" si="13"/>
        <v/>
      </c>
      <c r="F34" s="322"/>
      <c r="G34" s="323" t="str">
        <f t="shared" si="14"/>
        <v/>
      </c>
      <c r="H34" s="324"/>
      <c r="I34" s="325"/>
      <c r="J34" s="326"/>
      <c r="K34" s="327"/>
      <c r="L34" s="121"/>
      <c r="M34" s="121"/>
      <c r="N34" s="328"/>
      <c r="O34" s="329"/>
      <c r="P34" s="329"/>
      <c r="Q34" s="329"/>
      <c r="R34" s="330"/>
      <c r="S34" s="330"/>
      <c r="T34" s="331">
        <f t="shared" si="15"/>
        <v>0</v>
      </c>
      <c r="U34" s="332"/>
      <c r="V34" s="333"/>
      <c r="W34" s="327"/>
      <c r="X34" s="327"/>
      <c r="Y34" s="327"/>
      <c r="Z34" s="369"/>
    </row>
    <row r="35" spans="1:26" s="305" customFormat="1" ht="18" customHeight="1">
      <c r="A35" s="320"/>
      <c r="B35" s="321"/>
      <c r="C35" s="364" t="str">
        <f t="shared" si="12"/>
        <v/>
      </c>
      <c r="D35" s="321"/>
      <c r="E35" s="364" t="str">
        <f t="shared" si="13"/>
        <v/>
      </c>
      <c r="F35" s="322"/>
      <c r="G35" s="323" t="str">
        <f t="shared" si="14"/>
        <v/>
      </c>
      <c r="H35" s="324"/>
      <c r="I35" s="325"/>
      <c r="J35" s="326"/>
      <c r="K35" s="327"/>
      <c r="L35" s="121"/>
      <c r="M35" s="121"/>
      <c r="N35" s="328"/>
      <c r="O35" s="329"/>
      <c r="P35" s="329"/>
      <c r="Q35" s="329"/>
      <c r="R35" s="330"/>
      <c r="S35" s="330"/>
      <c r="T35" s="331">
        <f t="shared" si="15"/>
        <v>0</v>
      </c>
      <c r="U35" s="332"/>
      <c r="V35" s="333"/>
      <c r="W35" s="327"/>
      <c r="X35" s="327"/>
      <c r="Y35" s="327"/>
      <c r="Z35" s="369"/>
    </row>
    <row r="36" spans="1:26" s="305" customFormat="1" ht="27" customHeight="1">
      <c r="A36" s="320"/>
      <c r="B36" s="321"/>
      <c r="C36" s="364" t="str">
        <f t="shared" si="12"/>
        <v/>
      </c>
      <c r="D36" s="326"/>
      <c r="E36" s="364" t="str">
        <f t="shared" si="13"/>
        <v/>
      </c>
      <c r="F36" s="322"/>
      <c r="G36" s="323" t="str">
        <f t="shared" si="14"/>
        <v/>
      </c>
      <c r="H36" s="324"/>
      <c r="I36" s="325"/>
      <c r="J36" s="326"/>
      <c r="K36" s="327"/>
      <c r="L36" s="303"/>
      <c r="M36" s="303"/>
      <c r="N36" s="328"/>
      <c r="O36" s="329"/>
      <c r="P36" s="329"/>
      <c r="Q36" s="329"/>
      <c r="R36" s="330"/>
      <c r="S36" s="330"/>
      <c r="T36" s="331">
        <f t="shared" si="15"/>
        <v>0</v>
      </c>
      <c r="U36" s="332"/>
      <c r="V36" s="333"/>
      <c r="W36" s="327"/>
      <c r="X36" s="327"/>
      <c r="Y36" s="327"/>
      <c r="Z36" s="369"/>
    </row>
    <row r="37" spans="1:26" s="305" customFormat="1" ht="20.25" customHeight="1">
      <c r="A37" s="320"/>
      <c r="B37" s="321"/>
      <c r="C37" s="364" t="str">
        <f t="shared" si="12"/>
        <v/>
      </c>
      <c r="D37" s="326"/>
      <c r="E37" s="364" t="str">
        <f t="shared" si="13"/>
        <v/>
      </c>
      <c r="F37" s="322"/>
      <c r="G37" s="323" t="str">
        <f t="shared" si="14"/>
        <v/>
      </c>
      <c r="H37" s="324"/>
      <c r="I37" s="325"/>
      <c r="J37" s="326"/>
      <c r="K37" s="327"/>
      <c r="L37" s="121"/>
      <c r="M37" s="121"/>
      <c r="N37" s="328"/>
      <c r="O37" s="329"/>
      <c r="P37" s="329"/>
      <c r="Q37" s="329"/>
      <c r="R37" s="330"/>
      <c r="S37" s="330"/>
      <c r="T37" s="331">
        <f t="shared" si="15"/>
        <v>0</v>
      </c>
      <c r="U37" s="332"/>
      <c r="V37" s="333"/>
      <c r="W37" s="327"/>
      <c r="X37" s="327"/>
      <c r="Y37" s="327"/>
      <c r="Z37" s="369"/>
    </row>
    <row r="38" spans="1:26" s="305" customFormat="1" ht="18">
      <c r="A38" s="320"/>
      <c r="B38" s="321"/>
      <c r="C38" s="364" t="str">
        <f t="shared" si="12"/>
        <v/>
      </c>
      <c r="D38" s="326"/>
      <c r="E38" s="364" t="str">
        <f t="shared" si="13"/>
        <v/>
      </c>
      <c r="F38" s="322"/>
      <c r="G38" s="323" t="str">
        <f t="shared" si="14"/>
        <v/>
      </c>
      <c r="H38" s="324"/>
      <c r="I38" s="325"/>
      <c r="J38" s="326"/>
      <c r="K38" s="327"/>
      <c r="L38" s="121"/>
      <c r="M38" s="121"/>
      <c r="N38" s="328"/>
      <c r="O38" s="329"/>
      <c r="P38" s="329"/>
      <c r="Q38" s="329"/>
      <c r="R38" s="330"/>
      <c r="S38" s="330"/>
      <c r="T38" s="331">
        <f t="shared" si="15"/>
        <v>0</v>
      </c>
      <c r="U38" s="332"/>
      <c r="V38" s="333"/>
      <c r="W38" s="327"/>
      <c r="X38" s="327"/>
      <c r="Y38" s="327"/>
      <c r="Z38" s="369"/>
    </row>
    <row r="39" spans="1:26" s="305" customFormat="1" ht="18">
      <c r="A39" s="320"/>
      <c r="B39" s="334"/>
      <c r="C39" s="364" t="str">
        <f t="shared" si="12"/>
        <v/>
      </c>
      <c r="D39" s="326"/>
      <c r="E39" s="364" t="str">
        <f t="shared" si="13"/>
        <v/>
      </c>
      <c r="F39" s="322"/>
      <c r="G39" s="323" t="str">
        <f t="shared" si="14"/>
        <v/>
      </c>
      <c r="H39" s="324"/>
      <c r="I39" s="325"/>
      <c r="J39" s="326"/>
      <c r="K39" s="327"/>
      <c r="L39" s="303"/>
      <c r="M39" s="303"/>
      <c r="N39" s="328"/>
      <c r="O39" s="329"/>
      <c r="P39" s="329"/>
      <c r="Q39" s="329"/>
      <c r="R39" s="330"/>
      <c r="S39" s="330"/>
      <c r="T39" s="331">
        <f t="shared" si="15"/>
        <v>0</v>
      </c>
      <c r="U39" s="332"/>
      <c r="V39" s="333"/>
      <c r="W39" s="327"/>
      <c r="X39" s="327"/>
      <c r="Y39" s="327"/>
      <c r="Z39" s="369"/>
    </row>
    <row r="40" spans="1:26" s="305" customFormat="1" ht="20.25" customHeight="1">
      <c r="A40" s="320"/>
      <c r="B40" s="321"/>
      <c r="C40" s="364" t="str">
        <f t="shared" si="12"/>
        <v/>
      </c>
      <c r="D40" s="326"/>
      <c r="E40" s="364" t="str">
        <f t="shared" si="13"/>
        <v/>
      </c>
      <c r="F40" s="322"/>
      <c r="G40" s="323" t="str">
        <f t="shared" si="14"/>
        <v/>
      </c>
      <c r="H40" s="324"/>
      <c r="I40" s="325"/>
      <c r="J40" s="326"/>
      <c r="K40" s="327"/>
      <c r="L40" s="121"/>
      <c r="M40" s="121"/>
      <c r="N40" s="328"/>
      <c r="O40" s="329"/>
      <c r="P40" s="329"/>
      <c r="Q40" s="329"/>
      <c r="R40" s="330"/>
      <c r="S40" s="330"/>
      <c r="T40" s="331">
        <f t="shared" si="15"/>
        <v>0</v>
      </c>
      <c r="U40" s="332"/>
      <c r="V40" s="333"/>
      <c r="W40" s="327"/>
      <c r="X40" s="327"/>
      <c r="Y40" s="327"/>
      <c r="Z40" s="369"/>
    </row>
    <row r="41" spans="1:26" s="305" customFormat="1" ht="20.25" customHeight="1">
      <c r="A41" s="320"/>
      <c r="B41" s="321"/>
      <c r="C41" s="364" t="str">
        <f t="shared" si="12"/>
        <v/>
      </c>
      <c r="D41" s="326"/>
      <c r="E41" s="364" t="str">
        <f t="shared" si="13"/>
        <v/>
      </c>
      <c r="F41" s="322"/>
      <c r="G41" s="323" t="str">
        <f t="shared" si="14"/>
        <v/>
      </c>
      <c r="H41" s="324"/>
      <c r="I41" s="325"/>
      <c r="J41" s="326"/>
      <c r="K41" s="327"/>
      <c r="L41" s="121"/>
      <c r="M41" s="121"/>
      <c r="N41" s="328"/>
      <c r="O41" s="329"/>
      <c r="P41" s="329"/>
      <c r="Q41" s="329"/>
      <c r="R41" s="330"/>
      <c r="S41" s="330"/>
      <c r="T41" s="331">
        <f t="shared" si="15"/>
        <v>0</v>
      </c>
      <c r="U41" s="335"/>
      <c r="V41" s="327"/>
      <c r="W41" s="327"/>
      <c r="X41" s="327"/>
      <c r="Y41" s="327"/>
      <c r="Z41" s="369"/>
    </row>
    <row r="42" spans="1:26" s="305" customFormat="1" ht="20.25" customHeight="1">
      <c r="A42" s="358"/>
      <c r="B42" s="321"/>
      <c r="C42" s="364" t="str">
        <f t="shared" si="12"/>
        <v/>
      </c>
      <c r="D42" s="343"/>
      <c r="E42" s="364" t="str">
        <f t="shared" si="13"/>
        <v/>
      </c>
      <c r="F42" s="322"/>
      <c r="G42" s="323" t="str">
        <f t="shared" si="14"/>
        <v/>
      </c>
      <c r="H42" s="324"/>
      <c r="I42" s="325"/>
      <c r="J42" s="326"/>
      <c r="K42" s="327"/>
      <c r="L42" s="121"/>
      <c r="M42" s="121"/>
      <c r="N42" s="328"/>
      <c r="O42" s="329"/>
      <c r="P42" s="329"/>
      <c r="Q42" s="329"/>
      <c r="R42" s="330"/>
      <c r="S42" s="330"/>
      <c r="T42" s="331">
        <f t="shared" si="15"/>
        <v>0</v>
      </c>
      <c r="U42" s="332"/>
      <c r="V42" s="333"/>
      <c r="W42" s="327"/>
      <c r="X42" s="327"/>
      <c r="Y42" s="327"/>
      <c r="Z42" s="369"/>
    </row>
    <row r="43" spans="1:26" s="305" customFormat="1" ht="20.25" customHeight="1">
      <c r="A43" s="320"/>
      <c r="B43" s="321"/>
      <c r="C43" s="364" t="str">
        <f t="shared" si="12"/>
        <v/>
      </c>
      <c r="D43" s="326"/>
      <c r="E43" s="364" t="str">
        <f t="shared" si="13"/>
        <v/>
      </c>
      <c r="F43" s="322"/>
      <c r="G43" s="323" t="str">
        <f t="shared" si="14"/>
        <v/>
      </c>
      <c r="H43" s="324"/>
      <c r="I43" s="325"/>
      <c r="J43" s="326"/>
      <c r="K43" s="327"/>
      <c r="L43" s="121"/>
      <c r="M43" s="121"/>
      <c r="N43" s="328"/>
      <c r="O43" s="329"/>
      <c r="P43" s="329"/>
      <c r="Q43" s="329"/>
      <c r="R43" s="330"/>
      <c r="S43" s="330"/>
      <c r="T43" s="331">
        <f t="shared" si="15"/>
        <v>0</v>
      </c>
      <c r="U43" s="332"/>
      <c r="V43" s="333"/>
      <c r="W43" s="327"/>
      <c r="X43" s="327"/>
      <c r="Y43" s="327"/>
      <c r="Z43" s="369"/>
    </row>
    <row r="44" spans="1:26" s="305" customFormat="1" ht="20.25" customHeight="1">
      <c r="A44" s="320"/>
      <c r="B44" s="321"/>
      <c r="C44" s="364" t="str">
        <f t="shared" si="12"/>
        <v/>
      </c>
      <c r="D44" s="343"/>
      <c r="E44" s="364" t="str">
        <f t="shared" si="13"/>
        <v/>
      </c>
      <c r="F44" s="322"/>
      <c r="G44" s="323" t="str">
        <f t="shared" si="14"/>
        <v/>
      </c>
      <c r="H44" s="324"/>
      <c r="I44" s="325"/>
      <c r="J44" s="326"/>
      <c r="K44" s="327"/>
      <c r="L44" s="121"/>
      <c r="M44" s="121"/>
      <c r="N44" s="328"/>
      <c r="O44" s="329"/>
      <c r="P44" s="329"/>
      <c r="Q44" s="329"/>
      <c r="R44" s="330"/>
      <c r="S44" s="330"/>
      <c r="T44" s="331">
        <f t="shared" si="15"/>
        <v>0</v>
      </c>
      <c r="U44" s="332"/>
      <c r="V44" s="333"/>
      <c r="W44" s="327"/>
      <c r="X44" s="327"/>
      <c r="Y44" s="327"/>
      <c r="Z44" s="369"/>
    </row>
    <row r="45" spans="1:26" s="305" customFormat="1" ht="20.25" customHeight="1">
      <c r="A45" s="320"/>
      <c r="B45" s="321"/>
      <c r="C45" s="364" t="str">
        <f t="shared" si="12"/>
        <v/>
      </c>
      <c r="D45" s="326"/>
      <c r="E45" s="364" t="str">
        <f t="shared" si="13"/>
        <v/>
      </c>
      <c r="F45" s="322"/>
      <c r="G45" s="323" t="str">
        <f t="shared" si="14"/>
        <v/>
      </c>
      <c r="H45" s="324"/>
      <c r="I45" s="325"/>
      <c r="J45" s="326"/>
      <c r="K45" s="327"/>
      <c r="L45" s="121"/>
      <c r="M45" s="121"/>
      <c r="N45" s="328"/>
      <c r="O45" s="329"/>
      <c r="P45" s="329"/>
      <c r="Q45" s="329"/>
      <c r="R45" s="330"/>
      <c r="S45" s="330"/>
      <c r="T45" s="331">
        <f t="shared" si="15"/>
        <v>0</v>
      </c>
      <c r="U45" s="335"/>
      <c r="V45" s="327"/>
      <c r="W45" s="327"/>
      <c r="X45" s="327"/>
      <c r="Y45" s="327"/>
      <c r="Z45" s="369"/>
    </row>
    <row r="46" spans="1:26" s="305" customFormat="1" ht="20.25" customHeight="1">
      <c r="A46" s="320"/>
      <c r="B46" s="321"/>
      <c r="C46" s="364" t="str">
        <f t="shared" si="12"/>
        <v/>
      </c>
      <c r="D46" s="343"/>
      <c r="E46" s="364" t="str">
        <f t="shared" si="13"/>
        <v/>
      </c>
      <c r="F46" s="322"/>
      <c r="G46" s="323" t="str">
        <f t="shared" si="14"/>
        <v/>
      </c>
      <c r="H46" s="324"/>
      <c r="I46" s="325"/>
      <c r="J46" s="326"/>
      <c r="K46" s="327"/>
      <c r="L46" s="121"/>
      <c r="M46" s="121"/>
      <c r="N46" s="328"/>
      <c r="O46" s="329"/>
      <c r="P46" s="329"/>
      <c r="Q46" s="329"/>
      <c r="R46" s="330"/>
      <c r="S46" s="330"/>
      <c r="T46" s="331">
        <f t="shared" si="15"/>
        <v>0</v>
      </c>
      <c r="U46" s="332"/>
      <c r="V46" s="333"/>
      <c r="W46" s="327"/>
      <c r="X46" s="327"/>
      <c r="Y46" s="327"/>
      <c r="Z46" s="369"/>
    </row>
    <row r="47" spans="1:26" s="305" customFormat="1" ht="20.25" customHeight="1">
      <c r="A47" s="320"/>
      <c r="B47" s="321"/>
      <c r="C47" s="364" t="str">
        <f t="shared" si="12"/>
        <v/>
      </c>
      <c r="D47" s="326"/>
      <c r="E47" s="364" t="str">
        <f t="shared" si="13"/>
        <v/>
      </c>
      <c r="F47" s="322"/>
      <c r="G47" s="323" t="str">
        <f t="shared" si="14"/>
        <v/>
      </c>
      <c r="H47" s="324"/>
      <c r="I47" s="325"/>
      <c r="J47" s="326"/>
      <c r="K47" s="327"/>
      <c r="L47" s="121"/>
      <c r="M47" s="121"/>
      <c r="N47" s="328"/>
      <c r="O47" s="329"/>
      <c r="P47" s="329"/>
      <c r="Q47" s="329"/>
      <c r="R47" s="330"/>
      <c r="S47" s="330"/>
      <c r="T47" s="331">
        <f t="shared" si="15"/>
        <v>0</v>
      </c>
      <c r="U47" s="335"/>
      <c r="V47" s="327"/>
      <c r="W47" s="327"/>
      <c r="X47" s="327"/>
      <c r="Y47" s="327"/>
      <c r="Z47" s="369"/>
    </row>
    <row r="48" spans="1:26" s="305" customFormat="1" ht="20.25" customHeight="1">
      <c r="A48" s="320"/>
      <c r="B48" s="321"/>
      <c r="C48" s="364" t="str">
        <f t="shared" si="12"/>
        <v/>
      </c>
      <c r="D48" s="326"/>
      <c r="E48" s="364" t="str">
        <f t="shared" si="13"/>
        <v/>
      </c>
      <c r="F48" s="322"/>
      <c r="G48" s="323" t="str">
        <f t="shared" si="14"/>
        <v/>
      </c>
      <c r="H48" s="324"/>
      <c r="I48" s="325"/>
      <c r="J48" s="326"/>
      <c r="K48" s="327"/>
      <c r="L48" s="121"/>
      <c r="M48" s="121"/>
      <c r="N48" s="328"/>
      <c r="O48" s="329"/>
      <c r="P48" s="329"/>
      <c r="Q48" s="329"/>
      <c r="R48" s="330"/>
      <c r="S48" s="330"/>
      <c r="T48" s="331">
        <f t="shared" si="15"/>
        <v>0</v>
      </c>
      <c r="U48" s="332"/>
      <c r="V48" s="333"/>
      <c r="W48" s="327"/>
      <c r="X48" s="327"/>
      <c r="Y48" s="327"/>
      <c r="Z48" s="369"/>
    </row>
    <row r="49" spans="1:26" s="305" customFormat="1" ht="20.25" customHeight="1">
      <c r="A49" s="320"/>
      <c r="B49" s="321"/>
      <c r="C49" s="364" t="str">
        <f t="shared" si="12"/>
        <v/>
      </c>
      <c r="D49" s="326"/>
      <c r="E49" s="364" t="str">
        <f t="shared" si="13"/>
        <v/>
      </c>
      <c r="F49" s="322"/>
      <c r="G49" s="323" t="str">
        <f t="shared" si="14"/>
        <v/>
      </c>
      <c r="H49" s="324"/>
      <c r="I49" s="325"/>
      <c r="J49" s="326"/>
      <c r="K49" s="327"/>
      <c r="L49" s="121"/>
      <c r="M49" s="121"/>
      <c r="N49" s="328"/>
      <c r="O49" s="329"/>
      <c r="P49" s="329"/>
      <c r="Q49" s="329"/>
      <c r="R49" s="330"/>
      <c r="S49" s="330"/>
      <c r="T49" s="331">
        <f t="shared" si="15"/>
        <v>0</v>
      </c>
      <c r="U49" s="332"/>
      <c r="V49" s="333"/>
      <c r="W49" s="327"/>
      <c r="X49" s="327"/>
      <c r="Y49" s="327"/>
      <c r="Z49" s="369"/>
    </row>
    <row r="50" spans="1:26" s="305" customFormat="1" ht="20.25" customHeight="1">
      <c r="A50" s="320"/>
      <c r="B50" s="321"/>
      <c r="C50" s="364" t="str">
        <f t="shared" si="12"/>
        <v/>
      </c>
      <c r="D50" s="326"/>
      <c r="E50" s="364" t="str">
        <f t="shared" si="13"/>
        <v/>
      </c>
      <c r="F50" s="322"/>
      <c r="G50" s="323" t="str">
        <f t="shared" si="14"/>
        <v/>
      </c>
      <c r="H50" s="324"/>
      <c r="I50" s="325"/>
      <c r="J50" s="326"/>
      <c r="K50" s="327"/>
      <c r="L50" s="121"/>
      <c r="M50" s="121"/>
      <c r="N50" s="328"/>
      <c r="O50" s="329"/>
      <c r="P50" s="329"/>
      <c r="Q50" s="329"/>
      <c r="R50" s="330"/>
      <c r="S50" s="330"/>
      <c r="T50" s="331">
        <f t="shared" si="15"/>
        <v>0</v>
      </c>
      <c r="U50" s="335"/>
      <c r="V50" s="327"/>
      <c r="W50" s="327"/>
      <c r="X50" s="327"/>
      <c r="Y50" s="327"/>
      <c r="Z50" s="369"/>
    </row>
    <row r="51" spans="1:26" s="305" customFormat="1" ht="20.25" customHeight="1">
      <c r="A51" s="320"/>
      <c r="B51" s="321"/>
      <c r="C51" s="364" t="str">
        <f t="shared" si="12"/>
        <v/>
      </c>
      <c r="D51" s="326"/>
      <c r="E51" s="364" t="str">
        <f t="shared" si="13"/>
        <v/>
      </c>
      <c r="F51" s="322"/>
      <c r="G51" s="323" t="str">
        <f t="shared" si="14"/>
        <v/>
      </c>
      <c r="H51" s="324"/>
      <c r="I51" s="325"/>
      <c r="J51" s="326"/>
      <c r="K51" s="327"/>
      <c r="L51" s="121"/>
      <c r="M51" s="121"/>
      <c r="N51" s="328"/>
      <c r="O51" s="329"/>
      <c r="P51" s="329"/>
      <c r="Q51" s="329"/>
      <c r="R51" s="330"/>
      <c r="S51" s="330"/>
      <c r="T51" s="331">
        <f t="shared" si="15"/>
        <v>0</v>
      </c>
      <c r="U51" s="332"/>
      <c r="V51" s="333"/>
      <c r="W51" s="327"/>
      <c r="X51" s="327"/>
      <c r="Y51" s="327"/>
      <c r="Z51" s="369"/>
    </row>
    <row r="52" spans="1:26" s="305" customFormat="1" ht="20.25" customHeight="1">
      <c r="A52" s="320"/>
      <c r="B52" s="321"/>
      <c r="C52" s="364" t="str">
        <f t="shared" si="12"/>
        <v/>
      </c>
      <c r="D52" s="326"/>
      <c r="E52" s="364" t="str">
        <f t="shared" si="13"/>
        <v/>
      </c>
      <c r="F52" s="322"/>
      <c r="G52" s="323" t="str">
        <f t="shared" si="14"/>
        <v/>
      </c>
      <c r="H52" s="324"/>
      <c r="I52" s="325"/>
      <c r="J52" s="326"/>
      <c r="K52" s="327"/>
      <c r="L52" s="121"/>
      <c r="M52" s="121"/>
      <c r="N52" s="328"/>
      <c r="O52" s="329"/>
      <c r="P52" s="329"/>
      <c r="Q52" s="329"/>
      <c r="R52" s="330"/>
      <c r="S52" s="330"/>
      <c r="T52" s="331">
        <f t="shared" si="15"/>
        <v>0</v>
      </c>
      <c r="U52" s="335"/>
      <c r="V52" s="327"/>
      <c r="W52" s="327"/>
      <c r="X52" s="327"/>
      <c r="Y52" s="327"/>
      <c r="Z52" s="369"/>
    </row>
    <row r="53" spans="1:26" s="305" customFormat="1" ht="20.25" customHeight="1">
      <c r="A53" s="320"/>
      <c r="B53" s="334"/>
      <c r="C53" s="364" t="str">
        <f t="shared" si="12"/>
        <v/>
      </c>
      <c r="D53" s="326"/>
      <c r="E53" s="364" t="str">
        <f t="shared" si="13"/>
        <v/>
      </c>
      <c r="F53" s="322"/>
      <c r="G53" s="323" t="str">
        <f t="shared" si="14"/>
        <v/>
      </c>
      <c r="H53" s="324"/>
      <c r="I53" s="325"/>
      <c r="J53" s="326"/>
      <c r="K53" s="327"/>
      <c r="L53" s="121"/>
      <c r="M53" s="121"/>
      <c r="N53" s="328"/>
      <c r="O53" s="329"/>
      <c r="P53" s="329"/>
      <c r="Q53" s="329"/>
      <c r="R53" s="330"/>
      <c r="S53" s="330"/>
      <c r="T53" s="331">
        <f t="shared" si="15"/>
        <v>0</v>
      </c>
      <c r="U53" s="332"/>
      <c r="V53" s="333"/>
      <c r="W53" s="327"/>
      <c r="X53" s="327"/>
      <c r="Y53" s="327"/>
      <c r="Z53" s="369"/>
    </row>
    <row r="54" spans="1:26" s="305" customFormat="1" ht="20.25" customHeight="1">
      <c r="A54" s="320"/>
      <c r="B54" s="334"/>
      <c r="C54" s="364" t="str">
        <f t="shared" si="12"/>
        <v/>
      </c>
      <c r="D54" s="326"/>
      <c r="E54" s="364" t="str">
        <f t="shared" si="13"/>
        <v/>
      </c>
      <c r="F54" s="322"/>
      <c r="G54" s="323" t="str">
        <f t="shared" si="14"/>
        <v/>
      </c>
      <c r="H54" s="324"/>
      <c r="I54" s="325"/>
      <c r="J54" s="326"/>
      <c r="K54" s="327"/>
      <c r="L54" s="121"/>
      <c r="M54" s="121"/>
      <c r="N54" s="328"/>
      <c r="O54" s="329"/>
      <c r="P54" s="329"/>
      <c r="Q54" s="329"/>
      <c r="R54" s="330"/>
      <c r="S54" s="330"/>
      <c r="T54" s="331">
        <f t="shared" si="15"/>
        <v>0</v>
      </c>
      <c r="U54" s="335"/>
      <c r="V54" s="327"/>
      <c r="W54" s="327"/>
      <c r="X54" s="327"/>
      <c r="Y54" s="327"/>
      <c r="Z54" s="369"/>
    </row>
    <row r="55" spans="1:26" s="305" customFormat="1" ht="20.25" customHeight="1">
      <c r="A55" s="320"/>
      <c r="B55" s="334"/>
      <c r="C55" s="364" t="str">
        <f t="shared" si="12"/>
        <v/>
      </c>
      <c r="D55" s="326"/>
      <c r="E55" s="364" t="str">
        <f t="shared" si="13"/>
        <v/>
      </c>
      <c r="F55" s="322"/>
      <c r="G55" s="323" t="str">
        <f t="shared" si="14"/>
        <v/>
      </c>
      <c r="H55" s="324"/>
      <c r="I55" s="325"/>
      <c r="J55" s="326"/>
      <c r="K55" s="327"/>
      <c r="L55" s="121"/>
      <c r="M55" s="121"/>
      <c r="N55" s="328"/>
      <c r="O55" s="329"/>
      <c r="P55" s="329"/>
      <c r="Q55" s="329"/>
      <c r="R55" s="330"/>
      <c r="S55" s="330"/>
      <c r="T55" s="331">
        <f t="shared" si="15"/>
        <v>0</v>
      </c>
      <c r="U55" s="335"/>
      <c r="V55" s="327"/>
      <c r="W55" s="327"/>
      <c r="X55" s="327"/>
      <c r="Y55" s="327"/>
      <c r="Z55" s="369"/>
    </row>
    <row r="56" spans="1:26" s="305" customFormat="1" ht="18">
      <c r="A56" s="320"/>
      <c r="B56" s="334"/>
      <c r="C56" s="364" t="str">
        <f t="shared" si="12"/>
        <v/>
      </c>
      <c r="D56" s="326"/>
      <c r="E56" s="364" t="str">
        <f t="shared" si="13"/>
        <v/>
      </c>
      <c r="F56" s="322"/>
      <c r="G56" s="323" t="str">
        <f t="shared" si="14"/>
        <v/>
      </c>
      <c r="H56" s="324"/>
      <c r="I56" s="325"/>
      <c r="J56" s="326"/>
      <c r="K56" s="327"/>
      <c r="L56" s="121"/>
      <c r="M56" s="121"/>
      <c r="N56" s="328"/>
      <c r="O56" s="329"/>
      <c r="P56" s="329"/>
      <c r="Q56" s="329"/>
      <c r="R56" s="330"/>
      <c r="S56" s="330"/>
      <c r="T56" s="331">
        <f t="shared" si="15"/>
        <v>0</v>
      </c>
      <c r="U56" s="335"/>
      <c r="V56" s="327"/>
      <c r="W56" s="327"/>
      <c r="X56" s="327"/>
      <c r="Y56" s="327"/>
      <c r="Z56" s="369"/>
    </row>
    <row r="57" spans="1:26" s="305" customFormat="1" ht="18">
      <c r="A57" s="337"/>
      <c r="B57" s="334"/>
      <c r="C57" s="364" t="str">
        <f t="shared" si="12"/>
        <v/>
      </c>
      <c r="D57" s="326"/>
      <c r="E57" s="364" t="str">
        <f t="shared" si="13"/>
        <v/>
      </c>
      <c r="F57" s="322"/>
      <c r="G57" s="323" t="str">
        <f t="shared" si="14"/>
        <v/>
      </c>
      <c r="H57" s="324"/>
      <c r="I57" s="325"/>
      <c r="J57" s="326"/>
      <c r="K57" s="327"/>
      <c r="L57" s="121"/>
      <c r="M57" s="121"/>
      <c r="N57" s="328"/>
      <c r="O57" s="329"/>
      <c r="P57" s="329"/>
      <c r="Q57" s="329"/>
      <c r="R57" s="330"/>
      <c r="S57" s="330"/>
      <c r="T57" s="331">
        <f t="shared" si="15"/>
        <v>0</v>
      </c>
      <c r="U57" s="335"/>
      <c r="V57" s="327"/>
      <c r="W57" s="327"/>
      <c r="X57" s="327"/>
      <c r="Y57" s="327"/>
      <c r="Z57" s="369"/>
    </row>
    <row r="58" spans="1:26" s="305" customFormat="1" ht="20.25" customHeight="1">
      <c r="A58" s="337"/>
      <c r="B58" s="334"/>
      <c r="C58" s="364" t="str">
        <f t="shared" si="12"/>
        <v/>
      </c>
      <c r="D58" s="326"/>
      <c r="E58" s="364" t="str">
        <f t="shared" si="13"/>
        <v/>
      </c>
      <c r="F58" s="322"/>
      <c r="G58" s="323" t="str">
        <f t="shared" si="14"/>
        <v/>
      </c>
      <c r="H58" s="324"/>
      <c r="I58" s="325"/>
      <c r="J58" s="326"/>
      <c r="K58" s="327"/>
      <c r="L58" s="121"/>
      <c r="M58" s="121"/>
      <c r="N58" s="328"/>
      <c r="O58" s="329"/>
      <c r="P58" s="329"/>
      <c r="Q58" s="329"/>
      <c r="R58" s="330"/>
      <c r="S58" s="330"/>
      <c r="T58" s="331">
        <f t="shared" si="15"/>
        <v>0</v>
      </c>
      <c r="U58" s="335"/>
      <c r="V58" s="327"/>
      <c r="W58" s="327"/>
      <c r="X58" s="327"/>
      <c r="Y58" s="327"/>
      <c r="Z58" s="374"/>
    </row>
    <row r="59" spans="1:26" s="305" customFormat="1" ht="18">
      <c r="A59" s="320"/>
      <c r="B59" s="334"/>
      <c r="C59" s="364" t="str">
        <f t="shared" si="12"/>
        <v/>
      </c>
      <c r="D59" s="326"/>
      <c r="E59" s="364" t="str">
        <f t="shared" si="13"/>
        <v/>
      </c>
      <c r="F59" s="322"/>
      <c r="G59" s="323" t="str">
        <f t="shared" si="14"/>
        <v/>
      </c>
      <c r="H59" s="324"/>
      <c r="I59" s="325"/>
      <c r="J59" s="326"/>
      <c r="K59" s="327"/>
      <c r="L59" s="121"/>
      <c r="M59" s="121"/>
      <c r="N59" s="328"/>
      <c r="O59" s="329"/>
      <c r="P59" s="329"/>
      <c r="Q59" s="329"/>
      <c r="R59" s="330"/>
      <c r="S59" s="330"/>
      <c r="T59" s="331">
        <f t="shared" si="15"/>
        <v>0</v>
      </c>
      <c r="U59" s="335"/>
      <c r="V59" s="327"/>
      <c r="W59" s="327"/>
      <c r="X59" s="327"/>
      <c r="Y59" s="327"/>
      <c r="Z59" s="369"/>
    </row>
    <row r="60" spans="1:26" s="305" customFormat="1" ht="20.25" customHeight="1">
      <c r="A60" s="320"/>
      <c r="B60" s="334"/>
      <c r="C60" s="364" t="str">
        <f t="shared" si="12"/>
        <v/>
      </c>
      <c r="D60" s="326"/>
      <c r="E60" s="364" t="str">
        <f t="shared" si="13"/>
        <v/>
      </c>
      <c r="F60" s="322"/>
      <c r="G60" s="323" t="str">
        <f t="shared" si="14"/>
        <v/>
      </c>
      <c r="H60" s="324"/>
      <c r="I60" s="325"/>
      <c r="J60" s="326"/>
      <c r="K60" s="327"/>
      <c r="L60" s="121"/>
      <c r="M60" s="121"/>
      <c r="N60" s="328"/>
      <c r="O60" s="329"/>
      <c r="P60" s="329"/>
      <c r="Q60" s="329"/>
      <c r="R60" s="330"/>
      <c r="S60" s="330"/>
      <c r="T60" s="331">
        <f t="shared" si="15"/>
        <v>0</v>
      </c>
      <c r="U60" s="332"/>
      <c r="V60" s="333"/>
      <c r="W60" s="327"/>
      <c r="X60" s="327"/>
      <c r="Y60" s="327"/>
      <c r="Z60" s="369"/>
    </row>
    <row r="61" spans="1:26" s="305" customFormat="1" ht="20.25" customHeight="1">
      <c r="A61" s="320"/>
      <c r="B61" s="334"/>
      <c r="C61" s="364" t="str">
        <f t="shared" si="12"/>
        <v/>
      </c>
      <c r="D61" s="326"/>
      <c r="E61" s="364" t="str">
        <f t="shared" si="13"/>
        <v/>
      </c>
      <c r="F61" s="322"/>
      <c r="G61" s="323" t="str">
        <f t="shared" si="14"/>
        <v/>
      </c>
      <c r="H61" s="324"/>
      <c r="I61" s="325"/>
      <c r="J61" s="326"/>
      <c r="K61" s="327"/>
      <c r="L61" s="121"/>
      <c r="M61" s="121"/>
      <c r="N61" s="328"/>
      <c r="O61" s="329"/>
      <c r="P61" s="329"/>
      <c r="Q61" s="329"/>
      <c r="R61" s="330"/>
      <c r="S61" s="330"/>
      <c r="T61" s="331">
        <f t="shared" si="15"/>
        <v>0</v>
      </c>
      <c r="U61" s="335"/>
      <c r="V61" s="327"/>
      <c r="W61" s="327"/>
      <c r="X61" s="327"/>
      <c r="Y61" s="327"/>
      <c r="Z61" s="369"/>
    </row>
    <row r="62" spans="1:26" s="305" customFormat="1" ht="20.25" customHeight="1">
      <c r="A62" s="320"/>
      <c r="B62" s="334"/>
      <c r="C62" s="364" t="str">
        <f t="shared" si="12"/>
        <v/>
      </c>
      <c r="D62" s="326"/>
      <c r="E62" s="364" t="str">
        <f t="shared" si="13"/>
        <v/>
      </c>
      <c r="F62" s="322"/>
      <c r="G62" s="323" t="str">
        <f t="shared" si="14"/>
        <v/>
      </c>
      <c r="H62" s="324"/>
      <c r="I62" s="325"/>
      <c r="J62" s="326"/>
      <c r="K62" s="327"/>
      <c r="L62" s="121"/>
      <c r="M62" s="121"/>
      <c r="N62" s="328"/>
      <c r="O62" s="329"/>
      <c r="P62" s="329"/>
      <c r="Q62" s="329"/>
      <c r="R62" s="330"/>
      <c r="S62" s="330"/>
      <c r="T62" s="331">
        <f t="shared" si="15"/>
        <v>0</v>
      </c>
      <c r="U62" s="335"/>
      <c r="V62" s="327"/>
      <c r="W62" s="327"/>
      <c r="X62" s="327"/>
      <c r="Y62" s="327"/>
      <c r="Z62" s="369"/>
    </row>
    <row r="63" spans="1:26" s="305" customFormat="1" ht="20.25" customHeight="1">
      <c r="A63" s="320"/>
      <c r="B63" s="334"/>
      <c r="C63" s="364" t="str">
        <f t="shared" si="12"/>
        <v/>
      </c>
      <c r="D63" s="326"/>
      <c r="E63" s="364" t="str">
        <f t="shared" si="13"/>
        <v/>
      </c>
      <c r="F63" s="322"/>
      <c r="G63" s="323" t="str">
        <f t="shared" si="14"/>
        <v/>
      </c>
      <c r="H63" s="324"/>
      <c r="I63" s="325"/>
      <c r="J63" s="326"/>
      <c r="K63" s="327"/>
      <c r="L63" s="121"/>
      <c r="M63" s="121"/>
      <c r="N63" s="328"/>
      <c r="O63" s="329"/>
      <c r="P63" s="329"/>
      <c r="Q63" s="329"/>
      <c r="R63" s="330"/>
      <c r="S63" s="330"/>
      <c r="T63" s="331">
        <f t="shared" si="15"/>
        <v>0</v>
      </c>
      <c r="U63" s="335"/>
      <c r="V63" s="327"/>
      <c r="W63" s="327"/>
      <c r="X63" s="327"/>
      <c r="Y63" s="327"/>
      <c r="Z63" s="369"/>
    </row>
    <row r="64" spans="1:26" s="305" customFormat="1" ht="20.25" customHeight="1">
      <c r="A64" s="320"/>
      <c r="B64" s="334"/>
      <c r="C64" s="364" t="str">
        <f t="shared" si="12"/>
        <v/>
      </c>
      <c r="D64" s="326"/>
      <c r="E64" s="364" t="str">
        <f t="shared" si="13"/>
        <v/>
      </c>
      <c r="F64" s="322"/>
      <c r="G64" s="323" t="str">
        <f t="shared" si="14"/>
        <v/>
      </c>
      <c r="H64" s="324"/>
      <c r="I64" s="325"/>
      <c r="J64" s="326"/>
      <c r="K64" s="327"/>
      <c r="L64" s="121"/>
      <c r="M64" s="121"/>
      <c r="N64" s="328"/>
      <c r="O64" s="329"/>
      <c r="P64" s="329"/>
      <c r="Q64" s="329"/>
      <c r="R64" s="330"/>
      <c r="S64" s="330"/>
      <c r="T64" s="331">
        <f t="shared" si="15"/>
        <v>0</v>
      </c>
      <c r="U64" s="335"/>
      <c r="V64" s="327"/>
      <c r="W64" s="327"/>
      <c r="X64" s="327"/>
      <c r="Y64" s="327"/>
      <c r="Z64" s="369"/>
    </row>
    <row r="65" spans="1:26" s="305" customFormat="1" ht="20.25" customHeight="1">
      <c r="A65" s="320"/>
      <c r="B65" s="334"/>
      <c r="C65" s="364" t="str">
        <f t="shared" si="12"/>
        <v/>
      </c>
      <c r="D65" s="326"/>
      <c r="E65" s="364" t="str">
        <f t="shared" si="13"/>
        <v/>
      </c>
      <c r="F65" s="322"/>
      <c r="G65" s="323" t="str">
        <f t="shared" si="14"/>
        <v/>
      </c>
      <c r="H65" s="324"/>
      <c r="I65" s="325"/>
      <c r="J65" s="326"/>
      <c r="K65" s="327"/>
      <c r="L65" s="121"/>
      <c r="M65" s="121"/>
      <c r="N65" s="328"/>
      <c r="O65" s="329"/>
      <c r="P65" s="329"/>
      <c r="Q65" s="329"/>
      <c r="R65" s="330"/>
      <c r="S65" s="330"/>
      <c r="T65" s="331">
        <f t="shared" si="15"/>
        <v>0</v>
      </c>
      <c r="U65" s="335"/>
      <c r="V65" s="327"/>
      <c r="W65" s="327"/>
      <c r="X65" s="327"/>
      <c r="Y65" s="327"/>
      <c r="Z65" s="369"/>
    </row>
    <row r="66" spans="1:26" s="305" customFormat="1" ht="20.25" customHeight="1">
      <c r="A66" s="320"/>
      <c r="B66" s="334"/>
      <c r="C66" s="364" t="str">
        <f t="shared" si="12"/>
        <v/>
      </c>
      <c r="D66" s="326"/>
      <c r="E66" s="364" t="str">
        <f t="shared" si="13"/>
        <v/>
      </c>
      <c r="F66" s="322"/>
      <c r="G66" s="323" t="str">
        <f t="shared" si="14"/>
        <v/>
      </c>
      <c r="H66" s="324"/>
      <c r="I66" s="325"/>
      <c r="J66" s="326"/>
      <c r="K66" s="327"/>
      <c r="L66" s="121"/>
      <c r="M66" s="121"/>
      <c r="N66" s="328"/>
      <c r="O66" s="329"/>
      <c r="P66" s="329"/>
      <c r="Q66" s="329"/>
      <c r="R66" s="330"/>
      <c r="S66" s="330"/>
      <c r="T66" s="331">
        <f t="shared" si="15"/>
        <v>0</v>
      </c>
      <c r="U66" s="335"/>
      <c r="V66" s="327"/>
      <c r="W66" s="327"/>
      <c r="X66" s="327"/>
      <c r="Y66" s="327"/>
      <c r="Z66" s="369"/>
    </row>
    <row r="67" spans="1:26" s="305" customFormat="1" ht="20.25" customHeight="1">
      <c r="A67" s="320"/>
      <c r="B67" s="334"/>
      <c r="C67" s="364" t="str">
        <f t="shared" si="12"/>
        <v/>
      </c>
      <c r="D67" s="326"/>
      <c r="E67" s="364" t="str">
        <f t="shared" si="13"/>
        <v/>
      </c>
      <c r="F67" s="322"/>
      <c r="G67" s="323" t="str">
        <f t="shared" si="14"/>
        <v/>
      </c>
      <c r="H67" s="324"/>
      <c r="I67" s="325"/>
      <c r="J67" s="326"/>
      <c r="K67" s="327"/>
      <c r="L67" s="121"/>
      <c r="M67" s="121"/>
      <c r="N67" s="328"/>
      <c r="O67" s="329"/>
      <c r="P67" s="329"/>
      <c r="Q67" s="329"/>
      <c r="R67" s="330"/>
      <c r="S67" s="330"/>
      <c r="T67" s="331">
        <f t="shared" si="15"/>
        <v>0</v>
      </c>
      <c r="U67" s="335"/>
      <c r="V67" s="327"/>
      <c r="W67" s="327"/>
      <c r="X67" s="327"/>
      <c r="Y67" s="327"/>
      <c r="Z67" s="369"/>
    </row>
    <row r="68" spans="1:26" s="305" customFormat="1" ht="20.25" customHeight="1">
      <c r="A68" s="320"/>
      <c r="B68" s="334"/>
      <c r="C68" s="364" t="str">
        <f t="shared" si="12"/>
        <v/>
      </c>
      <c r="D68" s="326"/>
      <c r="E68" s="364" t="str">
        <f t="shared" si="13"/>
        <v/>
      </c>
      <c r="F68" s="322"/>
      <c r="G68" s="323" t="str">
        <f t="shared" si="14"/>
        <v/>
      </c>
      <c r="H68" s="324"/>
      <c r="I68" s="325"/>
      <c r="J68" s="326"/>
      <c r="K68" s="327"/>
      <c r="L68" s="121"/>
      <c r="M68" s="121"/>
      <c r="N68" s="328"/>
      <c r="O68" s="329"/>
      <c r="P68" s="329"/>
      <c r="Q68" s="329"/>
      <c r="R68" s="330"/>
      <c r="S68" s="330"/>
      <c r="T68" s="331">
        <f t="shared" si="15"/>
        <v>0</v>
      </c>
      <c r="U68" s="335"/>
      <c r="V68" s="327"/>
      <c r="W68" s="327"/>
      <c r="X68" s="327"/>
      <c r="Y68" s="327"/>
      <c r="Z68" s="369"/>
    </row>
    <row r="69" spans="1:26" s="305" customFormat="1" ht="20.25" customHeight="1">
      <c r="A69" s="320"/>
      <c r="B69" s="334"/>
      <c r="C69" s="364" t="str">
        <f t="shared" si="12"/>
        <v/>
      </c>
      <c r="D69" s="326"/>
      <c r="E69" s="364" t="str">
        <f t="shared" si="13"/>
        <v/>
      </c>
      <c r="F69" s="322"/>
      <c r="G69" s="323" t="str">
        <f t="shared" si="14"/>
        <v/>
      </c>
      <c r="H69" s="324"/>
      <c r="I69" s="325"/>
      <c r="J69" s="326"/>
      <c r="K69" s="327"/>
      <c r="L69" s="121"/>
      <c r="M69" s="121"/>
      <c r="N69" s="328"/>
      <c r="O69" s="329"/>
      <c r="P69" s="329"/>
      <c r="Q69" s="329"/>
      <c r="R69" s="330"/>
      <c r="S69" s="330"/>
      <c r="T69" s="331">
        <f t="shared" si="15"/>
        <v>0</v>
      </c>
      <c r="U69" s="335"/>
      <c r="V69" s="327"/>
      <c r="W69" s="327"/>
      <c r="X69" s="327"/>
      <c r="Y69" s="327"/>
      <c r="Z69" s="369"/>
    </row>
    <row r="70" spans="1:26" s="305" customFormat="1" ht="20.25" customHeight="1">
      <c r="A70" s="320"/>
      <c r="B70" s="334"/>
      <c r="C70" s="364" t="str">
        <f t="shared" si="12"/>
        <v/>
      </c>
      <c r="D70" s="326"/>
      <c r="E70" s="364" t="str">
        <f t="shared" si="13"/>
        <v/>
      </c>
      <c r="F70" s="322"/>
      <c r="G70" s="323" t="str">
        <f t="shared" si="14"/>
        <v/>
      </c>
      <c r="H70" s="324"/>
      <c r="I70" s="325"/>
      <c r="J70" s="326"/>
      <c r="K70" s="327"/>
      <c r="L70" s="121"/>
      <c r="M70" s="121"/>
      <c r="N70" s="328"/>
      <c r="O70" s="329"/>
      <c r="P70" s="329"/>
      <c r="Q70" s="329"/>
      <c r="R70" s="330"/>
      <c r="S70" s="330"/>
      <c r="T70" s="331">
        <f t="shared" si="15"/>
        <v>0</v>
      </c>
      <c r="U70" s="335"/>
      <c r="V70" s="327"/>
      <c r="W70" s="327"/>
      <c r="X70" s="327"/>
      <c r="Y70" s="327"/>
      <c r="Z70" s="369"/>
    </row>
    <row r="71" spans="1:26" s="305" customFormat="1" ht="20.25" customHeight="1">
      <c r="A71" s="320"/>
      <c r="B71" s="334"/>
      <c r="C71" s="364" t="str">
        <f t="shared" si="12"/>
        <v/>
      </c>
      <c r="D71" s="326"/>
      <c r="E71" s="364" t="str">
        <f t="shared" si="13"/>
        <v/>
      </c>
      <c r="F71" s="322"/>
      <c r="G71" s="323" t="str">
        <f t="shared" si="14"/>
        <v/>
      </c>
      <c r="H71" s="324"/>
      <c r="I71" s="325"/>
      <c r="J71" s="326"/>
      <c r="K71" s="327"/>
      <c r="L71" s="121"/>
      <c r="M71" s="121"/>
      <c r="N71" s="328"/>
      <c r="O71" s="329"/>
      <c r="P71" s="329"/>
      <c r="Q71" s="329"/>
      <c r="R71" s="330"/>
      <c r="S71" s="330"/>
      <c r="T71" s="331">
        <f t="shared" si="15"/>
        <v>0</v>
      </c>
      <c r="U71" s="335"/>
      <c r="V71" s="327"/>
      <c r="W71" s="327"/>
      <c r="X71" s="327"/>
      <c r="Y71" s="327"/>
      <c r="Z71" s="369"/>
    </row>
    <row r="72" spans="1:26" s="305" customFormat="1" ht="20.25" customHeight="1">
      <c r="A72" s="320"/>
      <c r="B72" s="334"/>
      <c r="C72" s="364" t="str">
        <f t="shared" si="12"/>
        <v/>
      </c>
      <c r="D72" s="326"/>
      <c r="E72" s="364" t="str">
        <f t="shared" si="13"/>
        <v/>
      </c>
      <c r="F72" s="322"/>
      <c r="G72" s="323" t="str">
        <f t="shared" si="14"/>
        <v/>
      </c>
      <c r="H72" s="324"/>
      <c r="I72" s="325"/>
      <c r="J72" s="326"/>
      <c r="K72" s="327"/>
      <c r="L72" s="121"/>
      <c r="M72" s="121"/>
      <c r="N72" s="328"/>
      <c r="O72" s="329"/>
      <c r="P72" s="329"/>
      <c r="Q72" s="329"/>
      <c r="R72" s="330"/>
      <c r="S72" s="330"/>
      <c r="T72" s="331">
        <f t="shared" si="15"/>
        <v>0</v>
      </c>
      <c r="U72" s="335"/>
      <c r="V72" s="327"/>
      <c r="W72" s="327"/>
      <c r="X72" s="327"/>
      <c r="Y72" s="327"/>
      <c r="Z72" s="369"/>
    </row>
    <row r="73" spans="1:26" s="305" customFormat="1" ht="20.25" customHeight="1">
      <c r="A73" s="320"/>
      <c r="B73" s="334"/>
      <c r="C73" s="364" t="str">
        <f t="shared" si="12"/>
        <v/>
      </c>
      <c r="D73" s="326"/>
      <c r="E73" s="364" t="str">
        <f t="shared" si="13"/>
        <v/>
      </c>
      <c r="F73" s="322"/>
      <c r="G73" s="323" t="str">
        <f t="shared" si="14"/>
        <v/>
      </c>
      <c r="H73" s="324"/>
      <c r="I73" s="325"/>
      <c r="J73" s="326"/>
      <c r="K73" s="327"/>
      <c r="L73" s="121"/>
      <c r="M73" s="121"/>
      <c r="N73" s="328"/>
      <c r="O73" s="329"/>
      <c r="P73" s="329"/>
      <c r="Q73" s="329"/>
      <c r="R73" s="330"/>
      <c r="S73" s="330"/>
      <c r="T73" s="331">
        <f t="shared" si="15"/>
        <v>0</v>
      </c>
      <c r="U73" s="335"/>
      <c r="V73" s="327"/>
      <c r="W73" s="327"/>
      <c r="X73" s="327"/>
      <c r="Y73" s="327"/>
      <c r="Z73" s="369"/>
    </row>
    <row r="74" spans="1:26" s="305" customFormat="1" ht="20.25" customHeight="1">
      <c r="A74" s="320"/>
      <c r="B74" s="334"/>
      <c r="C74" s="364" t="str">
        <f t="shared" si="12"/>
        <v/>
      </c>
      <c r="D74" s="326"/>
      <c r="E74" s="364" t="str">
        <f t="shared" si="13"/>
        <v/>
      </c>
      <c r="F74" s="322"/>
      <c r="G74" s="323" t="str">
        <f t="shared" si="14"/>
        <v/>
      </c>
      <c r="H74" s="324"/>
      <c r="I74" s="325"/>
      <c r="J74" s="326"/>
      <c r="K74" s="327"/>
      <c r="L74" s="121"/>
      <c r="M74" s="121"/>
      <c r="N74" s="328"/>
      <c r="O74" s="329"/>
      <c r="P74" s="329"/>
      <c r="Q74" s="329"/>
      <c r="R74" s="330"/>
      <c r="S74" s="330"/>
      <c r="T74" s="331">
        <f t="shared" si="15"/>
        <v>0</v>
      </c>
      <c r="U74" s="335"/>
      <c r="V74" s="327"/>
      <c r="W74" s="327"/>
      <c r="X74" s="327"/>
      <c r="Y74" s="327"/>
      <c r="Z74" s="369"/>
    </row>
    <row r="75" spans="1:26" s="305" customFormat="1" ht="20.25" customHeight="1">
      <c r="A75" s="320"/>
      <c r="B75" s="334"/>
      <c r="C75" s="364" t="str">
        <f t="shared" si="12"/>
        <v/>
      </c>
      <c r="D75" s="326"/>
      <c r="E75" s="364" t="str">
        <f t="shared" si="13"/>
        <v/>
      </c>
      <c r="F75" s="322"/>
      <c r="G75" s="323" t="str">
        <f t="shared" si="14"/>
        <v/>
      </c>
      <c r="H75" s="324"/>
      <c r="I75" s="325"/>
      <c r="J75" s="326"/>
      <c r="K75" s="327"/>
      <c r="L75" s="121"/>
      <c r="M75" s="121"/>
      <c r="N75" s="328"/>
      <c r="O75" s="329"/>
      <c r="P75" s="329"/>
      <c r="Q75" s="329"/>
      <c r="R75" s="330"/>
      <c r="S75" s="330"/>
      <c r="T75" s="331">
        <f t="shared" si="15"/>
        <v>0</v>
      </c>
      <c r="U75" s="335"/>
      <c r="V75" s="327"/>
      <c r="W75" s="327"/>
      <c r="X75" s="327"/>
      <c r="Y75" s="327"/>
      <c r="Z75" s="369"/>
    </row>
    <row r="76" spans="1:26" s="305" customFormat="1" ht="20.25" customHeight="1">
      <c r="A76" s="320"/>
      <c r="B76" s="334"/>
      <c r="C76" s="364" t="str">
        <f t="shared" si="12"/>
        <v/>
      </c>
      <c r="D76" s="326"/>
      <c r="E76" s="364" t="str">
        <f t="shared" si="13"/>
        <v/>
      </c>
      <c r="F76" s="322"/>
      <c r="G76" s="323" t="str">
        <f t="shared" si="14"/>
        <v/>
      </c>
      <c r="H76" s="324"/>
      <c r="I76" s="325"/>
      <c r="J76" s="326"/>
      <c r="K76" s="327"/>
      <c r="L76" s="121"/>
      <c r="M76" s="121"/>
      <c r="N76" s="328"/>
      <c r="O76" s="329"/>
      <c r="P76" s="329"/>
      <c r="Q76" s="329"/>
      <c r="R76" s="330"/>
      <c r="S76" s="330"/>
      <c r="T76" s="331">
        <f t="shared" si="15"/>
        <v>0</v>
      </c>
      <c r="U76" s="335"/>
      <c r="V76" s="327"/>
      <c r="W76" s="327"/>
      <c r="X76" s="327"/>
      <c r="Y76" s="327"/>
      <c r="Z76" s="369"/>
    </row>
    <row r="77" spans="1:26" s="305" customFormat="1" ht="20.25" customHeight="1">
      <c r="A77" s="320"/>
      <c r="B77" s="334"/>
      <c r="C77" s="364" t="str">
        <f t="shared" si="12"/>
        <v/>
      </c>
      <c r="D77" s="326"/>
      <c r="E77" s="364" t="str">
        <f t="shared" si="13"/>
        <v/>
      </c>
      <c r="F77" s="322"/>
      <c r="G77" s="323" t="str">
        <f t="shared" ref="G77:G140" si="16">IF(B77= "", "",B77-$A$1)</f>
        <v/>
      </c>
      <c r="H77" s="324"/>
      <c r="I77" s="325"/>
      <c r="J77" s="326"/>
      <c r="K77" s="327"/>
      <c r="L77" s="121"/>
      <c r="M77" s="121"/>
      <c r="N77" s="328"/>
      <c r="O77" s="329"/>
      <c r="P77" s="329"/>
      <c r="Q77" s="329"/>
      <c r="R77" s="330"/>
      <c r="S77" s="330"/>
      <c r="T77" s="331">
        <f t="shared" si="15"/>
        <v>0</v>
      </c>
      <c r="U77" s="335"/>
      <c r="V77" s="327"/>
      <c r="W77" s="327"/>
      <c r="X77" s="327"/>
      <c r="Y77" s="327"/>
      <c r="Z77" s="369"/>
    </row>
    <row r="78" spans="1:26" s="305" customFormat="1" ht="20.25" customHeight="1">
      <c r="A78" s="320"/>
      <c r="B78" s="334"/>
      <c r="C78" s="364" t="str">
        <f t="shared" si="12"/>
        <v/>
      </c>
      <c r="D78" s="326"/>
      <c r="E78" s="364" t="str">
        <f t="shared" si="13"/>
        <v/>
      </c>
      <c r="F78" s="322"/>
      <c r="G78" s="323" t="str">
        <f t="shared" si="16"/>
        <v/>
      </c>
      <c r="H78" s="324"/>
      <c r="I78" s="325"/>
      <c r="J78" s="326"/>
      <c r="K78" s="327"/>
      <c r="L78" s="121"/>
      <c r="M78" s="121"/>
      <c r="N78" s="328"/>
      <c r="O78" s="329"/>
      <c r="P78" s="329"/>
      <c r="Q78" s="329"/>
      <c r="R78" s="330"/>
      <c r="S78" s="330"/>
      <c r="T78" s="331">
        <f t="shared" si="15"/>
        <v>0</v>
      </c>
      <c r="U78" s="335"/>
      <c r="V78" s="327"/>
      <c r="W78" s="327"/>
      <c r="X78" s="327"/>
      <c r="Y78" s="327"/>
      <c r="Z78" s="369"/>
    </row>
    <row r="79" spans="1:26" s="305" customFormat="1" ht="20.25" customHeight="1">
      <c r="A79" s="320"/>
      <c r="B79" s="334"/>
      <c r="C79" s="364" t="str">
        <f t="shared" si="12"/>
        <v/>
      </c>
      <c r="D79" s="326"/>
      <c r="E79" s="364" t="str">
        <f t="shared" si="13"/>
        <v/>
      </c>
      <c r="F79" s="322"/>
      <c r="G79" s="323" t="str">
        <f t="shared" si="16"/>
        <v/>
      </c>
      <c r="H79" s="324"/>
      <c r="I79" s="325"/>
      <c r="J79" s="326"/>
      <c r="K79" s="327"/>
      <c r="L79" s="121"/>
      <c r="M79" s="121"/>
      <c r="N79" s="328"/>
      <c r="O79" s="329"/>
      <c r="P79" s="329"/>
      <c r="Q79" s="329"/>
      <c r="R79" s="330"/>
      <c r="S79" s="330"/>
      <c r="T79" s="331">
        <f t="shared" si="15"/>
        <v>0</v>
      </c>
      <c r="U79" s="335"/>
      <c r="V79" s="327"/>
      <c r="W79" s="327"/>
      <c r="X79" s="327"/>
      <c r="Y79" s="327"/>
      <c r="Z79" s="369"/>
    </row>
    <row r="80" spans="1:26" s="305" customFormat="1" ht="20.25" customHeight="1">
      <c r="A80" s="320"/>
      <c r="B80" s="334"/>
      <c r="C80" s="364" t="str">
        <f t="shared" ref="C80:C143" si="17">IF(B80="","",WEEKNUM(B80,2))</f>
        <v/>
      </c>
      <c r="D80" s="326"/>
      <c r="E80" s="364" t="str">
        <f t="shared" ref="E80:E143" si="18">IF(D80="","",WEEKNUM(D80,2))</f>
        <v/>
      </c>
      <c r="F80" s="322"/>
      <c r="G80" s="323" t="str">
        <f t="shared" si="16"/>
        <v/>
      </c>
      <c r="H80" s="324"/>
      <c r="I80" s="325"/>
      <c r="J80" s="326"/>
      <c r="K80" s="327"/>
      <c r="L80" s="121"/>
      <c r="M80" s="121"/>
      <c r="N80" s="328"/>
      <c r="O80" s="329"/>
      <c r="P80" s="329"/>
      <c r="Q80" s="329"/>
      <c r="R80" s="330"/>
      <c r="S80" s="330"/>
      <c r="T80" s="331">
        <f t="shared" si="15"/>
        <v>0</v>
      </c>
      <c r="U80" s="335"/>
      <c r="V80" s="327"/>
      <c r="W80" s="327"/>
      <c r="X80" s="327"/>
      <c r="Y80" s="327"/>
      <c r="Z80" s="369"/>
    </row>
    <row r="81" spans="1:26" s="305" customFormat="1" ht="20.25" customHeight="1">
      <c r="A81" s="320"/>
      <c r="B81" s="334"/>
      <c r="C81" s="364" t="str">
        <f t="shared" si="17"/>
        <v/>
      </c>
      <c r="D81" s="326"/>
      <c r="E81" s="364" t="str">
        <f t="shared" si="18"/>
        <v/>
      </c>
      <c r="F81" s="322"/>
      <c r="G81" s="323" t="str">
        <f t="shared" si="16"/>
        <v/>
      </c>
      <c r="H81" s="324"/>
      <c r="I81" s="325"/>
      <c r="J81" s="326"/>
      <c r="K81" s="327"/>
      <c r="L81" s="121"/>
      <c r="M81" s="121"/>
      <c r="N81" s="328"/>
      <c r="O81" s="329"/>
      <c r="P81" s="329"/>
      <c r="Q81" s="329"/>
      <c r="R81" s="330"/>
      <c r="S81" s="330"/>
      <c r="T81" s="331">
        <f t="shared" ref="T81:T144" si="19">SUM(N81:S81)</f>
        <v>0</v>
      </c>
      <c r="U81" s="335"/>
      <c r="V81" s="327"/>
      <c r="W81" s="327"/>
      <c r="X81" s="327"/>
      <c r="Y81" s="327"/>
      <c r="Z81" s="369"/>
    </row>
    <row r="82" spans="1:26" s="305" customFormat="1" ht="20.25" customHeight="1">
      <c r="A82" s="320"/>
      <c r="B82" s="334"/>
      <c r="C82" s="364" t="str">
        <f t="shared" si="17"/>
        <v/>
      </c>
      <c r="D82" s="326"/>
      <c r="E82" s="364" t="str">
        <f t="shared" si="18"/>
        <v/>
      </c>
      <c r="F82" s="322"/>
      <c r="G82" s="323" t="str">
        <f t="shared" si="16"/>
        <v/>
      </c>
      <c r="H82" s="324"/>
      <c r="I82" s="325"/>
      <c r="J82" s="326"/>
      <c r="K82" s="327"/>
      <c r="L82" s="121"/>
      <c r="M82" s="121"/>
      <c r="N82" s="328"/>
      <c r="O82" s="329"/>
      <c r="P82" s="329"/>
      <c r="Q82" s="329"/>
      <c r="R82" s="330"/>
      <c r="S82" s="330"/>
      <c r="T82" s="331">
        <f t="shared" si="19"/>
        <v>0</v>
      </c>
      <c r="U82" s="335"/>
      <c r="V82" s="327"/>
      <c r="W82" s="327"/>
      <c r="X82" s="327"/>
      <c r="Y82" s="327"/>
      <c r="Z82" s="369"/>
    </row>
    <row r="83" spans="1:26" s="305" customFormat="1" ht="20.25" customHeight="1">
      <c r="A83" s="320"/>
      <c r="B83" s="334"/>
      <c r="C83" s="364" t="str">
        <f t="shared" si="17"/>
        <v/>
      </c>
      <c r="D83" s="326"/>
      <c r="E83" s="364" t="str">
        <f t="shared" si="18"/>
        <v/>
      </c>
      <c r="F83" s="322"/>
      <c r="G83" s="323" t="str">
        <f t="shared" si="16"/>
        <v/>
      </c>
      <c r="H83" s="324"/>
      <c r="I83" s="325"/>
      <c r="J83" s="326"/>
      <c r="K83" s="327"/>
      <c r="L83" s="121"/>
      <c r="M83" s="121"/>
      <c r="N83" s="328"/>
      <c r="O83" s="329"/>
      <c r="P83" s="329"/>
      <c r="Q83" s="329"/>
      <c r="R83" s="330"/>
      <c r="S83" s="330"/>
      <c r="T83" s="331">
        <f t="shared" si="19"/>
        <v>0</v>
      </c>
      <c r="U83" s="335"/>
      <c r="V83" s="327"/>
      <c r="W83" s="327"/>
      <c r="X83" s="327"/>
      <c r="Y83" s="327"/>
      <c r="Z83" s="369"/>
    </row>
    <row r="84" spans="1:26" s="305" customFormat="1" ht="20.25" customHeight="1">
      <c r="A84" s="320"/>
      <c r="B84" s="334"/>
      <c r="C84" s="364" t="str">
        <f t="shared" si="17"/>
        <v/>
      </c>
      <c r="D84" s="326"/>
      <c r="E84" s="364" t="str">
        <f t="shared" si="18"/>
        <v/>
      </c>
      <c r="F84" s="322"/>
      <c r="G84" s="323" t="str">
        <f t="shared" si="16"/>
        <v/>
      </c>
      <c r="H84" s="324"/>
      <c r="I84" s="325"/>
      <c r="J84" s="326"/>
      <c r="K84" s="327"/>
      <c r="L84" s="121"/>
      <c r="M84" s="121"/>
      <c r="N84" s="328"/>
      <c r="O84" s="329"/>
      <c r="P84" s="329"/>
      <c r="Q84" s="329"/>
      <c r="R84" s="330"/>
      <c r="S84" s="330"/>
      <c r="T84" s="331">
        <f t="shared" si="19"/>
        <v>0</v>
      </c>
      <c r="U84" s="335"/>
      <c r="V84" s="327"/>
      <c r="W84" s="327"/>
      <c r="X84" s="327"/>
      <c r="Y84" s="327"/>
      <c r="Z84" s="369"/>
    </row>
    <row r="85" spans="1:26" s="305" customFormat="1" ht="20.25" customHeight="1">
      <c r="A85" s="320"/>
      <c r="B85" s="334"/>
      <c r="C85" s="364" t="str">
        <f t="shared" si="17"/>
        <v/>
      </c>
      <c r="D85" s="326"/>
      <c r="E85" s="364" t="str">
        <f t="shared" si="18"/>
        <v/>
      </c>
      <c r="F85" s="322"/>
      <c r="G85" s="323" t="str">
        <f t="shared" si="16"/>
        <v/>
      </c>
      <c r="H85" s="324"/>
      <c r="I85" s="325"/>
      <c r="J85" s="326"/>
      <c r="K85" s="327"/>
      <c r="L85" s="121"/>
      <c r="M85" s="121"/>
      <c r="N85" s="328"/>
      <c r="O85" s="329"/>
      <c r="P85" s="329"/>
      <c r="Q85" s="329"/>
      <c r="R85" s="330"/>
      <c r="S85" s="330"/>
      <c r="T85" s="331">
        <f t="shared" si="19"/>
        <v>0</v>
      </c>
      <c r="U85" s="335"/>
      <c r="V85" s="327"/>
      <c r="W85" s="327"/>
      <c r="X85" s="327"/>
      <c r="Y85" s="327"/>
      <c r="Z85" s="369"/>
    </row>
    <row r="86" spans="1:26" s="305" customFormat="1" ht="20.25" customHeight="1">
      <c r="A86" s="320"/>
      <c r="B86" s="334"/>
      <c r="C86" s="364" t="str">
        <f t="shared" si="17"/>
        <v/>
      </c>
      <c r="D86" s="326"/>
      <c r="E86" s="364" t="str">
        <f t="shared" si="18"/>
        <v/>
      </c>
      <c r="F86" s="322"/>
      <c r="G86" s="323" t="str">
        <f t="shared" si="16"/>
        <v/>
      </c>
      <c r="H86" s="324"/>
      <c r="I86" s="325"/>
      <c r="J86" s="326"/>
      <c r="K86" s="327"/>
      <c r="L86" s="121"/>
      <c r="M86" s="121"/>
      <c r="N86" s="328"/>
      <c r="O86" s="329"/>
      <c r="P86" s="329"/>
      <c r="Q86" s="329"/>
      <c r="R86" s="330"/>
      <c r="S86" s="330"/>
      <c r="T86" s="331">
        <f t="shared" si="19"/>
        <v>0</v>
      </c>
      <c r="U86" s="335"/>
      <c r="V86" s="327"/>
      <c r="W86" s="327"/>
      <c r="X86" s="327"/>
      <c r="Y86" s="327"/>
      <c r="Z86" s="369"/>
    </row>
    <row r="87" spans="1:26" s="305" customFormat="1" ht="20.25" customHeight="1">
      <c r="A87" s="320"/>
      <c r="B87" s="334"/>
      <c r="C87" s="364" t="str">
        <f t="shared" si="17"/>
        <v/>
      </c>
      <c r="D87" s="326"/>
      <c r="E87" s="364" t="str">
        <f t="shared" si="18"/>
        <v/>
      </c>
      <c r="F87" s="322"/>
      <c r="G87" s="323" t="str">
        <f t="shared" si="16"/>
        <v/>
      </c>
      <c r="H87" s="324"/>
      <c r="I87" s="325"/>
      <c r="J87" s="326"/>
      <c r="K87" s="327"/>
      <c r="L87" s="121"/>
      <c r="M87" s="121"/>
      <c r="N87" s="328"/>
      <c r="O87" s="329"/>
      <c r="P87" s="329"/>
      <c r="Q87" s="329"/>
      <c r="R87" s="330"/>
      <c r="S87" s="330"/>
      <c r="T87" s="331">
        <f t="shared" si="19"/>
        <v>0</v>
      </c>
      <c r="U87" s="335"/>
      <c r="V87" s="327"/>
      <c r="W87" s="327"/>
      <c r="X87" s="327"/>
      <c r="Y87" s="327"/>
      <c r="Z87" s="369"/>
    </row>
    <row r="88" spans="1:26" s="305" customFormat="1" ht="20.25" customHeight="1">
      <c r="A88" s="320"/>
      <c r="B88" s="334"/>
      <c r="C88" s="364" t="str">
        <f t="shared" si="17"/>
        <v/>
      </c>
      <c r="D88" s="326"/>
      <c r="E88" s="364" t="str">
        <f t="shared" si="18"/>
        <v/>
      </c>
      <c r="F88" s="322"/>
      <c r="G88" s="323" t="str">
        <f t="shared" si="16"/>
        <v/>
      </c>
      <c r="H88" s="324"/>
      <c r="I88" s="325"/>
      <c r="J88" s="326"/>
      <c r="K88" s="327"/>
      <c r="L88" s="121"/>
      <c r="M88" s="121"/>
      <c r="N88" s="328"/>
      <c r="O88" s="329"/>
      <c r="P88" s="329"/>
      <c r="Q88" s="329"/>
      <c r="R88" s="330"/>
      <c r="S88" s="330"/>
      <c r="T88" s="331">
        <f t="shared" si="19"/>
        <v>0</v>
      </c>
      <c r="U88" s="335"/>
      <c r="V88" s="327"/>
      <c r="W88" s="327"/>
      <c r="X88" s="327"/>
      <c r="Y88" s="327"/>
      <c r="Z88" s="369"/>
    </row>
    <row r="89" spans="1:26" s="305" customFormat="1" ht="20.25" customHeight="1">
      <c r="A89" s="320"/>
      <c r="B89" s="334"/>
      <c r="C89" s="364" t="str">
        <f t="shared" si="17"/>
        <v/>
      </c>
      <c r="D89" s="326"/>
      <c r="E89" s="364" t="str">
        <f t="shared" si="18"/>
        <v/>
      </c>
      <c r="F89" s="322"/>
      <c r="G89" s="323" t="str">
        <f t="shared" si="16"/>
        <v/>
      </c>
      <c r="H89" s="324"/>
      <c r="I89" s="325"/>
      <c r="J89" s="326"/>
      <c r="K89" s="327"/>
      <c r="L89" s="121"/>
      <c r="M89" s="121"/>
      <c r="N89" s="328"/>
      <c r="O89" s="329"/>
      <c r="P89" s="329"/>
      <c r="Q89" s="329"/>
      <c r="R89" s="330"/>
      <c r="S89" s="330"/>
      <c r="T89" s="331">
        <f t="shared" si="19"/>
        <v>0</v>
      </c>
      <c r="U89" s="335"/>
      <c r="V89" s="327"/>
      <c r="W89" s="327"/>
      <c r="X89" s="327"/>
      <c r="Y89" s="327"/>
      <c r="Z89" s="369"/>
    </row>
    <row r="90" spans="1:26" s="305" customFormat="1" ht="20.25" customHeight="1">
      <c r="A90" s="320"/>
      <c r="B90" s="334"/>
      <c r="C90" s="364" t="str">
        <f t="shared" si="17"/>
        <v/>
      </c>
      <c r="D90" s="326"/>
      <c r="E90" s="364" t="str">
        <f t="shared" si="18"/>
        <v/>
      </c>
      <c r="F90" s="322"/>
      <c r="G90" s="323" t="str">
        <f t="shared" si="16"/>
        <v/>
      </c>
      <c r="H90" s="324"/>
      <c r="I90" s="325"/>
      <c r="J90" s="326"/>
      <c r="K90" s="327"/>
      <c r="L90" s="121"/>
      <c r="M90" s="121"/>
      <c r="N90" s="328"/>
      <c r="O90" s="329"/>
      <c r="P90" s="329"/>
      <c r="Q90" s="329"/>
      <c r="R90" s="330"/>
      <c r="S90" s="330"/>
      <c r="T90" s="331">
        <f t="shared" si="19"/>
        <v>0</v>
      </c>
      <c r="U90" s="335"/>
      <c r="V90" s="327"/>
      <c r="W90" s="327"/>
      <c r="X90" s="327"/>
      <c r="Y90" s="327"/>
      <c r="Z90" s="369"/>
    </row>
    <row r="91" spans="1:26" s="305" customFormat="1" ht="20.25" customHeight="1">
      <c r="A91" s="320"/>
      <c r="B91" s="334"/>
      <c r="C91" s="364" t="str">
        <f t="shared" si="17"/>
        <v/>
      </c>
      <c r="D91" s="326"/>
      <c r="E91" s="364" t="str">
        <f t="shared" si="18"/>
        <v/>
      </c>
      <c r="F91" s="322"/>
      <c r="G91" s="323" t="str">
        <f t="shared" si="16"/>
        <v/>
      </c>
      <c r="H91" s="324"/>
      <c r="I91" s="325"/>
      <c r="J91" s="326"/>
      <c r="K91" s="327"/>
      <c r="L91" s="121"/>
      <c r="M91" s="121"/>
      <c r="N91" s="328"/>
      <c r="O91" s="329"/>
      <c r="P91" s="329"/>
      <c r="Q91" s="329"/>
      <c r="R91" s="330"/>
      <c r="S91" s="330"/>
      <c r="T91" s="331">
        <f t="shared" si="19"/>
        <v>0</v>
      </c>
      <c r="U91" s="335"/>
      <c r="V91" s="327"/>
      <c r="W91" s="327"/>
      <c r="X91" s="327"/>
      <c r="Y91" s="327"/>
      <c r="Z91" s="369"/>
    </row>
    <row r="92" spans="1:26" s="305" customFormat="1" ht="20.25" customHeight="1">
      <c r="A92" s="320"/>
      <c r="B92" s="334"/>
      <c r="C92" s="364" t="str">
        <f t="shared" si="17"/>
        <v/>
      </c>
      <c r="D92" s="326"/>
      <c r="E92" s="364" t="str">
        <f t="shared" si="18"/>
        <v/>
      </c>
      <c r="F92" s="322"/>
      <c r="G92" s="323" t="str">
        <f t="shared" si="16"/>
        <v/>
      </c>
      <c r="H92" s="324"/>
      <c r="I92" s="325"/>
      <c r="J92" s="326"/>
      <c r="K92" s="327"/>
      <c r="L92" s="121"/>
      <c r="M92" s="121"/>
      <c r="N92" s="328"/>
      <c r="O92" s="329"/>
      <c r="P92" s="329"/>
      <c r="Q92" s="329"/>
      <c r="R92" s="330"/>
      <c r="S92" s="330"/>
      <c r="T92" s="331">
        <f t="shared" si="19"/>
        <v>0</v>
      </c>
      <c r="U92" s="335"/>
      <c r="V92" s="327"/>
      <c r="W92" s="327"/>
      <c r="X92" s="327"/>
      <c r="Y92" s="327"/>
      <c r="Z92" s="369"/>
    </row>
    <row r="93" spans="1:26" s="305" customFormat="1" ht="20.25" customHeight="1">
      <c r="A93" s="320"/>
      <c r="B93" s="334"/>
      <c r="C93" s="364" t="str">
        <f t="shared" si="17"/>
        <v/>
      </c>
      <c r="D93" s="326"/>
      <c r="E93" s="364" t="str">
        <f t="shared" si="18"/>
        <v/>
      </c>
      <c r="F93" s="322"/>
      <c r="G93" s="323" t="str">
        <f t="shared" si="16"/>
        <v/>
      </c>
      <c r="H93" s="324"/>
      <c r="I93" s="325"/>
      <c r="J93" s="326"/>
      <c r="K93" s="327"/>
      <c r="L93" s="121"/>
      <c r="M93" s="121"/>
      <c r="N93" s="328"/>
      <c r="O93" s="329"/>
      <c r="P93" s="329"/>
      <c r="Q93" s="329"/>
      <c r="R93" s="330"/>
      <c r="S93" s="330"/>
      <c r="T93" s="331">
        <f t="shared" si="19"/>
        <v>0</v>
      </c>
      <c r="U93" s="335"/>
      <c r="V93" s="327"/>
      <c r="W93" s="327"/>
      <c r="X93" s="327"/>
      <c r="Y93" s="327"/>
      <c r="Z93" s="369"/>
    </row>
    <row r="94" spans="1:26" s="305" customFormat="1" ht="20.25" customHeight="1">
      <c r="A94" s="320"/>
      <c r="B94" s="334"/>
      <c r="C94" s="364" t="str">
        <f t="shared" si="17"/>
        <v/>
      </c>
      <c r="D94" s="326"/>
      <c r="E94" s="364" t="str">
        <f t="shared" si="18"/>
        <v/>
      </c>
      <c r="F94" s="322"/>
      <c r="G94" s="323" t="str">
        <f t="shared" si="16"/>
        <v/>
      </c>
      <c r="H94" s="324"/>
      <c r="I94" s="325"/>
      <c r="J94" s="326"/>
      <c r="K94" s="327"/>
      <c r="L94" s="121"/>
      <c r="M94" s="121"/>
      <c r="N94" s="328"/>
      <c r="O94" s="329"/>
      <c r="P94" s="329"/>
      <c r="Q94" s="329"/>
      <c r="R94" s="330"/>
      <c r="S94" s="330"/>
      <c r="T94" s="331">
        <f t="shared" si="19"/>
        <v>0</v>
      </c>
      <c r="U94" s="335"/>
      <c r="V94" s="327"/>
      <c r="W94" s="327"/>
      <c r="X94" s="327"/>
      <c r="Y94" s="327"/>
      <c r="Z94" s="369"/>
    </row>
    <row r="95" spans="1:26" s="305" customFormat="1" ht="20.25" customHeight="1">
      <c r="A95" s="320"/>
      <c r="B95" s="334"/>
      <c r="C95" s="364" t="str">
        <f t="shared" si="17"/>
        <v/>
      </c>
      <c r="D95" s="326"/>
      <c r="E95" s="364" t="str">
        <f t="shared" si="18"/>
        <v/>
      </c>
      <c r="F95" s="322"/>
      <c r="G95" s="323" t="str">
        <f t="shared" si="16"/>
        <v/>
      </c>
      <c r="H95" s="324"/>
      <c r="I95" s="325"/>
      <c r="J95" s="326"/>
      <c r="K95" s="327"/>
      <c r="L95" s="121"/>
      <c r="M95" s="121"/>
      <c r="N95" s="328"/>
      <c r="O95" s="329"/>
      <c r="P95" s="329"/>
      <c r="Q95" s="329"/>
      <c r="R95" s="330"/>
      <c r="S95" s="330"/>
      <c r="T95" s="331">
        <f t="shared" si="19"/>
        <v>0</v>
      </c>
      <c r="U95" s="335"/>
      <c r="V95" s="327"/>
      <c r="W95" s="327"/>
      <c r="X95" s="327"/>
      <c r="Y95" s="327"/>
      <c r="Z95" s="369"/>
    </row>
    <row r="96" spans="1:26" s="305" customFormat="1" ht="20.25" customHeight="1">
      <c r="A96" s="320"/>
      <c r="B96" s="334"/>
      <c r="C96" s="364" t="str">
        <f t="shared" si="17"/>
        <v/>
      </c>
      <c r="D96" s="326"/>
      <c r="E96" s="364" t="str">
        <f t="shared" si="18"/>
        <v/>
      </c>
      <c r="F96" s="322"/>
      <c r="G96" s="323" t="str">
        <f t="shared" si="16"/>
        <v/>
      </c>
      <c r="H96" s="324"/>
      <c r="I96" s="325"/>
      <c r="J96" s="326"/>
      <c r="K96" s="327"/>
      <c r="L96" s="121"/>
      <c r="M96" s="121"/>
      <c r="N96" s="328"/>
      <c r="O96" s="329"/>
      <c r="P96" s="329"/>
      <c r="Q96" s="329"/>
      <c r="R96" s="330"/>
      <c r="S96" s="330"/>
      <c r="T96" s="331">
        <f t="shared" si="19"/>
        <v>0</v>
      </c>
      <c r="U96" s="335"/>
      <c r="V96" s="327"/>
      <c r="W96" s="327"/>
      <c r="X96" s="327"/>
      <c r="Y96" s="327"/>
      <c r="Z96" s="369"/>
    </row>
    <row r="97" spans="1:26" s="305" customFormat="1" ht="20.25" customHeight="1">
      <c r="A97" s="320"/>
      <c r="B97" s="334"/>
      <c r="C97" s="364" t="str">
        <f t="shared" si="17"/>
        <v/>
      </c>
      <c r="D97" s="326"/>
      <c r="E97" s="364" t="str">
        <f t="shared" si="18"/>
        <v/>
      </c>
      <c r="F97" s="322"/>
      <c r="G97" s="323" t="str">
        <f t="shared" si="16"/>
        <v/>
      </c>
      <c r="H97" s="324"/>
      <c r="I97" s="325"/>
      <c r="J97" s="326"/>
      <c r="K97" s="327"/>
      <c r="L97" s="121"/>
      <c r="M97" s="121"/>
      <c r="N97" s="328"/>
      <c r="O97" s="329"/>
      <c r="P97" s="329"/>
      <c r="Q97" s="329"/>
      <c r="R97" s="330"/>
      <c r="S97" s="330"/>
      <c r="T97" s="331">
        <f t="shared" si="19"/>
        <v>0</v>
      </c>
      <c r="U97" s="335"/>
      <c r="V97" s="327"/>
      <c r="W97" s="327"/>
      <c r="X97" s="327"/>
      <c r="Y97" s="327"/>
      <c r="Z97" s="369"/>
    </row>
    <row r="98" spans="1:26" s="305" customFormat="1" ht="20.25" customHeight="1">
      <c r="A98" s="320"/>
      <c r="B98" s="334"/>
      <c r="C98" s="364" t="str">
        <f t="shared" si="17"/>
        <v/>
      </c>
      <c r="D98" s="326"/>
      <c r="E98" s="364" t="str">
        <f t="shared" si="18"/>
        <v/>
      </c>
      <c r="F98" s="322"/>
      <c r="G98" s="323" t="str">
        <f t="shared" si="16"/>
        <v/>
      </c>
      <c r="H98" s="324"/>
      <c r="I98" s="325"/>
      <c r="J98" s="326"/>
      <c r="K98" s="327"/>
      <c r="L98" s="121"/>
      <c r="M98" s="121"/>
      <c r="N98" s="328"/>
      <c r="O98" s="329"/>
      <c r="P98" s="329"/>
      <c r="Q98" s="329"/>
      <c r="R98" s="330"/>
      <c r="S98" s="330"/>
      <c r="T98" s="331">
        <f t="shared" si="19"/>
        <v>0</v>
      </c>
      <c r="U98" s="335"/>
      <c r="V98" s="327"/>
      <c r="W98" s="327"/>
      <c r="X98" s="327"/>
      <c r="Y98" s="327"/>
      <c r="Z98" s="369"/>
    </row>
    <row r="99" spans="1:26" s="305" customFormat="1" ht="20.25" customHeight="1">
      <c r="A99" s="320"/>
      <c r="B99" s="334"/>
      <c r="C99" s="364" t="str">
        <f t="shared" si="17"/>
        <v/>
      </c>
      <c r="D99" s="326"/>
      <c r="E99" s="364" t="str">
        <f t="shared" si="18"/>
        <v/>
      </c>
      <c r="F99" s="322"/>
      <c r="G99" s="323" t="str">
        <f t="shared" si="16"/>
        <v/>
      </c>
      <c r="H99" s="324"/>
      <c r="I99" s="325"/>
      <c r="J99" s="326"/>
      <c r="K99" s="327"/>
      <c r="L99" s="121"/>
      <c r="M99" s="121"/>
      <c r="N99" s="328"/>
      <c r="O99" s="329"/>
      <c r="P99" s="329"/>
      <c r="Q99" s="329"/>
      <c r="R99" s="330"/>
      <c r="S99" s="330"/>
      <c r="T99" s="331">
        <f t="shared" si="19"/>
        <v>0</v>
      </c>
      <c r="U99" s="335"/>
      <c r="V99" s="327"/>
      <c r="W99" s="327"/>
      <c r="X99" s="327"/>
      <c r="Y99" s="327"/>
      <c r="Z99" s="369"/>
    </row>
    <row r="100" spans="1:26" s="305" customFormat="1" ht="20.25" customHeight="1">
      <c r="A100" s="320"/>
      <c r="B100" s="334"/>
      <c r="C100" s="364" t="str">
        <f t="shared" si="17"/>
        <v/>
      </c>
      <c r="D100" s="326"/>
      <c r="E100" s="364" t="str">
        <f t="shared" si="18"/>
        <v/>
      </c>
      <c r="F100" s="322"/>
      <c r="G100" s="323" t="str">
        <f t="shared" si="16"/>
        <v/>
      </c>
      <c r="H100" s="324"/>
      <c r="I100" s="325"/>
      <c r="J100" s="326"/>
      <c r="K100" s="327"/>
      <c r="L100" s="121"/>
      <c r="M100" s="121"/>
      <c r="N100" s="328"/>
      <c r="O100" s="329"/>
      <c r="P100" s="329"/>
      <c r="Q100" s="329"/>
      <c r="R100" s="330"/>
      <c r="S100" s="330"/>
      <c r="T100" s="331">
        <f t="shared" si="19"/>
        <v>0</v>
      </c>
      <c r="U100" s="335"/>
      <c r="V100" s="327"/>
      <c r="W100" s="327"/>
      <c r="X100" s="327"/>
      <c r="Y100" s="327"/>
      <c r="Z100" s="369"/>
    </row>
    <row r="101" spans="1:26" s="305" customFormat="1" ht="20.25" customHeight="1">
      <c r="A101" s="320"/>
      <c r="B101" s="334"/>
      <c r="C101" s="364" t="str">
        <f t="shared" si="17"/>
        <v/>
      </c>
      <c r="D101" s="326"/>
      <c r="E101" s="364" t="str">
        <f t="shared" si="18"/>
        <v/>
      </c>
      <c r="F101" s="322"/>
      <c r="G101" s="323" t="str">
        <f t="shared" si="16"/>
        <v/>
      </c>
      <c r="H101" s="324"/>
      <c r="I101" s="325"/>
      <c r="J101" s="326"/>
      <c r="K101" s="327"/>
      <c r="L101" s="121"/>
      <c r="M101" s="121"/>
      <c r="N101" s="328"/>
      <c r="O101" s="329"/>
      <c r="P101" s="329"/>
      <c r="Q101" s="329"/>
      <c r="R101" s="330"/>
      <c r="S101" s="330"/>
      <c r="T101" s="331">
        <f t="shared" si="19"/>
        <v>0</v>
      </c>
      <c r="U101" s="335"/>
      <c r="V101" s="327"/>
      <c r="W101" s="327"/>
      <c r="X101" s="327"/>
      <c r="Y101" s="327"/>
      <c r="Z101" s="369"/>
    </row>
    <row r="102" spans="1:26" s="305" customFormat="1" ht="20.25" customHeight="1">
      <c r="A102" s="320"/>
      <c r="B102" s="334"/>
      <c r="C102" s="364" t="str">
        <f t="shared" si="17"/>
        <v/>
      </c>
      <c r="D102" s="326"/>
      <c r="E102" s="364" t="str">
        <f t="shared" si="18"/>
        <v/>
      </c>
      <c r="F102" s="322"/>
      <c r="G102" s="323" t="str">
        <f t="shared" si="16"/>
        <v/>
      </c>
      <c r="H102" s="324"/>
      <c r="I102" s="325"/>
      <c r="J102" s="326"/>
      <c r="K102" s="327"/>
      <c r="L102" s="121"/>
      <c r="M102" s="121"/>
      <c r="N102" s="328"/>
      <c r="O102" s="329"/>
      <c r="P102" s="329"/>
      <c r="Q102" s="329"/>
      <c r="R102" s="330"/>
      <c r="S102" s="330"/>
      <c r="T102" s="331">
        <f t="shared" si="19"/>
        <v>0</v>
      </c>
      <c r="U102" s="335"/>
      <c r="V102" s="327"/>
      <c r="W102" s="327"/>
      <c r="X102" s="327"/>
      <c r="Y102" s="327"/>
      <c r="Z102" s="369"/>
    </row>
    <row r="103" spans="1:26" s="305" customFormat="1" ht="20.25" customHeight="1">
      <c r="A103" s="320"/>
      <c r="B103" s="334"/>
      <c r="C103" s="364" t="str">
        <f t="shared" si="17"/>
        <v/>
      </c>
      <c r="D103" s="326"/>
      <c r="E103" s="364" t="str">
        <f t="shared" si="18"/>
        <v/>
      </c>
      <c r="F103" s="322"/>
      <c r="G103" s="323" t="str">
        <f t="shared" si="16"/>
        <v/>
      </c>
      <c r="H103" s="324"/>
      <c r="I103" s="325"/>
      <c r="J103" s="326"/>
      <c r="K103" s="327"/>
      <c r="L103" s="121"/>
      <c r="M103" s="121"/>
      <c r="N103" s="328"/>
      <c r="O103" s="329"/>
      <c r="P103" s="329"/>
      <c r="Q103" s="329"/>
      <c r="R103" s="330"/>
      <c r="S103" s="330"/>
      <c r="T103" s="331">
        <f t="shared" si="19"/>
        <v>0</v>
      </c>
      <c r="U103" s="335"/>
      <c r="V103" s="327"/>
      <c r="W103" s="327"/>
      <c r="X103" s="327"/>
      <c r="Y103" s="327"/>
      <c r="Z103" s="369"/>
    </row>
    <row r="104" spans="1:26" s="305" customFormat="1" ht="20.25" customHeight="1">
      <c r="A104" s="320"/>
      <c r="B104" s="334"/>
      <c r="C104" s="364" t="str">
        <f t="shared" si="17"/>
        <v/>
      </c>
      <c r="D104" s="326"/>
      <c r="E104" s="364" t="str">
        <f t="shared" si="18"/>
        <v/>
      </c>
      <c r="F104" s="322"/>
      <c r="G104" s="323" t="str">
        <f t="shared" si="16"/>
        <v/>
      </c>
      <c r="H104" s="324"/>
      <c r="I104" s="325"/>
      <c r="J104" s="326"/>
      <c r="K104" s="327"/>
      <c r="L104" s="121"/>
      <c r="M104" s="121"/>
      <c r="N104" s="328"/>
      <c r="O104" s="329"/>
      <c r="P104" s="329"/>
      <c r="Q104" s="329"/>
      <c r="R104" s="330"/>
      <c r="S104" s="330"/>
      <c r="T104" s="331">
        <f t="shared" si="19"/>
        <v>0</v>
      </c>
      <c r="U104" s="335"/>
      <c r="V104" s="327"/>
      <c r="W104" s="327"/>
      <c r="X104" s="327"/>
      <c r="Y104" s="327"/>
      <c r="Z104" s="369"/>
    </row>
    <row r="105" spans="1:26" s="305" customFormat="1" ht="20.25" customHeight="1">
      <c r="A105" s="320"/>
      <c r="B105" s="334"/>
      <c r="C105" s="364" t="str">
        <f t="shared" si="17"/>
        <v/>
      </c>
      <c r="D105" s="326"/>
      <c r="E105" s="364" t="str">
        <f t="shared" si="18"/>
        <v/>
      </c>
      <c r="F105" s="322"/>
      <c r="G105" s="323" t="str">
        <f t="shared" si="16"/>
        <v/>
      </c>
      <c r="H105" s="324"/>
      <c r="I105" s="325"/>
      <c r="J105" s="326"/>
      <c r="K105" s="327"/>
      <c r="L105" s="121"/>
      <c r="M105" s="121"/>
      <c r="N105" s="328"/>
      <c r="O105" s="329"/>
      <c r="P105" s="329"/>
      <c r="Q105" s="329"/>
      <c r="R105" s="330"/>
      <c r="S105" s="330"/>
      <c r="T105" s="331">
        <f t="shared" si="19"/>
        <v>0</v>
      </c>
      <c r="U105" s="335"/>
      <c r="V105" s="327"/>
      <c r="W105" s="327"/>
      <c r="X105" s="327"/>
      <c r="Y105" s="327"/>
      <c r="Z105" s="369"/>
    </row>
    <row r="106" spans="1:26" s="305" customFormat="1" ht="20.25" customHeight="1">
      <c r="A106" s="320"/>
      <c r="B106" s="334"/>
      <c r="C106" s="364" t="str">
        <f t="shared" si="17"/>
        <v/>
      </c>
      <c r="D106" s="326"/>
      <c r="E106" s="364" t="str">
        <f t="shared" si="18"/>
        <v/>
      </c>
      <c r="F106" s="322"/>
      <c r="G106" s="323" t="str">
        <f t="shared" si="16"/>
        <v/>
      </c>
      <c r="H106" s="324"/>
      <c r="I106" s="325"/>
      <c r="J106" s="326"/>
      <c r="K106" s="327"/>
      <c r="L106" s="121"/>
      <c r="M106" s="121"/>
      <c r="N106" s="328"/>
      <c r="O106" s="329"/>
      <c r="P106" s="329"/>
      <c r="Q106" s="329"/>
      <c r="R106" s="330"/>
      <c r="S106" s="330"/>
      <c r="T106" s="331">
        <f t="shared" si="19"/>
        <v>0</v>
      </c>
      <c r="U106" s="335"/>
      <c r="V106" s="327"/>
      <c r="W106" s="327"/>
      <c r="X106" s="327"/>
      <c r="Y106" s="327"/>
      <c r="Z106" s="369"/>
    </row>
    <row r="107" spans="1:26" s="305" customFormat="1" ht="20.25" customHeight="1">
      <c r="A107" s="320"/>
      <c r="B107" s="334"/>
      <c r="C107" s="364" t="str">
        <f t="shared" si="17"/>
        <v/>
      </c>
      <c r="D107" s="326"/>
      <c r="E107" s="364" t="str">
        <f t="shared" si="18"/>
        <v/>
      </c>
      <c r="F107" s="322"/>
      <c r="G107" s="323" t="str">
        <f t="shared" si="16"/>
        <v/>
      </c>
      <c r="H107" s="324"/>
      <c r="I107" s="325"/>
      <c r="J107" s="326"/>
      <c r="K107" s="327"/>
      <c r="L107" s="121"/>
      <c r="M107" s="121"/>
      <c r="N107" s="328"/>
      <c r="O107" s="329"/>
      <c r="P107" s="329"/>
      <c r="Q107" s="329"/>
      <c r="R107" s="330"/>
      <c r="S107" s="330"/>
      <c r="T107" s="331">
        <f t="shared" si="19"/>
        <v>0</v>
      </c>
      <c r="U107" s="335"/>
      <c r="V107" s="327"/>
      <c r="W107" s="327"/>
      <c r="X107" s="327"/>
      <c r="Y107" s="327"/>
      <c r="Z107" s="369"/>
    </row>
    <row r="108" spans="1:26" s="305" customFormat="1" ht="20.25" customHeight="1">
      <c r="A108" s="320"/>
      <c r="B108" s="334"/>
      <c r="C108" s="364" t="str">
        <f t="shared" si="17"/>
        <v/>
      </c>
      <c r="D108" s="326"/>
      <c r="E108" s="364" t="str">
        <f t="shared" si="18"/>
        <v/>
      </c>
      <c r="F108" s="322"/>
      <c r="G108" s="323" t="str">
        <f t="shared" si="16"/>
        <v/>
      </c>
      <c r="H108" s="324"/>
      <c r="I108" s="325"/>
      <c r="J108" s="326"/>
      <c r="K108" s="327"/>
      <c r="L108" s="121"/>
      <c r="M108" s="121"/>
      <c r="N108" s="328"/>
      <c r="O108" s="329"/>
      <c r="P108" s="329"/>
      <c r="Q108" s="329"/>
      <c r="R108" s="330"/>
      <c r="S108" s="330"/>
      <c r="T108" s="331">
        <f t="shared" si="19"/>
        <v>0</v>
      </c>
      <c r="U108" s="335"/>
      <c r="V108" s="327"/>
      <c r="W108" s="327"/>
      <c r="X108" s="327"/>
      <c r="Y108" s="327"/>
      <c r="Z108" s="369"/>
    </row>
    <row r="109" spans="1:26" s="305" customFormat="1" ht="20.25" customHeight="1">
      <c r="A109" s="320"/>
      <c r="B109" s="334"/>
      <c r="C109" s="364" t="str">
        <f t="shared" si="17"/>
        <v/>
      </c>
      <c r="D109" s="326"/>
      <c r="E109" s="364" t="str">
        <f t="shared" si="18"/>
        <v/>
      </c>
      <c r="F109" s="322"/>
      <c r="G109" s="323" t="str">
        <f t="shared" si="16"/>
        <v/>
      </c>
      <c r="H109" s="324"/>
      <c r="I109" s="325"/>
      <c r="J109" s="326"/>
      <c r="K109" s="327"/>
      <c r="L109" s="121"/>
      <c r="M109" s="121"/>
      <c r="N109" s="328"/>
      <c r="O109" s="329"/>
      <c r="P109" s="329"/>
      <c r="Q109" s="329"/>
      <c r="R109" s="330"/>
      <c r="S109" s="330"/>
      <c r="T109" s="331">
        <f t="shared" si="19"/>
        <v>0</v>
      </c>
      <c r="U109" s="335"/>
      <c r="V109" s="327"/>
      <c r="W109" s="327"/>
      <c r="X109" s="327"/>
      <c r="Y109" s="327"/>
      <c r="Z109" s="369"/>
    </row>
    <row r="110" spans="1:26" s="305" customFormat="1" ht="20.25" customHeight="1">
      <c r="A110" s="320"/>
      <c r="B110" s="334"/>
      <c r="C110" s="364" t="str">
        <f t="shared" si="17"/>
        <v/>
      </c>
      <c r="D110" s="326"/>
      <c r="E110" s="364" t="str">
        <f t="shared" si="18"/>
        <v/>
      </c>
      <c r="F110" s="322"/>
      <c r="G110" s="323" t="str">
        <f t="shared" si="16"/>
        <v/>
      </c>
      <c r="H110" s="324"/>
      <c r="I110" s="325"/>
      <c r="J110" s="326"/>
      <c r="K110" s="327"/>
      <c r="L110" s="121"/>
      <c r="M110" s="121"/>
      <c r="N110" s="328"/>
      <c r="O110" s="329"/>
      <c r="P110" s="329"/>
      <c r="Q110" s="329"/>
      <c r="R110" s="330"/>
      <c r="S110" s="330"/>
      <c r="T110" s="331">
        <f t="shared" si="19"/>
        <v>0</v>
      </c>
      <c r="U110" s="335"/>
      <c r="V110" s="327"/>
      <c r="W110" s="327"/>
      <c r="X110" s="327"/>
      <c r="Y110" s="327"/>
      <c r="Z110" s="369"/>
    </row>
    <row r="111" spans="1:26" s="305" customFormat="1" ht="20.25" customHeight="1">
      <c r="A111" s="320"/>
      <c r="B111" s="334"/>
      <c r="C111" s="364" t="str">
        <f t="shared" si="17"/>
        <v/>
      </c>
      <c r="D111" s="326"/>
      <c r="E111" s="364" t="str">
        <f t="shared" si="18"/>
        <v/>
      </c>
      <c r="F111" s="322"/>
      <c r="G111" s="323" t="str">
        <f t="shared" si="16"/>
        <v/>
      </c>
      <c r="H111" s="324"/>
      <c r="I111" s="325"/>
      <c r="J111" s="326"/>
      <c r="K111" s="327"/>
      <c r="L111" s="121"/>
      <c r="M111" s="121"/>
      <c r="N111" s="328"/>
      <c r="O111" s="329"/>
      <c r="P111" s="329"/>
      <c r="Q111" s="329"/>
      <c r="R111" s="330"/>
      <c r="S111" s="330"/>
      <c r="T111" s="331">
        <f t="shared" si="19"/>
        <v>0</v>
      </c>
      <c r="U111" s="335"/>
      <c r="V111" s="327"/>
      <c r="W111" s="327"/>
      <c r="X111" s="327"/>
      <c r="Y111" s="327"/>
      <c r="Z111" s="369"/>
    </row>
    <row r="112" spans="1:26" s="305" customFormat="1" ht="20.25" customHeight="1">
      <c r="A112" s="320"/>
      <c r="B112" s="334"/>
      <c r="C112" s="364" t="str">
        <f t="shared" si="17"/>
        <v/>
      </c>
      <c r="D112" s="326"/>
      <c r="E112" s="364" t="str">
        <f t="shared" si="18"/>
        <v/>
      </c>
      <c r="F112" s="322"/>
      <c r="G112" s="323" t="str">
        <f t="shared" si="16"/>
        <v/>
      </c>
      <c r="H112" s="324"/>
      <c r="I112" s="325"/>
      <c r="J112" s="326"/>
      <c r="K112" s="327"/>
      <c r="L112" s="121"/>
      <c r="M112" s="121"/>
      <c r="N112" s="328"/>
      <c r="O112" s="329"/>
      <c r="P112" s="329"/>
      <c r="Q112" s="329"/>
      <c r="R112" s="330"/>
      <c r="S112" s="330"/>
      <c r="T112" s="331">
        <f t="shared" si="19"/>
        <v>0</v>
      </c>
      <c r="U112" s="335"/>
      <c r="V112" s="327"/>
      <c r="W112" s="327"/>
      <c r="X112" s="327"/>
      <c r="Y112" s="327"/>
      <c r="Z112" s="369"/>
    </row>
    <row r="113" spans="1:26" s="305" customFormat="1" ht="20.25" customHeight="1">
      <c r="A113" s="320"/>
      <c r="B113" s="334"/>
      <c r="C113" s="364" t="str">
        <f t="shared" si="17"/>
        <v/>
      </c>
      <c r="D113" s="326"/>
      <c r="E113" s="364" t="str">
        <f t="shared" si="18"/>
        <v/>
      </c>
      <c r="F113" s="322"/>
      <c r="G113" s="323" t="str">
        <f t="shared" si="16"/>
        <v/>
      </c>
      <c r="H113" s="324"/>
      <c r="I113" s="325"/>
      <c r="J113" s="326"/>
      <c r="K113" s="327"/>
      <c r="L113" s="121"/>
      <c r="M113" s="121"/>
      <c r="N113" s="328"/>
      <c r="O113" s="329"/>
      <c r="P113" s="329"/>
      <c r="Q113" s="329"/>
      <c r="R113" s="330"/>
      <c r="S113" s="330"/>
      <c r="T113" s="331">
        <f t="shared" si="19"/>
        <v>0</v>
      </c>
      <c r="U113" s="335"/>
      <c r="V113" s="327"/>
      <c r="W113" s="327"/>
      <c r="X113" s="327"/>
      <c r="Y113" s="327"/>
      <c r="Z113" s="369"/>
    </row>
    <row r="114" spans="1:26" s="305" customFormat="1" ht="20.25" customHeight="1">
      <c r="A114" s="320"/>
      <c r="B114" s="334"/>
      <c r="C114" s="364" t="str">
        <f t="shared" si="17"/>
        <v/>
      </c>
      <c r="D114" s="326"/>
      <c r="E114" s="364" t="str">
        <f t="shared" si="18"/>
        <v/>
      </c>
      <c r="F114" s="322"/>
      <c r="G114" s="323" t="str">
        <f t="shared" si="16"/>
        <v/>
      </c>
      <c r="H114" s="324"/>
      <c r="I114" s="325"/>
      <c r="J114" s="326"/>
      <c r="K114" s="327"/>
      <c r="L114" s="121"/>
      <c r="M114" s="121"/>
      <c r="N114" s="328"/>
      <c r="O114" s="329"/>
      <c r="P114" s="329"/>
      <c r="Q114" s="329"/>
      <c r="R114" s="330"/>
      <c r="S114" s="330"/>
      <c r="T114" s="331">
        <f t="shared" si="19"/>
        <v>0</v>
      </c>
      <c r="U114" s="335"/>
      <c r="V114" s="327"/>
      <c r="W114" s="327"/>
      <c r="X114" s="327"/>
      <c r="Y114" s="327"/>
      <c r="Z114" s="369"/>
    </row>
    <row r="115" spans="1:26" s="305" customFormat="1" ht="20.25" customHeight="1">
      <c r="A115" s="320"/>
      <c r="B115" s="334"/>
      <c r="C115" s="364" t="str">
        <f t="shared" si="17"/>
        <v/>
      </c>
      <c r="D115" s="326"/>
      <c r="E115" s="364" t="str">
        <f t="shared" si="18"/>
        <v/>
      </c>
      <c r="F115" s="322"/>
      <c r="G115" s="323" t="str">
        <f t="shared" si="16"/>
        <v/>
      </c>
      <c r="H115" s="324"/>
      <c r="I115" s="325"/>
      <c r="J115" s="326"/>
      <c r="K115" s="327"/>
      <c r="L115" s="121"/>
      <c r="M115" s="121"/>
      <c r="N115" s="328"/>
      <c r="O115" s="329"/>
      <c r="P115" s="329"/>
      <c r="Q115" s="329"/>
      <c r="R115" s="330"/>
      <c r="S115" s="330"/>
      <c r="T115" s="331">
        <f t="shared" si="19"/>
        <v>0</v>
      </c>
      <c r="U115" s="335"/>
      <c r="V115" s="327"/>
      <c r="W115" s="327"/>
      <c r="X115" s="327"/>
      <c r="Y115" s="327"/>
      <c r="Z115" s="369"/>
    </row>
    <row r="116" spans="1:26" s="305" customFormat="1" ht="20.25" customHeight="1">
      <c r="A116" s="320"/>
      <c r="B116" s="334"/>
      <c r="C116" s="364" t="str">
        <f t="shared" si="17"/>
        <v/>
      </c>
      <c r="D116" s="326"/>
      <c r="E116" s="364" t="str">
        <f t="shared" si="18"/>
        <v/>
      </c>
      <c r="F116" s="322"/>
      <c r="G116" s="323" t="str">
        <f t="shared" si="16"/>
        <v/>
      </c>
      <c r="H116" s="324"/>
      <c r="I116" s="325"/>
      <c r="J116" s="326"/>
      <c r="K116" s="327"/>
      <c r="L116" s="121"/>
      <c r="M116" s="121"/>
      <c r="N116" s="328"/>
      <c r="O116" s="329"/>
      <c r="P116" s="329"/>
      <c r="Q116" s="329"/>
      <c r="R116" s="330"/>
      <c r="S116" s="330"/>
      <c r="T116" s="331">
        <f t="shared" si="19"/>
        <v>0</v>
      </c>
      <c r="U116" s="335"/>
      <c r="V116" s="327"/>
      <c r="W116" s="327"/>
      <c r="X116" s="327"/>
      <c r="Y116" s="327"/>
      <c r="Z116" s="369"/>
    </row>
    <row r="117" spans="1:26" s="305" customFormat="1" ht="20.25" customHeight="1">
      <c r="A117" s="320"/>
      <c r="B117" s="334"/>
      <c r="C117" s="364" t="str">
        <f t="shared" si="17"/>
        <v/>
      </c>
      <c r="D117" s="326"/>
      <c r="E117" s="364" t="str">
        <f t="shared" si="18"/>
        <v/>
      </c>
      <c r="F117" s="322"/>
      <c r="G117" s="323" t="str">
        <f t="shared" si="16"/>
        <v/>
      </c>
      <c r="H117" s="324"/>
      <c r="I117" s="325"/>
      <c r="J117" s="326"/>
      <c r="K117" s="327"/>
      <c r="L117" s="121"/>
      <c r="M117" s="121"/>
      <c r="N117" s="328"/>
      <c r="O117" s="329"/>
      <c r="P117" s="329"/>
      <c r="Q117" s="329"/>
      <c r="R117" s="330"/>
      <c r="S117" s="330"/>
      <c r="T117" s="331">
        <f t="shared" si="19"/>
        <v>0</v>
      </c>
      <c r="U117" s="335"/>
      <c r="V117" s="327"/>
      <c r="W117" s="327"/>
      <c r="X117" s="327"/>
      <c r="Y117" s="327"/>
      <c r="Z117" s="369"/>
    </row>
    <row r="118" spans="1:26" s="305" customFormat="1" ht="20.25" customHeight="1">
      <c r="A118" s="320"/>
      <c r="B118" s="334"/>
      <c r="C118" s="364" t="str">
        <f t="shared" si="17"/>
        <v/>
      </c>
      <c r="D118" s="326"/>
      <c r="E118" s="364" t="str">
        <f t="shared" si="18"/>
        <v/>
      </c>
      <c r="F118" s="322"/>
      <c r="G118" s="323" t="str">
        <f t="shared" si="16"/>
        <v/>
      </c>
      <c r="H118" s="324"/>
      <c r="I118" s="325"/>
      <c r="J118" s="326"/>
      <c r="K118" s="327"/>
      <c r="L118" s="121"/>
      <c r="M118" s="121"/>
      <c r="N118" s="328"/>
      <c r="O118" s="329"/>
      <c r="P118" s="329"/>
      <c r="Q118" s="329"/>
      <c r="R118" s="330"/>
      <c r="S118" s="330"/>
      <c r="T118" s="331">
        <f t="shared" si="19"/>
        <v>0</v>
      </c>
      <c r="U118" s="335"/>
      <c r="V118" s="327"/>
      <c r="W118" s="327"/>
      <c r="X118" s="327"/>
      <c r="Y118" s="327"/>
      <c r="Z118" s="369"/>
    </row>
    <row r="119" spans="1:26" s="305" customFormat="1" ht="20.25" customHeight="1">
      <c r="A119" s="320"/>
      <c r="B119" s="334"/>
      <c r="C119" s="364" t="str">
        <f t="shared" si="17"/>
        <v/>
      </c>
      <c r="D119" s="326"/>
      <c r="E119" s="364" t="str">
        <f t="shared" si="18"/>
        <v/>
      </c>
      <c r="F119" s="322"/>
      <c r="G119" s="323" t="str">
        <f t="shared" si="16"/>
        <v/>
      </c>
      <c r="H119" s="324"/>
      <c r="I119" s="325"/>
      <c r="J119" s="326"/>
      <c r="K119" s="327"/>
      <c r="L119" s="121"/>
      <c r="M119" s="121"/>
      <c r="N119" s="328"/>
      <c r="O119" s="329"/>
      <c r="P119" s="329"/>
      <c r="Q119" s="329"/>
      <c r="R119" s="330"/>
      <c r="S119" s="330"/>
      <c r="T119" s="331">
        <f t="shared" si="19"/>
        <v>0</v>
      </c>
      <c r="U119" s="335"/>
      <c r="V119" s="327"/>
      <c r="W119" s="327"/>
      <c r="X119" s="327"/>
      <c r="Y119" s="327"/>
      <c r="Z119" s="369"/>
    </row>
    <row r="120" spans="1:26" s="305" customFormat="1" ht="20.25" customHeight="1">
      <c r="A120" s="320"/>
      <c r="B120" s="334"/>
      <c r="C120" s="364" t="str">
        <f t="shared" si="17"/>
        <v/>
      </c>
      <c r="D120" s="326"/>
      <c r="E120" s="364" t="str">
        <f t="shared" si="18"/>
        <v/>
      </c>
      <c r="F120" s="322"/>
      <c r="G120" s="323" t="str">
        <f t="shared" si="16"/>
        <v/>
      </c>
      <c r="H120" s="324"/>
      <c r="I120" s="325"/>
      <c r="J120" s="326"/>
      <c r="K120" s="327"/>
      <c r="L120" s="121"/>
      <c r="M120" s="121"/>
      <c r="N120" s="328"/>
      <c r="O120" s="329"/>
      <c r="P120" s="329"/>
      <c r="Q120" s="329"/>
      <c r="R120" s="330"/>
      <c r="S120" s="330"/>
      <c r="T120" s="331">
        <f t="shared" si="19"/>
        <v>0</v>
      </c>
      <c r="U120" s="335"/>
      <c r="V120" s="327"/>
      <c r="W120" s="327"/>
      <c r="X120" s="327"/>
      <c r="Y120" s="327"/>
      <c r="Z120" s="369"/>
    </row>
    <row r="121" spans="1:26" s="305" customFormat="1" ht="20.25" customHeight="1">
      <c r="A121" s="320"/>
      <c r="B121" s="334"/>
      <c r="C121" s="364" t="str">
        <f t="shared" si="17"/>
        <v/>
      </c>
      <c r="D121" s="326"/>
      <c r="E121" s="364" t="str">
        <f t="shared" si="18"/>
        <v/>
      </c>
      <c r="F121" s="322"/>
      <c r="G121" s="323" t="str">
        <f t="shared" si="16"/>
        <v/>
      </c>
      <c r="H121" s="324"/>
      <c r="I121" s="325"/>
      <c r="J121" s="326"/>
      <c r="K121" s="327"/>
      <c r="L121" s="121"/>
      <c r="M121" s="121"/>
      <c r="N121" s="328"/>
      <c r="O121" s="329"/>
      <c r="P121" s="329"/>
      <c r="Q121" s="329"/>
      <c r="R121" s="330"/>
      <c r="S121" s="330"/>
      <c r="T121" s="331">
        <f t="shared" si="19"/>
        <v>0</v>
      </c>
      <c r="U121" s="335"/>
      <c r="V121" s="327"/>
      <c r="W121" s="327"/>
      <c r="X121" s="327"/>
      <c r="Y121" s="327"/>
      <c r="Z121" s="369"/>
    </row>
    <row r="122" spans="1:26" s="305" customFormat="1" ht="20.25" customHeight="1">
      <c r="A122" s="320"/>
      <c r="B122" s="334"/>
      <c r="C122" s="364" t="str">
        <f t="shared" si="17"/>
        <v/>
      </c>
      <c r="D122" s="326"/>
      <c r="E122" s="364" t="str">
        <f t="shared" si="18"/>
        <v/>
      </c>
      <c r="F122" s="322"/>
      <c r="G122" s="323" t="str">
        <f t="shared" si="16"/>
        <v/>
      </c>
      <c r="H122" s="324"/>
      <c r="I122" s="325"/>
      <c r="J122" s="326"/>
      <c r="K122" s="327"/>
      <c r="L122" s="121"/>
      <c r="M122" s="121"/>
      <c r="N122" s="328"/>
      <c r="O122" s="329"/>
      <c r="P122" s="329"/>
      <c r="Q122" s="329"/>
      <c r="R122" s="330"/>
      <c r="S122" s="330"/>
      <c r="T122" s="331">
        <f t="shared" si="19"/>
        <v>0</v>
      </c>
      <c r="U122" s="335"/>
      <c r="V122" s="327"/>
      <c r="W122" s="327"/>
      <c r="X122" s="327"/>
      <c r="Y122" s="327"/>
      <c r="Z122" s="369"/>
    </row>
    <row r="123" spans="1:26" s="305" customFormat="1" ht="20.25" customHeight="1">
      <c r="A123" s="320"/>
      <c r="B123" s="334"/>
      <c r="C123" s="364" t="str">
        <f t="shared" si="17"/>
        <v/>
      </c>
      <c r="D123" s="326"/>
      <c r="E123" s="364" t="str">
        <f t="shared" si="18"/>
        <v/>
      </c>
      <c r="F123" s="322"/>
      <c r="G123" s="323" t="str">
        <f t="shared" si="16"/>
        <v/>
      </c>
      <c r="H123" s="324"/>
      <c r="I123" s="325"/>
      <c r="J123" s="326"/>
      <c r="K123" s="327"/>
      <c r="L123" s="121"/>
      <c r="M123" s="121"/>
      <c r="N123" s="328"/>
      <c r="O123" s="329"/>
      <c r="P123" s="329"/>
      <c r="Q123" s="329"/>
      <c r="R123" s="330"/>
      <c r="S123" s="330"/>
      <c r="T123" s="331">
        <f t="shared" si="19"/>
        <v>0</v>
      </c>
      <c r="U123" s="335"/>
      <c r="V123" s="327"/>
      <c r="W123" s="327"/>
      <c r="X123" s="327"/>
      <c r="Y123" s="327"/>
      <c r="Z123" s="369"/>
    </row>
    <row r="124" spans="1:26" s="305" customFormat="1" ht="20.25" customHeight="1">
      <c r="A124" s="320"/>
      <c r="B124" s="334"/>
      <c r="C124" s="364" t="str">
        <f t="shared" si="17"/>
        <v/>
      </c>
      <c r="D124" s="326"/>
      <c r="E124" s="364" t="str">
        <f t="shared" si="18"/>
        <v/>
      </c>
      <c r="F124" s="322"/>
      <c r="G124" s="323" t="str">
        <f t="shared" si="16"/>
        <v/>
      </c>
      <c r="H124" s="324"/>
      <c r="I124" s="325"/>
      <c r="J124" s="326"/>
      <c r="K124" s="327"/>
      <c r="L124" s="121"/>
      <c r="M124" s="121"/>
      <c r="N124" s="328"/>
      <c r="O124" s="329"/>
      <c r="P124" s="329"/>
      <c r="Q124" s="329"/>
      <c r="R124" s="330"/>
      <c r="S124" s="330"/>
      <c r="T124" s="331">
        <f t="shared" si="19"/>
        <v>0</v>
      </c>
      <c r="U124" s="335"/>
      <c r="V124" s="327"/>
      <c r="W124" s="327"/>
      <c r="X124" s="327"/>
      <c r="Y124" s="327"/>
      <c r="Z124" s="369"/>
    </row>
    <row r="125" spans="1:26" s="305" customFormat="1" ht="20.25" customHeight="1">
      <c r="A125" s="320"/>
      <c r="B125" s="334"/>
      <c r="C125" s="364" t="str">
        <f t="shared" si="17"/>
        <v/>
      </c>
      <c r="D125" s="326"/>
      <c r="E125" s="364" t="str">
        <f t="shared" si="18"/>
        <v/>
      </c>
      <c r="F125" s="322"/>
      <c r="G125" s="323" t="str">
        <f t="shared" si="16"/>
        <v/>
      </c>
      <c r="H125" s="324"/>
      <c r="I125" s="325"/>
      <c r="J125" s="326"/>
      <c r="K125" s="327"/>
      <c r="L125" s="121"/>
      <c r="M125" s="121"/>
      <c r="N125" s="328"/>
      <c r="O125" s="329"/>
      <c r="P125" s="329"/>
      <c r="Q125" s="329"/>
      <c r="R125" s="330"/>
      <c r="S125" s="330"/>
      <c r="T125" s="331">
        <f t="shared" si="19"/>
        <v>0</v>
      </c>
      <c r="U125" s="335"/>
      <c r="V125" s="327"/>
      <c r="W125" s="327"/>
      <c r="X125" s="327"/>
      <c r="Y125" s="327"/>
      <c r="Z125" s="369"/>
    </row>
    <row r="126" spans="1:26" s="305" customFormat="1" ht="20.25" customHeight="1">
      <c r="A126" s="320"/>
      <c r="B126" s="334"/>
      <c r="C126" s="364" t="str">
        <f t="shared" si="17"/>
        <v/>
      </c>
      <c r="D126" s="326"/>
      <c r="E126" s="364" t="str">
        <f t="shared" si="18"/>
        <v/>
      </c>
      <c r="F126" s="322"/>
      <c r="G126" s="323" t="str">
        <f t="shared" si="16"/>
        <v/>
      </c>
      <c r="H126" s="324"/>
      <c r="I126" s="325"/>
      <c r="J126" s="326"/>
      <c r="K126" s="327"/>
      <c r="L126" s="121"/>
      <c r="M126" s="121"/>
      <c r="N126" s="328"/>
      <c r="O126" s="329"/>
      <c r="P126" s="329"/>
      <c r="Q126" s="329"/>
      <c r="R126" s="330"/>
      <c r="S126" s="330"/>
      <c r="T126" s="331">
        <f t="shared" si="19"/>
        <v>0</v>
      </c>
      <c r="U126" s="335"/>
      <c r="V126" s="327"/>
      <c r="W126" s="327"/>
      <c r="X126" s="327"/>
      <c r="Y126" s="327"/>
      <c r="Z126" s="369"/>
    </row>
    <row r="127" spans="1:26" s="305" customFormat="1" ht="20.25" customHeight="1">
      <c r="A127" s="320"/>
      <c r="B127" s="334"/>
      <c r="C127" s="364" t="str">
        <f t="shared" si="17"/>
        <v/>
      </c>
      <c r="D127" s="326"/>
      <c r="E127" s="364" t="str">
        <f t="shared" si="18"/>
        <v/>
      </c>
      <c r="F127" s="322"/>
      <c r="G127" s="323" t="str">
        <f t="shared" si="16"/>
        <v/>
      </c>
      <c r="H127" s="324"/>
      <c r="I127" s="325"/>
      <c r="J127" s="326"/>
      <c r="K127" s="327"/>
      <c r="L127" s="121"/>
      <c r="M127" s="121"/>
      <c r="N127" s="328"/>
      <c r="O127" s="329"/>
      <c r="P127" s="329"/>
      <c r="Q127" s="329"/>
      <c r="R127" s="330"/>
      <c r="S127" s="330"/>
      <c r="T127" s="331">
        <f t="shared" si="19"/>
        <v>0</v>
      </c>
      <c r="U127" s="335"/>
      <c r="V127" s="327"/>
      <c r="W127" s="327"/>
      <c r="X127" s="327"/>
      <c r="Y127" s="327"/>
      <c r="Z127" s="369"/>
    </row>
    <row r="128" spans="1:26" s="305" customFormat="1" ht="20.25" customHeight="1">
      <c r="A128" s="320"/>
      <c r="B128" s="334"/>
      <c r="C128" s="364" t="str">
        <f t="shared" si="17"/>
        <v/>
      </c>
      <c r="D128" s="326"/>
      <c r="E128" s="364" t="str">
        <f t="shared" si="18"/>
        <v/>
      </c>
      <c r="F128" s="322"/>
      <c r="G128" s="323" t="str">
        <f t="shared" si="16"/>
        <v/>
      </c>
      <c r="H128" s="324"/>
      <c r="I128" s="325"/>
      <c r="J128" s="326"/>
      <c r="K128" s="327"/>
      <c r="L128" s="121"/>
      <c r="M128" s="121"/>
      <c r="N128" s="328"/>
      <c r="O128" s="329"/>
      <c r="P128" s="329"/>
      <c r="Q128" s="329"/>
      <c r="R128" s="330"/>
      <c r="S128" s="330"/>
      <c r="T128" s="331">
        <f t="shared" si="19"/>
        <v>0</v>
      </c>
      <c r="U128" s="335"/>
      <c r="V128" s="327"/>
      <c r="W128" s="327"/>
      <c r="X128" s="327"/>
      <c r="Y128" s="327"/>
      <c r="Z128" s="369"/>
    </row>
    <row r="129" spans="1:26" s="305" customFormat="1" ht="20.25" customHeight="1">
      <c r="A129" s="320"/>
      <c r="B129" s="334"/>
      <c r="C129" s="364" t="str">
        <f t="shared" si="17"/>
        <v/>
      </c>
      <c r="D129" s="326"/>
      <c r="E129" s="364" t="str">
        <f t="shared" si="18"/>
        <v/>
      </c>
      <c r="F129" s="322"/>
      <c r="G129" s="323" t="str">
        <f t="shared" si="16"/>
        <v/>
      </c>
      <c r="H129" s="324"/>
      <c r="I129" s="325"/>
      <c r="J129" s="326"/>
      <c r="K129" s="327"/>
      <c r="L129" s="121"/>
      <c r="M129" s="121"/>
      <c r="N129" s="328"/>
      <c r="O129" s="329"/>
      <c r="P129" s="329"/>
      <c r="Q129" s="329"/>
      <c r="R129" s="330"/>
      <c r="S129" s="330"/>
      <c r="T129" s="331">
        <f t="shared" si="19"/>
        <v>0</v>
      </c>
      <c r="U129" s="335"/>
      <c r="V129" s="327"/>
      <c r="W129" s="327"/>
      <c r="X129" s="327"/>
      <c r="Y129" s="327"/>
      <c r="Z129" s="369"/>
    </row>
    <row r="130" spans="1:26" s="305" customFormat="1" ht="20.25" customHeight="1">
      <c r="A130" s="320"/>
      <c r="B130" s="334"/>
      <c r="C130" s="364" t="str">
        <f t="shared" si="17"/>
        <v/>
      </c>
      <c r="D130" s="326"/>
      <c r="E130" s="364" t="str">
        <f t="shared" si="18"/>
        <v/>
      </c>
      <c r="F130" s="322"/>
      <c r="G130" s="323" t="str">
        <f t="shared" si="16"/>
        <v/>
      </c>
      <c r="H130" s="324"/>
      <c r="I130" s="325"/>
      <c r="J130" s="326"/>
      <c r="K130" s="327"/>
      <c r="L130" s="121"/>
      <c r="M130" s="121"/>
      <c r="N130" s="328"/>
      <c r="O130" s="329"/>
      <c r="P130" s="329"/>
      <c r="Q130" s="329"/>
      <c r="R130" s="330"/>
      <c r="S130" s="330"/>
      <c r="T130" s="331">
        <f t="shared" si="19"/>
        <v>0</v>
      </c>
      <c r="U130" s="335"/>
      <c r="V130" s="327"/>
      <c r="W130" s="327"/>
      <c r="X130" s="327"/>
      <c r="Y130" s="327"/>
      <c r="Z130" s="369"/>
    </row>
    <row r="131" spans="1:26" s="305" customFormat="1" ht="20.25" customHeight="1">
      <c r="A131" s="320"/>
      <c r="B131" s="334"/>
      <c r="C131" s="364" t="str">
        <f t="shared" si="17"/>
        <v/>
      </c>
      <c r="D131" s="326"/>
      <c r="E131" s="364" t="str">
        <f t="shared" si="18"/>
        <v/>
      </c>
      <c r="F131" s="322"/>
      <c r="G131" s="323" t="str">
        <f t="shared" si="16"/>
        <v/>
      </c>
      <c r="H131" s="324"/>
      <c r="I131" s="325"/>
      <c r="J131" s="326"/>
      <c r="K131" s="327"/>
      <c r="L131" s="121"/>
      <c r="M131" s="121"/>
      <c r="N131" s="328"/>
      <c r="O131" s="329"/>
      <c r="P131" s="329"/>
      <c r="Q131" s="329"/>
      <c r="R131" s="330"/>
      <c r="S131" s="330"/>
      <c r="T131" s="331">
        <f t="shared" si="19"/>
        <v>0</v>
      </c>
      <c r="U131" s="335"/>
      <c r="V131" s="327"/>
      <c r="W131" s="327"/>
      <c r="X131" s="327"/>
      <c r="Y131" s="327"/>
      <c r="Z131" s="369"/>
    </row>
    <row r="132" spans="1:26" s="305" customFormat="1" ht="20.25" customHeight="1">
      <c r="A132" s="320"/>
      <c r="B132" s="334"/>
      <c r="C132" s="364" t="str">
        <f t="shared" si="17"/>
        <v/>
      </c>
      <c r="D132" s="326"/>
      <c r="E132" s="364" t="str">
        <f t="shared" si="18"/>
        <v/>
      </c>
      <c r="F132" s="322"/>
      <c r="G132" s="323" t="str">
        <f t="shared" si="16"/>
        <v/>
      </c>
      <c r="H132" s="324"/>
      <c r="I132" s="325"/>
      <c r="J132" s="326"/>
      <c r="K132" s="327"/>
      <c r="L132" s="121"/>
      <c r="M132" s="121"/>
      <c r="N132" s="328"/>
      <c r="O132" s="329"/>
      <c r="P132" s="329"/>
      <c r="Q132" s="329"/>
      <c r="R132" s="330"/>
      <c r="S132" s="330"/>
      <c r="T132" s="331">
        <f t="shared" si="19"/>
        <v>0</v>
      </c>
      <c r="U132" s="335"/>
      <c r="V132" s="327"/>
      <c r="W132" s="327"/>
      <c r="X132" s="327"/>
      <c r="Y132" s="327"/>
      <c r="Z132" s="369"/>
    </row>
    <row r="133" spans="1:26" s="305" customFormat="1" ht="20.25" customHeight="1">
      <c r="A133" s="320"/>
      <c r="B133" s="334"/>
      <c r="C133" s="364" t="str">
        <f t="shared" si="17"/>
        <v/>
      </c>
      <c r="D133" s="326"/>
      <c r="E133" s="364" t="str">
        <f t="shared" si="18"/>
        <v/>
      </c>
      <c r="F133" s="322"/>
      <c r="G133" s="323" t="str">
        <f t="shared" si="16"/>
        <v/>
      </c>
      <c r="H133" s="324"/>
      <c r="I133" s="325"/>
      <c r="J133" s="326"/>
      <c r="K133" s="327"/>
      <c r="L133" s="121"/>
      <c r="M133" s="121"/>
      <c r="N133" s="328"/>
      <c r="O133" s="329"/>
      <c r="P133" s="329"/>
      <c r="Q133" s="329"/>
      <c r="R133" s="330"/>
      <c r="S133" s="330"/>
      <c r="T133" s="331">
        <f t="shared" si="19"/>
        <v>0</v>
      </c>
      <c r="U133" s="335"/>
      <c r="V133" s="327"/>
      <c r="W133" s="327"/>
      <c r="X133" s="327"/>
      <c r="Y133" s="327"/>
      <c r="Z133" s="369"/>
    </row>
    <row r="134" spans="1:26" s="305" customFormat="1" ht="20.25" customHeight="1">
      <c r="A134" s="320"/>
      <c r="B134" s="334"/>
      <c r="C134" s="364" t="str">
        <f t="shared" si="17"/>
        <v/>
      </c>
      <c r="D134" s="326"/>
      <c r="E134" s="364" t="str">
        <f t="shared" si="18"/>
        <v/>
      </c>
      <c r="F134" s="322"/>
      <c r="G134" s="323" t="str">
        <f t="shared" si="16"/>
        <v/>
      </c>
      <c r="H134" s="324"/>
      <c r="I134" s="325"/>
      <c r="J134" s="326"/>
      <c r="K134" s="327"/>
      <c r="L134" s="121"/>
      <c r="M134" s="121"/>
      <c r="N134" s="328"/>
      <c r="O134" s="329"/>
      <c r="P134" s="329"/>
      <c r="Q134" s="329"/>
      <c r="R134" s="330"/>
      <c r="S134" s="330"/>
      <c r="T134" s="331">
        <f t="shared" si="19"/>
        <v>0</v>
      </c>
      <c r="U134" s="335"/>
      <c r="V134" s="327"/>
      <c r="W134" s="327"/>
      <c r="X134" s="327"/>
      <c r="Y134" s="327"/>
      <c r="Z134" s="369"/>
    </row>
    <row r="135" spans="1:26" s="305" customFormat="1" ht="20.25" customHeight="1">
      <c r="A135" s="320"/>
      <c r="B135" s="334"/>
      <c r="C135" s="364" t="str">
        <f t="shared" si="17"/>
        <v/>
      </c>
      <c r="D135" s="326"/>
      <c r="E135" s="364" t="str">
        <f t="shared" si="18"/>
        <v/>
      </c>
      <c r="F135" s="322"/>
      <c r="G135" s="323" t="str">
        <f t="shared" si="16"/>
        <v/>
      </c>
      <c r="H135" s="324"/>
      <c r="I135" s="325"/>
      <c r="J135" s="326"/>
      <c r="K135" s="327"/>
      <c r="L135" s="121"/>
      <c r="M135" s="121"/>
      <c r="N135" s="328"/>
      <c r="O135" s="329"/>
      <c r="P135" s="329"/>
      <c r="Q135" s="329"/>
      <c r="R135" s="330"/>
      <c r="S135" s="330"/>
      <c r="T135" s="331">
        <f t="shared" si="19"/>
        <v>0</v>
      </c>
      <c r="U135" s="335"/>
      <c r="V135" s="327"/>
      <c r="W135" s="327"/>
      <c r="X135" s="327"/>
      <c r="Y135" s="327"/>
      <c r="Z135" s="369"/>
    </row>
    <row r="136" spans="1:26" s="305" customFormat="1" ht="20.25" customHeight="1">
      <c r="A136" s="320"/>
      <c r="B136" s="334"/>
      <c r="C136" s="364" t="str">
        <f t="shared" si="17"/>
        <v/>
      </c>
      <c r="D136" s="326"/>
      <c r="E136" s="364" t="str">
        <f t="shared" si="18"/>
        <v/>
      </c>
      <c r="F136" s="322"/>
      <c r="G136" s="323" t="str">
        <f t="shared" si="16"/>
        <v/>
      </c>
      <c r="H136" s="324"/>
      <c r="I136" s="325"/>
      <c r="J136" s="326"/>
      <c r="K136" s="327"/>
      <c r="L136" s="121"/>
      <c r="M136" s="121"/>
      <c r="N136" s="328"/>
      <c r="O136" s="329"/>
      <c r="P136" s="329"/>
      <c r="Q136" s="329"/>
      <c r="R136" s="330"/>
      <c r="S136" s="330"/>
      <c r="T136" s="331">
        <f t="shared" si="19"/>
        <v>0</v>
      </c>
      <c r="U136" s="335"/>
      <c r="V136" s="327"/>
      <c r="W136" s="327"/>
      <c r="X136" s="327"/>
      <c r="Y136" s="327"/>
      <c r="Z136" s="369"/>
    </row>
    <row r="137" spans="1:26" s="305" customFormat="1" ht="20.25" customHeight="1">
      <c r="A137" s="320"/>
      <c r="B137" s="334"/>
      <c r="C137" s="364" t="str">
        <f t="shared" si="17"/>
        <v/>
      </c>
      <c r="D137" s="326"/>
      <c r="E137" s="364" t="str">
        <f t="shared" si="18"/>
        <v/>
      </c>
      <c r="F137" s="322"/>
      <c r="G137" s="323" t="str">
        <f t="shared" si="16"/>
        <v/>
      </c>
      <c r="H137" s="324"/>
      <c r="I137" s="325"/>
      <c r="J137" s="326"/>
      <c r="K137" s="327"/>
      <c r="L137" s="121"/>
      <c r="M137" s="121"/>
      <c r="N137" s="328"/>
      <c r="O137" s="329"/>
      <c r="P137" s="329"/>
      <c r="Q137" s="329"/>
      <c r="R137" s="330"/>
      <c r="S137" s="330"/>
      <c r="T137" s="331">
        <f t="shared" si="19"/>
        <v>0</v>
      </c>
      <c r="U137" s="335"/>
      <c r="V137" s="327"/>
      <c r="W137" s="327"/>
      <c r="X137" s="327"/>
      <c r="Y137" s="327"/>
      <c r="Z137" s="369"/>
    </row>
    <row r="138" spans="1:26" s="305" customFormat="1" ht="20.25" customHeight="1">
      <c r="A138" s="320"/>
      <c r="B138" s="334"/>
      <c r="C138" s="364" t="str">
        <f t="shared" si="17"/>
        <v/>
      </c>
      <c r="D138" s="326"/>
      <c r="E138" s="364" t="str">
        <f t="shared" si="18"/>
        <v/>
      </c>
      <c r="F138" s="322"/>
      <c r="G138" s="323" t="str">
        <f t="shared" si="16"/>
        <v/>
      </c>
      <c r="H138" s="324"/>
      <c r="I138" s="325"/>
      <c r="J138" s="326"/>
      <c r="K138" s="327"/>
      <c r="L138" s="121"/>
      <c r="M138" s="121"/>
      <c r="N138" s="328"/>
      <c r="O138" s="329"/>
      <c r="P138" s="329"/>
      <c r="Q138" s="329"/>
      <c r="R138" s="330"/>
      <c r="S138" s="330"/>
      <c r="T138" s="331">
        <f t="shared" si="19"/>
        <v>0</v>
      </c>
      <c r="U138" s="335"/>
      <c r="V138" s="327"/>
      <c r="W138" s="327"/>
      <c r="X138" s="327"/>
      <c r="Y138" s="327"/>
      <c r="Z138" s="369"/>
    </row>
    <row r="139" spans="1:26" s="305" customFormat="1" ht="20.25" customHeight="1">
      <c r="A139" s="320"/>
      <c r="B139" s="334"/>
      <c r="C139" s="364" t="str">
        <f t="shared" si="17"/>
        <v/>
      </c>
      <c r="D139" s="326"/>
      <c r="E139" s="364" t="str">
        <f t="shared" si="18"/>
        <v/>
      </c>
      <c r="F139" s="322"/>
      <c r="G139" s="323" t="str">
        <f t="shared" si="16"/>
        <v/>
      </c>
      <c r="H139" s="324"/>
      <c r="I139" s="325"/>
      <c r="J139" s="326"/>
      <c r="K139" s="327"/>
      <c r="L139" s="121"/>
      <c r="M139" s="121"/>
      <c r="N139" s="328"/>
      <c r="O139" s="329"/>
      <c r="P139" s="329"/>
      <c r="Q139" s="329"/>
      <c r="R139" s="330"/>
      <c r="S139" s="330"/>
      <c r="T139" s="331">
        <f t="shared" si="19"/>
        <v>0</v>
      </c>
      <c r="U139" s="335"/>
      <c r="V139" s="327"/>
      <c r="W139" s="327"/>
      <c r="X139" s="327"/>
      <c r="Y139" s="327"/>
      <c r="Z139" s="369"/>
    </row>
    <row r="140" spans="1:26" s="305" customFormat="1" ht="20.25" customHeight="1">
      <c r="A140" s="320"/>
      <c r="B140" s="334"/>
      <c r="C140" s="364" t="str">
        <f t="shared" si="17"/>
        <v/>
      </c>
      <c r="D140" s="326"/>
      <c r="E140" s="364" t="str">
        <f t="shared" si="18"/>
        <v/>
      </c>
      <c r="F140" s="322"/>
      <c r="G140" s="323" t="str">
        <f t="shared" si="16"/>
        <v/>
      </c>
      <c r="H140" s="324"/>
      <c r="I140" s="325"/>
      <c r="J140" s="326"/>
      <c r="K140" s="327"/>
      <c r="L140" s="121"/>
      <c r="M140" s="121"/>
      <c r="N140" s="328"/>
      <c r="O140" s="329"/>
      <c r="P140" s="329"/>
      <c r="Q140" s="329"/>
      <c r="R140" s="330"/>
      <c r="S140" s="330"/>
      <c r="T140" s="331">
        <f t="shared" si="19"/>
        <v>0</v>
      </c>
      <c r="U140" s="335"/>
      <c r="V140" s="327"/>
      <c r="W140" s="327"/>
      <c r="X140" s="327"/>
      <c r="Y140" s="327"/>
      <c r="Z140" s="369"/>
    </row>
    <row r="141" spans="1:26" s="305" customFormat="1" ht="20.25" customHeight="1">
      <c r="A141" s="320"/>
      <c r="B141" s="334"/>
      <c r="C141" s="364" t="str">
        <f t="shared" si="17"/>
        <v/>
      </c>
      <c r="D141" s="326"/>
      <c r="E141" s="364" t="str">
        <f t="shared" si="18"/>
        <v/>
      </c>
      <c r="F141" s="322"/>
      <c r="G141" s="323" t="str">
        <f t="shared" ref="G141:G201" si="20">IF(B141= "", "",B141-$A$1)</f>
        <v/>
      </c>
      <c r="H141" s="324"/>
      <c r="I141" s="325"/>
      <c r="J141" s="326"/>
      <c r="K141" s="327"/>
      <c r="L141" s="121"/>
      <c r="M141" s="121"/>
      <c r="N141" s="328"/>
      <c r="O141" s="329"/>
      <c r="P141" s="329"/>
      <c r="Q141" s="329"/>
      <c r="R141" s="330"/>
      <c r="S141" s="330"/>
      <c r="T141" s="331">
        <f t="shared" si="19"/>
        <v>0</v>
      </c>
      <c r="U141" s="335"/>
      <c r="V141" s="327"/>
      <c r="W141" s="327"/>
      <c r="X141" s="327"/>
      <c r="Y141" s="327"/>
      <c r="Z141" s="369"/>
    </row>
    <row r="142" spans="1:26" s="305" customFormat="1" ht="20.25" customHeight="1">
      <c r="A142" s="320"/>
      <c r="B142" s="334"/>
      <c r="C142" s="364" t="str">
        <f t="shared" si="17"/>
        <v/>
      </c>
      <c r="D142" s="326"/>
      <c r="E142" s="364" t="str">
        <f t="shared" si="18"/>
        <v/>
      </c>
      <c r="F142" s="322"/>
      <c r="G142" s="323" t="str">
        <f t="shared" si="20"/>
        <v/>
      </c>
      <c r="H142" s="324"/>
      <c r="I142" s="325"/>
      <c r="J142" s="326"/>
      <c r="K142" s="327"/>
      <c r="L142" s="121"/>
      <c r="M142" s="121"/>
      <c r="N142" s="328"/>
      <c r="O142" s="329"/>
      <c r="P142" s="329"/>
      <c r="Q142" s="329"/>
      <c r="R142" s="330"/>
      <c r="S142" s="330"/>
      <c r="T142" s="331">
        <f t="shared" si="19"/>
        <v>0</v>
      </c>
      <c r="U142" s="335"/>
      <c r="V142" s="327"/>
      <c r="W142" s="327"/>
      <c r="X142" s="327"/>
      <c r="Y142" s="327"/>
      <c r="Z142" s="369"/>
    </row>
    <row r="143" spans="1:26" s="305" customFormat="1" ht="20.25" customHeight="1">
      <c r="A143" s="320"/>
      <c r="B143" s="334"/>
      <c r="C143" s="364" t="str">
        <f t="shared" si="17"/>
        <v/>
      </c>
      <c r="D143" s="326"/>
      <c r="E143" s="364" t="str">
        <f t="shared" si="18"/>
        <v/>
      </c>
      <c r="F143" s="322"/>
      <c r="G143" s="323" t="str">
        <f t="shared" si="20"/>
        <v/>
      </c>
      <c r="H143" s="324"/>
      <c r="I143" s="325"/>
      <c r="J143" s="326"/>
      <c r="K143" s="327"/>
      <c r="L143" s="121"/>
      <c r="M143" s="121"/>
      <c r="N143" s="328"/>
      <c r="O143" s="329"/>
      <c r="P143" s="329"/>
      <c r="Q143" s="329"/>
      <c r="R143" s="330"/>
      <c r="S143" s="330"/>
      <c r="T143" s="331">
        <f t="shared" si="19"/>
        <v>0</v>
      </c>
      <c r="U143" s="335"/>
      <c r="V143" s="327"/>
      <c r="W143" s="327"/>
      <c r="X143" s="327"/>
      <c r="Y143" s="327"/>
      <c r="Z143" s="369"/>
    </row>
    <row r="144" spans="1:26" s="305" customFormat="1" ht="20.25" customHeight="1">
      <c r="A144" s="320"/>
      <c r="B144" s="334"/>
      <c r="C144" s="364" t="str">
        <f t="shared" ref="C144:C204" si="21">IF(B144="","",WEEKNUM(B144,2))</f>
        <v/>
      </c>
      <c r="D144" s="326"/>
      <c r="E144" s="364" t="str">
        <f t="shared" ref="E144:E205" si="22">IF(D144="","",WEEKNUM(D144,2))</f>
        <v/>
      </c>
      <c r="F144" s="322"/>
      <c r="G144" s="323" t="str">
        <f t="shared" si="20"/>
        <v/>
      </c>
      <c r="H144" s="324"/>
      <c r="I144" s="325"/>
      <c r="J144" s="326"/>
      <c r="K144" s="327"/>
      <c r="L144" s="121"/>
      <c r="M144" s="121"/>
      <c r="N144" s="328"/>
      <c r="O144" s="329"/>
      <c r="P144" s="329"/>
      <c r="Q144" s="329"/>
      <c r="R144" s="330"/>
      <c r="S144" s="330"/>
      <c r="T144" s="331">
        <f t="shared" si="19"/>
        <v>0</v>
      </c>
      <c r="U144" s="335"/>
      <c r="V144" s="327"/>
      <c r="W144" s="327"/>
      <c r="X144" s="327"/>
      <c r="Y144" s="327"/>
      <c r="Z144" s="369"/>
    </row>
    <row r="145" spans="1:26" s="305" customFormat="1" ht="20.25" customHeight="1">
      <c r="A145" s="320"/>
      <c r="B145" s="334"/>
      <c r="C145" s="364" t="str">
        <f t="shared" si="21"/>
        <v/>
      </c>
      <c r="D145" s="326"/>
      <c r="E145" s="364" t="str">
        <f t="shared" si="22"/>
        <v/>
      </c>
      <c r="F145" s="322"/>
      <c r="G145" s="323" t="str">
        <f t="shared" si="20"/>
        <v/>
      </c>
      <c r="H145" s="324"/>
      <c r="I145" s="325"/>
      <c r="J145" s="326"/>
      <c r="K145" s="327"/>
      <c r="L145" s="121"/>
      <c r="M145" s="121"/>
      <c r="N145" s="328"/>
      <c r="O145" s="329"/>
      <c r="P145" s="329"/>
      <c r="Q145" s="329"/>
      <c r="R145" s="330"/>
      <c r="S145" s="330"/>
      <c r="T145" s="331">
        <f t="shared" ref="T145:T205" si="23">SUM(N145:S145)</f>
        <v>0</v>
      </c>
      <c r="U145" s="335"/>
      <c r="V145" s="327"/>
      <c r="W145" s="327"/>
      <c r="X145" s="327"/>
      <c r="Y145" s="327"/>
      <c r="Z145" s="369"/>
    </row>
    <row r="146" spans="1:26" s="305" customFormat="1" ht="20.25" customHeight="1">
      <c r="A146" s="320"/>
      <c r="B146" s="334"/>
      <c r="C146" s="364" t="str">
        <f t="shared" si="21"/>
        <v/>
      </c>
      <c r="D146" s="326"/>
      <c r="E146" s="364" t="str">
        <f t="shared" si="22"/>
        <v/>
      </c>
      <c r="F146" s="322"/>
      <c r="G146" s="323" t="str">
        <f t="shared" si="20"/>
        <v/>
      </c>
      <c r="H146" s="324"/>
      <c r="I146" s="325"/>
      <c r="J146" s="326"/>
      <c r="K146" s="327"/>
      <c r="L146" s="121"/>
      <c r="M146" s="121"/>
      <c r="N146" s="328"/>
      <c r="O146" s="329"/>
      <c r="P146" s="329"/>
      <c r="Q146" s="329"/>
      <c r="R146" s="330"/>
      <c r="S146" s="330"/>
      <c r="T146" s="331">
        <f t="shared" si="23"/>
        <v>0</v>
      </c>
      <c r="U146" s="335"/>
      <c r="V146" s="327"/>
      <c r="W146" s="327"/>
      <c r="X146" s="327"/>
      <c r="Y146" s="327"/>
      <c r="Z146" s="369"/>
    </row>
    <row r="147" spans="1:26" s="305" customFormat="1" ht="20.25" customHeight="1">
      <c r="A147" s="320"/>
      <c r="B147" s="334"/>
      <c r="C147" s="364" t="str">
        <f t="shared" si="21"/>
        <v/>
      </c>
      <c r="D147" s="326"/>
      <c r="E147" s="364" t="str">
        <f t="shared" si="22"/>
        <v/>
      </c>
      <c r="F147" s="322"/>
      <c r="G147" s="323" t="str">
        <f t="shared" si="20"/>
        <v/>
      </c>
      <c r="H147" s="324"/>
      <c r="I147" s="325"/>
      <c r="J147" s="326"/>
      <c r="K147" s="327"/>
      <c r="L147" s="121"/>
      <c r="M147" s="121"/>
      <c r="N147" s="328"/>
      <c r="O147" s="329"/>
      <c r="P147" s="329"/>
      <c r="Q147" s="329"/>
      <c r="R147" s="330"/>
      <c r="S147" s="330"/>
      <c r="T147" s="331">
        <f t="shared" si="23"/>
        <v>0</v>
      </c>
      <c r="U147" s="335"/>
      <c r="V147" s="327"/>
      <c r="W147" s="327"/>
      <c r="X147" s="327"/>
      <c r="Y147" s="327"/>
      <c r="Z147" s="369"/>
    </row>
    <row r="148" spans="1:26" s="305" customFormat="1" ht="20.25" customHeight="1">
      <c r="A148" s="320"/>
      <c r="B148" s="334"/>
      <c r="C148" s="364" t="str">
        <f t="shared" si="21"/>
        <v/>
      </c>
      <c r="D148" s="326"/>
      <c r="E148" s="364" t="str">
        <f t="shared" si="22"/>
        <v/>
      </c>
      <c r="F148" s="322"/>
      <c r="G148" s="323" t="str">
        <f t="shared" si="20"/>
        <v/>
      </c>
      <c r="H148" s="324"/>
      <c r="I148" s="325"/>
      <c r="J148" s="326"/>
      <c r="K148" s="327"/>
      <c r="L148" s="121"/>
      <c r="M148" s="121"/>
      <c r="N148" s="328"/>
      <c r="O148" s="329"/>
      <c r="P148" s="329"/>
      <c r="Q148" s="329"/>
      <c r="R148" s="330"/>
      <c r="S148" s="330"/>
      <c r="T148" s="331">
        <f t="shared" si="23"/>
        <v>0</v>
      </c>
      <c r="U148" s="335"/>
      <c r="V148" s="327"/>
      <c r="W148" s="327"/>
      <c r="X148" s="327"/>
      <c r="Y148" s="327"/>
      <c r="Z148" s="369"/>
    </row>
    <row r="149" spans="1:26" s="305" customFormat="1" ht="20.25" customHeight="1">
      <c r="A149" s="320"/>
      <c r="B149" s="334"/>
      <c r="C149" s="364" t="str">
        <f t="shared" si="21"/>
        <v/>
      </c>
      <c r="D149" s="326"/>
      <c r="E149" s="364" t="str">
        <f t="shared" si="22"/>
        <v/>
      </c>
      <c r="F149" s="322"/>
      <c r="G149" s="323" t="str">
        <f t="shared" si="20"/>
        <v/>
      </c>
      <c r="H149" s="324"/>
      <c r="I149" s="325"/>
      <c r="J149" s="326"/>
      <c r="K149" s="327"/>
      <c r="L149" s="121"/>
      <c r="M149" s="121"/>
      <c r="N149" s="328"/>
      <c r="O149" s="329"/>
      <c r="P149" s="329"/>
      <c r="Q149" s="329"/>
      <c r="R149" s="330"/>
      <c r="S149" s="330"/>
      <c r="T149" s="331">
        <f t="shared" si="23"/>
        <v>0</v>
      </c>
      <c r="U149" s="335"/>
      <c r="V149" s="327"/>
      <c r="W149" s="327"/>
      <c r="X149" s="327"/>
      <c r="Y149" s="327"/>
      <c r="Z149" s="369"/>
    </row>
    <row r="150" spans="1:26" s="305" customFormat="1" ht="20.25" customHeight="1">
      <c r="A150" s="320"/>
      <c r="B150" s="334"/>
      <c r="C150" s="364" t="str">
        <f t="shared" si="21"/>
        <v/>
      </c>
      <c r="D150" s="326"/>
      <c r="E150" s="364" t="str">
        <f t="shared" si="22"/>
        <v/>
      </c>
      <c r="F150" s="322"/>
      <c r="G150" s="323" t="str">
        <f t="shared" si="20"/>
        <v/>
      </c>
      <c r="H150" s="324"/>
      <c r="I150" s="325"/>
      <c r="J150" s="326"/>
      <c r="K150" s="327"/>
      <c r="L150" s="121"/>
      <c r="M150" s="121"/>
      <c r="N150" s="328"/>
      <c r="O150" s="329"/>
      <c r="P150" s="329"/>
      <c r="Q150" s="329"/>
      <c r="R150" s="330"/>
      <c r="S150" s="330"/>
      <c r="T150" s="331">
        <f t="shared" si="23"/>
        <v>0</v>
      </c>
      <c r="U150" s="335"/>
      <c r="V150" s="327"/>
      <c r="W150" s="327"/>
      <c r="X150" s="327"/>
      <c r="Y150" s="327"/>
      <c r="Z150" s="369"/>
    </row>
    <row r="151" spans="1:26" s="305" customFormat="1" ht="20.25" customHeight="1">
      <c r="A151" s="320"/>
      <c r="B151" s="334"/>
      <c r="C151" s="364" t="str">
        <f t="shared" si="21"/>
        <v/>
      </c>
      <c r="D151" s="326"/>
      <c r="E151" s="364" t="str">
        <f t="shared" si="22"/>
        <v/>
      </c>
      <c r="F151" s="322"/>
      <c r="G151" s="323" t="str">
        <f t="shared" si="20"/>
        <v/>
      </c>
      <c r="H151" s="324"/>
      <c r="I151" s="325"/>
      <c r="J151" s="326"/>
      <c r="K151" s="327"/>
      <c r="L151" s="121"/>
      <c r="M151" s="121"/>
      <c r="N151" s="328"/>
      <c r="O151" s="329"/>
      <c r="P151" s="329"/>
      <c r="Q151" s="329"/>
      <c r="R151" s="330"/>
      <c r="S151" s="330"/>
      <c r="T151" s="331">
        <f t="shared" si="23"/>
        <v>0</v>
      </c>
      <c r="U151" s="335"/>
      <c r="V151" s="327"/>
      <c r="W151" s="327"/>
      <c r="X151" s="327"/>
      <c r="Y151" s="327"/>
      <c r="Z151" s="369"/>
    </row>
    <row r="152" spans="1:26" s="305" customFormat="1" ht="20.25" customHeight="1">
      <c r="A152" s="320"/>
      <c r="B152" s="334"/>
      <c r="C152" s="364" t="str">
        <f t="shared" si="21"/>
        <v/>
      </c>
      <c r="D152" s="326"/>
      <c r="E152" s="364" t="str">
        <f t="shared" si="22"/>
        <v/>
      </c>
      <c r="F152" s="322"/>
      <c r="G152" s="323" t="str">
        <f t="shared" si="20"/>
        <v/>
      </c>
      <c r="H152" s="324"/>
      <c r="I152" s="325"/>
      <c r="J152" s="326"/>
      <c r="K152" s="327"/>
      <c r="L152" s="121"/>
      <c r="M152" s="121"/>
      <c r="N152" s="328"/>
      <c r="O152" s="329"/>
      <c r="P152" s="329"/>
      <c r="Q152" s="329"/>
      <c r="R152" s="330"/>
      <c r="S152" s="330"/>
      <c r="T152" s="331">
        <f t="shared" si="23"/>
        <v>0</v>
      </c>
      <c r="U152" s="335"/>
      <c r="V152" s="327"/>
      <c r="W152" s="327"/>
      <c r="X152" s="327"/>
      <c r="Y152" s="327"/>
      <c r="Z152" s="369"/>
    </row>
    <row r="153" spans="1:26" s="305" customFormat="1" ht="20.25" customHeight="1">
      <c r="A153" s="320"/>
      <c r="B153" s="334"/>
      <c r="C153" s="364" t="str">
        <f t="shared" si="21"/>
        <v/>
      </c>
      <c r="D153" s="326"/>
      <c r="E153" s="364" t="str">
        <f t="shared" si="22"/>
        <v/>
      </c>
      <c r="F153" s="322"/>
      <c r="G153" s="323" t="str">
        <f t="shared" si="20"/>
        <v/>
      </c>
      <c r="H153" s="324"/>
      <c r="I153" s="325"/>
      <c r="J153" s="326"/>
      <c r="K153" s="327"/>
      <c r="L153" s="121"/>
      <c r="M153" s="121"/>
      <c r="N153" s="328"/>
      <c r="O153" s="329"/>
      <c r="P153" s="329"/>
      <c r="Q153" s="329"/>
      <c r="R153" s="330"/>
      <c r="S153" s="330"/>
      <c r="T153" s="331">
        <f t="shared" si="23"/>
        <v>0</v>
      </c>
      <c r="U153" s="335"/>
      <c r="V153" s="327"/>
      <c r="W153" s="327"/>
      <c r="X153" s="327"/>
      <c r="Y153" s="327"/>
      <c r="Z153" s="369"/>
    </row>
    <row r="154" spans="1:26" s="305" customFormat="1" ht="20.25" customHeight="1">
      <c r="A154" s="320"/>
      <c r="B154" s="334"/>
      <c r="C154" s="364" t="str">
        <f t="shared" si="21"/>
        <v/>
      </c>
      <c r="D154" s="326"/>
      <c r="E154" s="364" t="str">
        <f t="shared" si="22"/>
        <v/>
      </c>
      <c r="F154" s="322"/>
      <c r="G154" s="323" t="str">
        <f t="shared" si="20"/>
        <v/>
      </c>
      <c r="H154" s="324"/>
      <c r="I154" s="325"/>
      <c r="J154" s="326"/>
      <c r="K154" s="327"/>
      <c r="L154" s="121"/>
      <c r="M154" s="121"/>
      <c r="N154" s="328"/>
      <c r="O154" s="329"/>
      <c r="P154" s="329"/>
      <c r="Q154" s="329"/>
      <c r="R154" s="330"/>
      <c r="S154" s="330"/>
      <c r="T154" s="331">
        <f t="shared" si="23"/>
        <v>0</v>
      </c>
      <c r="U154" s="335"/>
      <c r="V154" s="327"/>
      <c r="W154" s="327"/>
      <c r="X154" s="327"/>
      <c r="Y154" s="327"/>
      <c r="Z154" s="369"/>
    </row>
    <row r="155" spans="1:26" s="305" customFormat="1" ht="20.25" customHeight="1">
      <c r="A155" s="320"/>
      <c r="B155" s="334"/>
      <c r="C155" s="364" t="str">
        <f t="shared" si="21"/>
        <v/>
      </c>
      <c r="D155" s="326"/>
      <c r="E155" s="364" t="str">
        <f t="shared" si="22"/>
        <v/>
      </c>
      <c r="F155" s="322"/>
      <c r="G155" s="323" t="str">
        <f t="shared" si="20"/>
        <v/>
      </c>
      <c r="H155" s="324"/>
      <c r="I155" s="325"/>
      <c r="J155" s="326"/>
      <c r="K155" s="327"/>
      <c r="L155" s="121"/>
      <c r="M155" s="121"/>
      <c r="N155" s="328"/>
      <c r="O155" s="329"/>
      <c r="P155" s="329"/>
      <c r="Q155" s="329"/>
      <c r="R155" s="330"/>
      <c r="S155" s="330"/>
      <c r="T155" s="331">
        <f t="shared" si="23"/>
        <v>0</v>
      </c>
      <c r="U155" s="335"/>
      <c r="V155" s="327"/>
      <c r="W155" s="327"/>
      <c r="X155" s="327"/>
      <c r="Y155" s="327"/>
      <c r="Z155" s="369"/>
    </row>
    <row r="156" spans="1:26" s="305" customFormat="1" ht="20.25" customHeight="1">
      <c r="A156" s="320"/>
      <c r="B156" s="334"/>
      <c r="C156" s="364" t="str">
        <f t="shared" si="21"/>
        <v/>
      </c>
      <c r="D156" s="326"/>
      <c r="E156" s="364" t="str">
        <f t="shared" si="22"/>
        <v/>
      </c>
      <c r="F156" s="322"/>
      <c r="G156" s="323" t="str">
        <f t="shared" si="20"/>
        <v/>
      </c>
      <c r="H156" s="324"/>
      <c r="I156" s="325"/>
      <c r="J156" s="326"/>
      <c r="K156" s="327"/>
      <c r="L156" s="121"/>
      <c r="M156" s="121"/>
      <c r="N156" s="328"/>
      <c r="O156" s="329"/>
      <c r="P156" s="329"/>
      <c r="Q156" s="329"/>
      <c r="R156" s="330"/>
      <c r="S156" s="330"/>
      <c r="T156" s="331">
        <f t="shared" si="23"/>
        <v>0</v>
      </c>
      <c r="U156" s="335"/>
      <c r="V156" s="327"/>
      <c r="W156" s="327"/>
      <c r="X156" s="327"/>
      <c r="Y156" s="327"/>
      <c r="Z156" s="369"/>
    </row>
    <row r="157" spans="1:26" s="305" customFormat="1" ht="20.25" customHeight="1">
      <c r="A157" s="320"/>
      <c r="B157" s="334"/>
      <c r="C157" s="364" t="str">
        <f t="shared" si="21"/>
        <v/>
      </c>
      <c r="D157" s="326"/>
      <c r="E157" s="364" t="str">
        <f t="shared" si="22"/>
        <v/>
      </c>
      <c r="F157" s="322"/>
      <c r="G157" s="323" t="str">
        <f t="shared" si="20"/>
        <v/>
      </c>
      <c r="H157" s="324"/>
      <c r="I157" s="325"/>
      <c r="J157" s="326"/>
      <c r="K157" s="327"/>
      <c r="L157" s="121"/>
      <c r="M157" s="121"/>
      <c r="N157" s="328"/>
      <c r="O157" s="329"/>
      <c r="P157" s="329"/>
      <c r="Q157" s="329"/>
      <c r="R157" s="330"/>
      <c r="S157" s="330"/>
      <c r="T157" s="331">
        <f t="shared" si="23"/>
        <v>0</v>
      </c>
      <c r="U157" s="335"/>
      <c r="V157" s="327"/>
      <c r="W157" s="327"/>
      <c r="X157" s="327"/>
      <c r="Y157" s="327"/>
      <c r="Z157" s="369"/>
    </row>
    <row r="158" spans="1:26" s="305" customFormat="1" ht="20.25" customHeight="1">
      <c r="A158" s="320"/>
      <c r="B158" s="334"/>
      <c r="C158" s="364" t="str">
        <f t="shared" si="21"/>
        <v/>
      </c>
      <c r="D158" s="326"/>
      <c r="E158" s="364" t="str">
        <f t="shared" si="22"/>
        <v/>
      </c>
      <c r="F158" s="322"/>
      <c r="G158" s="323" t="str">
        <f t="shared" si="20"/>
        <v/>
      </c>
      <c r="H158" s="324"/>
      <c r="I158" s="325"/>
      <c r="J158" s="326"/>
      <c r="K158" s="327"/>
      <c r="L158" s="121"/>
      <c r="M158" s="121"/>
      <c r="N158" s="328"/>
      <c r="O158" s="329"/>
      <c r="P158" s="329"/>
      <c r="Q158" s="329"/>
      <c r="R158" s="330"/>
      <c r="S158" s="330"/>
      <c r="T158" s="331">
        <f t="shared" si="23"/>
        <v>0</v>
      </c>
      <c r="U158" s="335"/>
      <c r="V158" s="327"/>
      <c r="W158" s="327"/>
      <c r="X158" s="327"/>
      <c r="Y158" s="327"/>
      <c r="Z158" s="369"/>
    </row>
    <row r="159" spans="1:26" s="305" customFormat="1" ht="20.25" customHeight="1">
      <c r="A159" s="320"/>
      <c r="B159" s="334"/>
      <c r="C159" s="364" t="str">
        <f t="shared" si="21"/>
        <v/>
      </c>
      <c r="D159" s="326"/>
      <c r="E159" s="364" t="str">
        <f t="shared" si="22"/>
        <v/>
      </c>
      <c r="F159" s="322"/>
      <c r="G159" s="323" t="str">
        <f t="shared" si="20"/>
        <v/>
      </c>
      <c r="H159" s="324"/>
      <c r="I159" s="325"/>
      <c r="J159" s="326"/>
      <c r="K159" s="327"/>
      <c r="L159" s="121"/>
      <c r="M159" s="121"/>
      <c r="N159" s="328"/>
      <c r="O159" s="329"/>
      <c r="P159" s="329"/>
      <c r="Q159" s="329"/>
      <c r="R159" s="330"/>
      <c r="S159" s="330"/>
      <c r="T159" s="331">
        <f t="shared" si="23"/>
        <v>0</v>
      </c>
      <c r="U159" s="335"/>
      <c r="V159" s="327"/>
      <c r="W159" s="327"/>
      <c r="X159" s="327"/>
      <c r="Y159" s="327"/>
      <c r="Z159" s="369"/>
    </row>
    <row r="160" spans="1:26" s="305" customFormat="1" ht="20.25" customHeight="1">
      <c r="A160" s="320"/>
      <c r="B160" s="334"/>
      <c r="C160" s="364" t="str">
        <f t="shared" si="21"/>
        <v/>
      </c>
      <c r="D160" s="326"/>
      <c r="E160" s="364" t="str">
        <f t="shared" si="22"/>
        <v/>
      </c>
      <c r="F160" s="322"/>
      <c r="G160" s="323" t="str">
        <f t="shared" si="20"/>
        <v/>
      </c>
      <c r="H160" s="324"/>
      <c r="I160" s="325"/>
      <c r="J160" s="326"/>
      <c r="K160" s="327"/>
      <c r="L160" s="121"/>
      <c r="M160" s="121"/>
      <c r="N160" s="328"/>
      <c r="O160" s="329"/>
      <c r="P160" s="329"/>
      <c r="Q160" s="329"/>
      <c r="R160" s="330"/>
      <c r="S160" s="330"/>
      <c r="T160" s="331">
        <f t="shared" si="23"/>
        <v>0</v>
      </c>
      <c r="U160" s="335"/>
      <c r="V160" s="327"/>
      <c r="W160" s="327"/>
      <c r="X160" s="327"/>
      <c r="Y160" s="327"/>
      <c r="Z160" s="369"/>
    </row>
    <row r="161" spans="1:26" s="305" customFormat="1" ht="20.25" customHeight="1">
      <c r="A161" s="320"/>
      <c r="B161" s="334"/>
      <c r="C161" s="364" t="str">
        <f t="shared" si="21"/>
        <v/>
      </c>
      <c r="D161" s="326"/>
      <c r="E161" s="364" t="str">
        <f t="shared" si="22"/>
        <v/>
      </c>
      <c r="F161" s="322"/>
      <c r="G161" s="323" t="str">
        <f t="shared" si="20"/>
        <v/>
      </c>
      <c r="H161" s="324"/>
      <c r="I161" s="325"/>
      <c r="J161" s="326"/>
      <c r="K161" s="327"/>
      <c r="L161" s="121"/>
      <c r="M161" s="121"/>
      <c r="N161" s="328"/>
      <c r="O161" s="329"/>
      <c r="P161" s="329"/>
      <c r="Q161" s="329"/>
      <c r="R161" s="330"/>
      <c r="S161" s="330"/>
      <c r="T161" s="331">
        <f t="shared" si="23"/>
        <v>0</v>
      </c>
      <c r="U161" s="335"/>
      <c r="V161" s="327"/>
      <c r="W161" s="327"/>
      <c r="X161" s="327"/>
      <c r="Y161" s="327"/>
      <c r="Z161" s="369"/>
    </row>
    <row r="162" spans="1:26" s="305" customFormat="1" ht="20.25" customHeight="1">
      <c r="A162" s="320"/>
      <c r="B162" s="334"/>
      <c r="C162" s="364" t="str">
        <f t="shared" si="21"/>
        <v/>
      </c>
      <c r="D162" s="326"/>
      <c r="E162" s="364" t="str">
        <f t="shared" si="22"/>
        <v/>
      </c>
      <c r="F162" s="322"/>
      <c r="G162" s="323" t="str">
        <f t="shared" si="20"/>
        <v/>
      </c>
      <c r="H162" s="324"/>
      <c r="I162" s="325"/>
      <c r="J162" s="326"/>
      <c r="K162" s="327"/>
      <c r="L162" s="121"/>
      <c r="M162" s="121"/>
      <c r="N162" s="328"/>
      <c r="O162" s="329"/>
      <c r="P162" s="329"/>
      <c r="Q162" s="329"/>
      <c r="R162" s="330"/>
      <c r="S162" s="330"/>
      <c r="T162" s="331">
        <f t="shared" si="23"/>
        <v>0</v>
      </c>
      <c r="U162" s="335"/>
      <c r="V162" s="327"/>
      <c r="W162" s="327"/>
      <c r="X162" s="327"/>
      <c r="Y162" s="327"/>
      <c r="Z162" s="369"/>
    </row>
    <row r="163" spans="1:26" s="305" customFormat="1" ht="20.25" customHeight="1">
      <c r="A163" s="320"/>
      <c r="B163" s="334"/>
      <c r="C163" s="364" t="str">
        <f t="shared" si="21"/>
        <v/>
      </c>
      <c r="D163" s="326"/>
      <c r="E163" s="364" t="str">
        <f t="shared" si="22"/>
        <v/>
      </c>
      <c r="F163" s="322"/>
      <c r="G163" s="323" t="str">
        <f t="shared" si="20"/>
        <v/>
      </c>
      <c r="H163" s="324"/>
      <c r="I163" s="325"/>
      <c r="J163" s="326"/>
      <c r="K163" s="327"/>
      <c r="L163" s="121"/>
      <c r="M163" s="121"/>
      <c r="N163" s="328"/>
      <c r="O163" s="329"/>
      <c r="P163" s="329"/>
      <c r="Q163" s="329"/>
      <c r="R163" s="330"/>
      <c r="S163" s="330"/>
      <c r="T163" s="331">
        <f t="shared" si="23"/>
        <v>0</v>
      </c>
      <c r="U163" s="335"/>
      <c r="V163" s="327"/>
      <c r="W163" s="327"/>
      <c r="X163" s="327"/>
      <c r="Y163" s="327"/>
      <c r="Z163" s="369"/>
    </row>
    <row r="164" spans="1:26" s="305" customFormat="1" ht="20.25" customHeight="1">
      <c r="A164" s="320"/>
      <c r="B164" s="334"/>
      <c r="C164" s="364" t="str">
        <f t="shared" si="21"/>
        <v/>
      </c>
      <c r="D164" s="326"/>
      <c r="E164" s="364" t="str">
        <f t="shared" si="22"/>
        <v/>
      </c>
      <c r="F164" s="322"/>
      <c r="G164" s="323" t="str">
        <f t="shared" si="20"/>
        <v/>
      </c>
      <c r="H164" s="324"/>
      <c r="I164" s="325"/>
      <c r="J164" s="326"/>
      <c r="K164" s="327"/>
      <c r="L164" s="121"/>
      <c r="M164" s="121"/>
      <c r="N164" s="328"/>
      <c r="O164" s="329"/>
      <c r="P164" s="329"/>
      <c r="Q164" s="329"/>
      <c r="R164" s="330"/>
      <c r="S164" s="330"/>
      <c r="T164" s="331">
        <f t="shared" si="23"/>
        <v>0</v>
      </c>
      <c r="U164" s="335"/>
      <c r="V164" s="327"/>
      <c r="W164" s="327"/>
      <c r="X164" s="327"/>
      <c r="Y164" s="327"/>
      <c r="Z164" s="369"/>
    </row>
    <row r="165" spans="1:26" s="305" customFormat="1" ht="20.25" customHeight="1">
      <c r="A165" s="320"/>
      <c r="B165" s="334"/>
      <c r="C165" s="364" t="str">
        <f t="shared" si="21"/>
        <v/>
      </c>
      <c r="D165" s="326"/>
      <c r="E165" s="364" t="str">
        <f t="shared" si="22"/>
        <v/>
      </c>
      <c r="F165" s="322"/>
      <c r="G165" s="323" t="str">
        <f t="shared" si="20"/>
        <v/>
      </c>
      <c r="H165" s="324"/>
      <c r="I165" s="325"/>
      <c r="J165" s="326"/>
      <c r="K165" s="327"/>
      <c r="L165" s="121"/>
      <c r="M165" s="121"/>
      <c r="N165" s="328"/>
      <c r="O165" s="329"/>
      <c r="P165" s="329"/>
      <c r="Q165" s="329"/>
      <c r="R165" s="330"/>
      <c r="S165" s="330"/>
      <c r="T165" s="331">
        <f t="shared" si="23"/>
        <v>0</v>
      </c>
      <c r="U165" s="335"/>
      <c r="V165" s="327"/>
      <c r="W165" s="327"/>
      <c r="X165" s="327"/>
      <c r="Y165" s="327"/>
      <c r="Z165" s="369"/>
    </row>
    <row r="166" spans="1:26" s="305" customFormat="1" ht="20.25" customHeight="1">
      <c r="A166" s="320"/>
      <c r="B166" s="334"/>
      <c r="C166" s="364" t="str">
        <f t="shared" si="21"/>
        <v/>
      </c>
      <c r="D166" s="326"/>
      <c r="E166" s="364" t="str">
        <f t="shared" si="22"/>
        <v/>
      </c>
      <c r="F166" s="322"/>
      <c r="G166" s="323" t="str">
        <f t="shared" si="20"/>
        <v/>
      </c>
      <c r="H166" s="324"/>
      <c r="I166" s="325"/>
      <c r="J166" s="326"/>
      <c r="K166" s="327"/>
      <c r="L166" s="121"/>
      <c r="M166" s="121"/>
      <c r="N166" s="328"/>
      <c r="O166" s="329"/>
      <c r="P166" s="329"/>
      <c r="Q166" s="329"/>
      <c r="R166" s="330"/>
      <c r="S166" s="330"/>
      <c r="T166" s="331">
        <f t="shared" si="23"/>
        <v>0</v>
      </c>
      <c r="U166" s="335"/>
      <c r="V166" s="327"/>
      <c r="W166" s="327"/>
      <c r="X166" s="327"/>
      <c r="Y166" s="327"/>
      <c r="Z166" s="369"/>
    </row>
    <row r="167" spans="1:26" s="305" customFormat="1" ht="20.25" customHeight="1">
      <c r="A167" s="320"/>
      <c r="B167" s="334"/>
      <c r="C167" s="364" t="str">
        <f t="shared" si="21"/>
        <v/>
      </c>
      <c r="D167" s="326"/>
      <c r="E167" s="364" t="str">
        <f t="shared" si="22"/>
        <v/>
      </c>
      <c r="F167" s="322"/>
      <c r="G167" s="323" t="str">
        <f t="shared" si="20"/>
        <v/>
      </c>
      <c r="H167" s="324"/>
      <c r="I167" s="325"/>
      <c r="J167" s="326"/>
      <c r="K167" s="327"/>
      <c r="L167" s="121"/>
      <c r="M167" s="121"/>
      <c r="N167" s="328"/>
      <c r="O167" s="329"/>
      <c r="P167" s="329"/>
      <c r="Q167" s="329"/>
      <c r="R167" s="330"/>
      <c r="S167" s="330"/>
      <c r="T167" s="331">
        <f t="shared" si="23"/>
        <v>0</v>
      </c>
      <c r="U167" s="335"/>
      <c r="V167" s="327"/>
      <c r="W167" s="327"/>
      <c r="X167" s="327"/>
      <c r="Y167" s="327"/>
      <c r="Z167" s="369"/>
    </row>
    <row r="168" spans="1:26" s="305" customFormat="1" ht="20.25" customHeight="1">
      <c r="A168" s="320"/>
      <c r="B168" s="334"/>
      <c r="C168" s="364" t="str">
        <f t="shared" si="21"/>
        <v/>
      </c>
      <c r="D168" s="326"/>
      <c r="E168" s="364" t="str">
        <f t="shared" si="22"/>
        <v/>
      </c>
      <c r="F168" s="322"/>
      <c r="G168" s="323" t="str">
        <f t="shared" si="20"/>
        <v/>
      </c>
      <c r="H168" s="324"/>
      <c r="I168" s="325"/>
      <c r="J168" s="326"/>
      <c r="K168" s="327"/>
      <c r="L168" s="121"/>
      <c r="M168" s="121"/>
      <c r="N168" s="328"/>
      <c r="O168" s="329"/>
      <c r="P168" s="329"/>
      <c r="Q168" s="329"/>
      <c r="R168" s="330"/>
      <c r="S168" s="330"/>
      <c r="T168" s="331">
        <f t="shared" si="23"/>
        <v>0</v>
      </c>
      <c r="U168" s="335"/>
      <c r="V168" s="327"/>
      <c r="W168" s="327"/>
      <c r="X168" s="327"/>
      <c r="Y168" s="327"/>
      <c r="Z168" s="369"/>
    </row>
    <row r="169" spans="1:26" s="305" customFormat="1" ht="20.25" customHeight="1">
      <c r="A169" s="320"/>
      <c r="B169" s="334"/>
      <c r="C169" s="364" t="str">
        <f t="shared" si="21"/>
        <v/>
      </c>
      <c r="D169" s="326"/>
      <c r="E169" s="364" t="str">
        <f t="shared" si="22"/>
        <v/>
      </c>
      <c r="F169" s="322"/>
      <c r="G169" s="323" t="str">
        <f t="shared" si="20"/>
        <v/>
      </c>
      <c r="H169" s="324"/>
      <c r="I169" s="325"/>
      <c r="J169" s="326"/>
      <c r="K169" s="327"/>
      <c r="L169" s="121"/>
      <c r="M169" s="121"/>
      <c r="N169" s="328"/>
      <c r="O169" s="329"/>
      <c r="P169" s="329"/>
      <c r="Q169" s="329"/>
      <c r="R169" s="330"/>
      <c r="S169" s="330"/>
      <c r="T169" s="331">
        <f t="shared" si="23"/>
        <v>0</v>
      </c>
      <c r="U169" s="335"/>
      <c r="V169" s="327"/>
      <c r="W169" s="327"/>
      <c r="X169" s="327"/>
      <c r="Y169" s="327"/>
      <c r="Z169" s="369"/>
    </row>
    <row r="170" spans="1:26" s="305" customFormat="1" ht="20.25" customHeight="1">
      <c r="A170" s="320"/>
      <c r="B170" s="334"/>
      <c r="C170" s="364" t="str">
        <f t="shared" si="21"/>
        <v/>
      </c>
      <c r="D170" s="326"/>
      <c r="E170" s="364" t="str">
        <f t="shared" si="22"/>
        <v/>
      </c>
      <c r="F170" s="322"/>
      <c r="G170" s="323" t="str">
        <f t="shared" si="20"/>
        <v/>
      </c>
      <c r="H170" s="324"/>
      <c r="I170" s="325"/>
      <c r="J170" s="326"/>
      <c r="K170" s="327"/>
      <c r="L170" s="121"/>
      <c r="M170" s="121"/>
      <c r="N170" s="328"/>
      <c r="O170" s="329"/>
      <c r="P170" s="329"/>
      <c r="Q170" s="329"/>
      <c r="R170" s="330"/>
      <c r="S170" s="330"/>
      <c r="T170" s="331">
        <f t="shared" si="23"/>
        <v>0</v>
      </c>
      <c r="U170" s="335"/>
      <c r="V170" s="327"/>
      <c r="W170" s="327"/>
      <c r="X170" s="327"/>
      <c r="Y170" s="327"/>
      <c r="Z170" s="369"/>
    </row>
    <row r="171" spans="1:26" s="305" customFormat="1" ht="20.25" customHeight="1">
      <c r="A171" s="320"/>
      <c r="B171" s="334"/>
      <c r="C171" s="364" t="str">
        <f t="shared" si="21"/>
        <v/>
      </c>
      <c r="D171" s="326"/>
      <c r="E171" s="364" t="str">
        <f t="shared" si="22"/>
        <v/>
      </c>
      <c r="F171" s="322"/>
      <c r="G171" s="323" t="str">
        <f t="shared" si="20"/>
        <v/>
      </c>
      <c r="H171" s="324"/>
      <c r="I171" s="325"/>
      <c r="J171" s="326"/>
      <c r="K171" s="327"/>
      <c r="L171" s="121"/>
      <c r="M171" s="121"/>
      <c r="N171" s="328"/>
      <c r="O171" s="329"/>
      <c r="P171" s="329"/>
      <c r="Q171" s="329"/>
      <c r="R171" s="330"/>
      <c r="S171" s="330"/>
      <c r="T171" s="331">
        <f t="shared" si="23"/>
        <v>0</v>
      </c>
      <c r="U171" s="335"/>
      <c r="V171" s="327"/>
      <c r="W171" s="327"/>
      <c r="X171" s="327"/>
      <c r="Y171" s="327"/>
      <c r="Z171" s="369"/>
    </row>
    <row r="172" spans="1:26" s="305" customFormat="1" ht="20.25" customHeight="1">
      <c r="A172" s="320"/>
      <c r="B172" s="334"/>
      <c r="C172" s="364" t="str">
        <f t="shared" si="21"/>
        <v/>
      </c>
      <c r="D172" s="326"/>
      <c r="E172" s="364" t="str">
        <f t="shared" si="22"/>
        <v/>
      </c>
      <c r="F172" s="322"/>
      <c r="G172" s="323" t="str">
        <f t="shared" si="20"/>
        <v/>
      </c>
      <c r="H172" s="324"/>
      <c r="I172" s="325"/>
      <c r="J172" s="326"/>
      <c r="K172" s="327"/>
      <c r="L172" s="121"/>
      <c r="M172" s="121"/>
      <c r="N172" s="328"/>
      <c r="O172" s="329"/>
      <c r="P172" s="329"/>
      <c r="Q172" s="329"/>
      <c r="R172" s="330"/>
      <c r="S172" s="330"/>
      <c r="T172" s="331">
        <f t="shared" si="23"/>
        <v>0</v>
      </c>
      <c r="U172" s="335"/>
      <c r="V172" s="327"/>
      <c r="W172" s="327"/>
      <c r="X172" s="327"/>
      <c r="Y172" s="327"/>
      <c r="Z172" s="369"/>
    </row>
    <row r="173" spans="1:26" s="305" customFormat="1" ht="20.25" customHeight="1">
      <c r="A173" s="320"/>
      <c r="B173" s="334"/>
      <c r="C173" s="364" t="str">
        <f t="shared" si="21"/>
        <v/>
      </c>
      <c r="D173" s="326"/>
      <c r="E173" s="364" t="str">
        <f t="shared" si="22"/>
        <v/>
      </c>
      <c r="F173" s="322"/>
      <c r="G173" s="323" t="str">
        <f t="shared" si="20"/>
        <v/>
      </c>
      <c r="H173" s="324"/>
      <c r="I173" s="325"/>
      <c r="J173" s="326"/>
      <c r="K173" s="327"/>
      <c r="L173" s="121"/>
      <c r="M173" s="121"/>
      <c r="N173" s="328"/>
      <c r="O173" s="329"/>
      <c r="P173" s="329"/>
      <c r="Q173" s="329"/>
      <c r="R173" s="330"/>
      <c r="S173" s="330"/>
      <c r="T173" s="331">
        <f t="shared" si="23"/>
        <v>0</v>
      </c>
      <c r="U173" s="335"/>
      <c r="V173" s="327"/>
      <c r="W173" s="327"/>
      <c r="X173" s="327"/>
      <c r="Y173" s="327"/>
      <c r="Z173" s="369"/>
    </row>
    <row r="174" spans="1:26" s="305" customFormat="1" ht="20.25" customHeight="1">
      <c r="A174" s="320"/>
      <c r="B174" s="334"/>
      <c r="C174" s="364" t="str">
        <f t="shared" si="21"/>
        <v/>
      </c>
      <c r="D174" s="326"/>
      <c r="E174" s="364" t="str">
        <f t="shared" si="22"/>
        <v/>
      </c>
      <c r="F174" s="322"/>
      <c r="G174" s="323" t="str">
        <f t="shared" si="20"/>
        <v/>
      </c>
      <c r="H174" s="324"/>
      <c r="I174" s="325"/>
      <c r="J174" s="326"/>
      <c r="K174" s="327"/>
      <c r="L174" s="121"/>
      <c r="M174" s="121"/>
      <c r="N174" s="328"/>
      <c r="O174" s="329"/>
      <c r="P174" s="329"/>
      <c r="Q174" s="329"/>
      <c r="R174" s="330"/>
      <c r="S174" s="330"/>
      <c r="T174" s="331">
        <f t="shared" si="23"/>
        <v>0</v>
      </c>
      <c r="U174" s="335"/>
      <c r="V174" s="327"/>
      <c r="W174" s="327"/>
      <c r="X174" s="327"/>
      <c r="Y174" s="327"/>
      <c r="Z174" s="369"/>
    </row>
    <row r="175" spans="1:26" s="305" customFormat="1" ht="20.25" customHeight="1">
      <c r="A175" s="320"/>
      <c r="B175" s="334"/>
      <c r="C175" s="364" t="str">
        <f t="shared" si="21"/>
        <v/>
      </c>
      <c r="D175" s="326"/>
      <c r="E175" s="364" t="str">
        <f t="shared" si="22"/>
        <v/>
      </c>
      <c r="F175" s="322"/>
      <c r="G175" s="323" t="str">
        <f t="shared" si="20"/>
        <v/>
      </c>
      <c r="H175" s="324"/>
      <c r="I175" s="325"/>
      <c r="J175" s="326"/>
      <c r="K175" s="327"/>
      <c r="L175" s="121"/>
      <c r="M175" s="121"/>
      <c r="N175" s="328"/>
      <c r="O175" s="329"/>
      <c r="P175" s="329"/>
      <c r="Q175" s="329"/>
      <c r="R175" s="330"/>
      <c r="S175" s="330"/>
      <c r="T175" s="331">
        <f t="shared" si="23"/>
        <v>0</v>
      </c>
      <c r="U175" s="335"/>
      <c r="V175" s="327"/>
      <c r="W175" s="327"/>
      <c r="X175" s="327"/>
      <c r="Y175" s="327"/>
      <c r="Z175" s="369"/>
    </row>
    <row r="176" spans="1:26" s="305" customFormat="1" ht="20.25" customHeight="1">
      <c r="A176" s="320"/>
      <c r="B176" s="334"/>
      <c r="C176" s="364" t="str">
        <f t="shared" si="21"/>
        <v/>
      </c>
      <c r="D176" s="326"/>
      <c r="E176" s="364" t="str">
        <f t="shared" si="22"/>
        <v/>
      </c>
      <c r="F176" s="322"/>
      <c r="G176" s="323" t="str">
        <f t="shared" si="20"/>
        <v/>
      </c>
      <c r="H176" s="324"/>
      <c r="I176" s="325"/>
      <c r="J176" s="326"/>
      <c r="K176" s="327"/>
      <c r="L176" s="121"/>
      <c r="M176" s="121"/>
      <c r="N176" s="328"/>
      <c r="O176" s="329"/>
      <c r="P176" s="329"/>
      <c r="Q176" s="329"/>
      <c r="R176" s="330"/>
      <c r="S176" s="330"/>
      <c r="T176" s="331">
        <f t="shared" si="23"/>
        <v>0</v>
      </c>
      <c r="U176" s="335"/>
      <c r="V176" s="327"/>
      <c r="W176" s="327"/>
      <c r="X176" s="327"/>
      <c r="Y176" s="327"/>
      <c r="Z176" s="369"/>
    </row>
    <row r="177" spans="1:26" s="305" customFormat="1" ht="20.25" customHeight="1">
      <c r="A177" s="320"/>
      <c r="B177" s="334"/>
      <c r="C177" s="364" t="str">
        <f t="shared" si="21"/>
        <v/>
      </c>
      <c r="D177" s="326"/>
      <c r="E177" s="364" t="str">
        <f t="shared" si="22"/>
        <v/>
      </c>
      <c r="F177" s="322"/>
      <c r="G177" s="323" t="str">
        <f t="shared" si="20"/>
        <v/>
      </c>
      <c r="H177" s="324"/>
      <c r="I177" s="325"/>
      <c r="J177" s="326"/>
      <c r="K177" s="327"/>
      <c r="L177" s="121"/>
      <c r="M177" s="121"/>
      <c r="N177" s="328"/>
      <c r="O177" s="329"/>
      <c r="P177" s="329"/>
      <c r="Q177" s="329"/>
      <c r="R177" s="330"/>
      <c r="S177" s="330"/>
      <c r="T177" s="331">
        <f t="shared" si="23"/>
        <v>0</v>
      </c>
      <c r="U177" s="335"/>
      <c r="V177" s="327"/>
      <c r="W177" s="327"/>
      <c r="X177" s="327"/>
      <c r="Y177" s="327"/>
      <c r="Z177" s="369"/>
    </row>
    <row r="178" spans="1:26" s="305" customFormat="1" ht="20.25" customHeight="1">
      <c r="A178" s="320"/>
      <c r="B178" s="334"/>
      <c r="C178" s="364" t="str">
        <f t="shared" si="21"/>
        <v/>
      </c>
      <c r="D178" s="326"/>
      <c r="E178" s="364" t="str">
        <f t="shared" si="22"/>
        <v/>
      </c>
      <c r="F178" s="322"/>
      <c r="G178" s="323" t="str">
        <f t="shared" si="20"/>
        <v/>
      </c>
      <c r="H178" s="324"/>
      <c r="I178" s="325"/>
      <c r="J178" s="326"/>
      <c r="K178" s="327"/>
      <c r="L178" s="121"/>
      <c r="M178" s="121"/>
      <c r="N178" s="328"/>
      <c r="O178" s="329"/>
      <c r="P178" s="329"/>
      <c r="Q178" s="329"/>
      <c r="R178" s="330"/>
      <c r="S178" s="330"/>
      <c r="T178" s="331">
        <f t="shared" si="23"/>
        <v>0</v>
      </c>
      <c r="U178" s="335"/>
      <c r="V178" s="327"/>
      <c r="W178" s="327"/>
      <c r="X178" s="327"/>
      <c r="Y178" s="327"/>
      <c r="Z178" s="369"/>
    </row>
    <row r="179" spans="1:26" s="305" customFormat="1" ht="20.25" customHeight="1">
      <c r="A179" s="320"/>
      <c r="B179" s="334"/>
      <c r="C179" s="364" t="str">
        <f t="shared" si="21"/>
        <v/>
      </c>
      <c r="D179" s="326"/>
      <c r="E179" s="364" t="str">
        <f t="shared" si="22"/>
        <v/>
      </c>
      <c r="F179" s="322"/>
      <c r="G179" s="323" t="str">
        <f t="shared" si="20"/>
        <v/>
      </c>
      <c r="H179" s="324"/>
      <c r="I179" s="325"/>
      <c r="J179" s="326"/>
      <c r="K179" s="327"/>
      <c r="L179" s="121"/>
      <c r="M179" s="121"/>
      <c r="N179" s="328"/>
      <c r="O179" s="329"/>
      <c r="P179" s="329"/>
      <c r="Q179" s="329"/>
      <c r="R179" s="330"/>
      <c r="S179" s="330"/>
      <c r="T179" s="331">
        <f t="shared" si="23"/>
        <v>0</v>
      </c>
      <c r="U179" s="335"/>
      <c r="V179" s="327"/>
      <c r="W179" s="327"/>
      <c r="X179" s="327"/>
      <c r="Y179" s="327"/>
      <c r="Z179" s="369"/>
    </row>
    <row r="180" spans="1:26" s="305" customFormat="1" ht="20.25" customHeight="1">
      <c r="A180" s="320"/>
      <c r="B180" s="334"/>
      <c r="C180" s="364" t="str">
        <f t="shared" si="21"/>
        <v/>
      </c>
      <c r="D180" s="326"/>
      <c r="E180" s="364" t="str">
        <f t="shared" si="22"/>
        <v/>
      </c>
      <c r="F180" s="322"/>
      <c r="G180" s="323" t="str">
        <f t="shared" si="20"/>
        <v/>
      </c>
      <c r="H180" s="324"/>
      <c r="I180" s="325"/>
      <c r="J180" s="326"/>
      <c r="K180" s="327"/>
      <c r="L180" s="121"/>
      <c r="M180" s="121"/>
      <c r="N180" s="328"/>
      <c r="O180" s="329"/>
      <c r="P180" s="329"/>
      <c r="Q180" s="329"/>
      <c r="R180" s="330"/>
      <c r="S180" s="330"/>
      <c r="T180" s="331">
        <f t="shared" si="23"/>
        <v>0</v>
      </c>
      <c r="U180" s="335"/>
      <c r="V180" s="327"/>
      <c r="W180" s="327"/>
      <c r="X180" s="327"/>
      <c r="Y180" s="327"/>
      <c r="Z180" s="369"/>
    </row>
    <row r="181" spans="1:26" s="305" customFormat="1" ht="20.25" customHeight="1">
      <c r="A181" s="320"/>
      <c r="B181" s="334"/>
      <c r="C181" s="364" t="str">
        <f t="shared" si="21"/>
        <v/>
      </c>
      <c r="D181" s="326"/>
      <c r="E181" s="364" t="str">
        <f t="shared" si="22"/>
        <v/>
      </c>
      <c r="F181" s="322"/>
      <c r="G181" s="323" t="str">
        <f t="shared" si="20"/>
        <v/>
      </c>
      <c r="H181" s="324"/>
      <c r="I181" s="325"/>
      <c r="J181" s="326"/>
      <c r="K181" s="327"/>
      <c r="L181" s="121"/>
      <c r="M181" s="121"/>
      <c r="N181" s="328"/>
      <c r="O181" s="329"/>
      <c r="P181" s="329"/>
      <c r="Q181" s="329"/>
      <c r="R181" s="330"/>
      <c r="S181" s="330"/>
      <c r="T181" s="331">
        <f t="shared" si="23"/>
        <v>0</v>
      </c>
      <c r="U181" s="335"/>
      <c r="V181" s="327"/>
      <c r="W181" s="327"/>
      <c r="X181" s="327"/>
      <c r="Y181" s="327"/>
      <c r="Z181" s="369"/>
    </row>
    <row r="182" spans="1:26" s="305" customFormat="1" ht="20.25" customHeight="1">
      <c r="A182" s="320"/>
      <c r="B182" s="334"/>
      <c r="C182" s="364" t="str">
        <f t="shared" si="21"/>
        <v/>
      </c>
      <c r="D182" s="326"/>
      <c r="E182" s="364" t="str">
        <f t="shared" si="22"/>
        <v/>
      </c>
      <c r="F182" s="322"/>
      <c r="G182" s="323" t="str">
        <f t="shared" si="20"/>
        <v/>
      </c>
      <c r="H182" s="324"/>
      <c r="I182" s="325"/>
      <c r="J182" s="326"/>
      <c r="K182" s="327"/>
      <c r="L182" s="121"/>
      <c r="M182" s="121"/>
      <c r="N182" s="328"/>
      <c r="O182" s="329"/>
      <c r="P182" s="329"/>
      <c r="Q182" s="329"/>
      <c r="R182" s="330"/>
      <c r="S182" s="330"/>
      <c r="T182" s="331">
        <f t="shared" si="23"/>
        <v>0</v>
      </c>
      <c r="U182" s="335"/>
      <c r="V182" s="327"/>
      <c r="W182" s="327"/>
      <c r="X182" s="327"/>
      <c r="Y182" s="327"/>
      <c r="Z182" s="369"/>
    </row>
    <row r="183" spans="1:26" s="305" customFormat="1" ht="20.25" customHeight="1">
      <c r="A183" s="320"/>
      <c r="B183" s="334"/>
      <c r="C183" s="364" t="str">
        <f t="shared" si="21"/>
        <v/>
      </c>
      <c r="D183" s="326"/>
      <c r="E183" s="364" t="str">
        <f t="shared" si="22"/>
        <v/>
      </c>
      <c r="F183" s="322"/>
      <c r="G183" s="323" t="str">
        <f t="shared" si="20"/>
        <v/>
      </c>
      <c r="H183" s="324"/>
      <c r="I183" s="325"/>
      <c r="J183" s="326"/>
      <c r="K183" s="327"/>
      <c r="L183" s="121"/>
      <c r="M183" s="121"/>
      <c r="N183" s="328"/>
      <c r="O183" s="329"/>
      <c r="P183" s="329"/>
      <c r="Q183" s="329"/>
      <c r="R183" s="330"/>
      <c r="S183" s="330"/>
      <c r="T183" s="331">
        <f t="shared" si="23"/>
        <v>0</v>
      </c>
      <c r="U183" s="335"/>
      <c r="V183" s="327"/>
      <c r="W183" s="327"/>
      <c r="X183" s="327"/>
      <c r="Y183" s="327"/>
      <c r="Z183" s="369"/>
    </row>
    <row r="184" spans="1:26" s="305" customFormat="1" ht="20.25" customHeight="1">
      <c r="A184" s="320"/>
      <c r="B184" s="334"/>
      <c r="C184" s="364" t="str">
        <f t="shared" si="21"/>
        <v/>
      </c>
      <c r="D184" s="326"/>
      <c r="E184" s="364" t="str">
        <f t="shared" si="22"/>
        <v/>
      </c>
      <c r="F184" s="322"/>
      <c r="G184" s="323" t="str">
        <f t="shared" si="20"/>
        <v/>
      </c>
      <c r="H184" s="324"/>
      <c r="I184" s="325"/>
      <c r="J184" s="326"/>
      <c r="K184" s="327"/>
      <c r="L184" s="121"/>
      <c r="M184" s="121"/>
      <c r="N184" s="328"/>
      <c r="O184" s="329"/>
      <c r="P184" s="329"/>
      <c r="Q184" s="329"/>
      <c r="R184" s="330"/>
      <c r="S184" s="330"/>
      <c r="T184" s="331">
        <f t="shared" si="23"/>
        <v>0</v>
      </c>
      <c r="U184" s="335"/>
      <c r="V184" s="327"/>
      <c r="W184" s="327"/>
      <c r="X184" s="327"/>
      <c r="Y184" s="327"/>
      <c r="Z184" s="369"/>
    </row>
    <row r="185" spans="1:26" s="305" customFormat="1" ht="20.25" customHeight="1">
      <c r="A185" s="320"/>
      <c r="B185" s="334"/>
      <c r="C185" s="364" t="str">
        <f t="shared" si="21"/>
        <v/>
      </c>
      <c r="D185" s="326"/>
      <c r="E185" s="364" t="str">
        <f t="shared" si="22"/>
        <v/>
      </c>
      <c r="F185" s="322"/>
      <c r="G185" s="323" t="str">
        <f t="shared" si="20"/>
        <v/>
      </c>
      <c r="H185" s="324"/>
      <c r="I185" s="325"/>
      <c r="J185" s="326"/>
      <c r="K185" s="327"/>
      <c r="L185" s="121"/>
      <c r="M185" s="121"/>
      <c r="N185" s="328"/>
      <c r="O185" s="329"/>
      <c r="P185" s="329"/>
      <c r="Q185" s="329"/>
      <c r="R185" s="330"/>
      <c r="S185" s="330"/>
      <c r="T185" s="331">
        <f t="shared" si="23"/>
        <v>0</v>
      </c>
      <c r="U185" s="335"/>
      <c r="V185" s="327"/>
      <c r="W185" s="327"/>
      <c r="X185" s="327"/>
      <c r="Y185" s="327"/>
      <c r="Z185" s="369"/>
    </row>
    <row r="186" spans="1:26" s="305" customFormat="1" ht="20.25" customHeight="1">
      <c r="A186" s="320"/>
      <c r="B186" s="334"/>
      <c r="C186" s="364" t="str">
        <f t="shared" si="21"/>
        <v/>
      </c>
      <c r="D186" s="326"/>
      <c r="E186" s="364" t="str">
        <f t="shared" si="22"/>
        <v/>
      </c>
      <c r="F186" s="322"/>
      <c r="G186" s="323" t="str">
        <f t="shared" si="20"/>
        <v/>
      </c>
      <c r="H186" s="324"/>
      <c r="I186" s="325"/>
      <c r="J186" s="326"/>
      <c r="K186" s="327"/>
      <c r="L186" s="121"/>
      <c r="M186" s="121"/>
      <c r="N186" s="328"/>
      <c r="O186" s="329"/>
      <c r="P186" s="329"/>
      <c r="Q186" s="329"/>
      <c r="R186" s="330"/>
      <c r="S186" s="330"/>
      <c r="T186" s="331">
        <f t="shared" si="23"/>
        <v>0</v>
      </c>
      <c r="U186" s="335"/>
      <c r="V186" s="327"/>
      <c r="W186" s="327"/>
      <c r="X186" s="327"/>
      <c r="Y186" s="327"/>
      <c r="Z186" s="369"/>
    </row>
    <row r="187" spans="1:26" s="305" customFormat="1" ht="20.25" customHeight="1">
      <c r="A187" s="320"/>
      <c r="B187" s="334"/>
      <c r="C187" s="364" t="str">
        <f t="shared" si="21"/>
        <v/>
      </c>
      <c r="D187" s="326"/>
      <c r="E187" s="364" t="str">
        <f t="shared" si="22"/>
        <v/>
      </c>
      <c r="F187" s="322"/>
      <c r="G187" s="323" t="str">
        <f t="shared" si="20"/>
        <v/>
      </c>
      <c r="H187" s="324"/>
      <c r="I187" s="325"/>
      <c r="J187" s="326"/>
      <c r="K187" s="327"/>
      <c r="L187" s="121"/>
      <c r="M187" s="121"/>
      <c r="N187" s="328"/>
      <c r="O187" s="329"/>
      <c r="P187" s="329"/>
      <c r="Q187" s="329"/>
      <c r="R187" s="330"/>
      <c r="S187" s="330"/>
      <c r="T187" s="331">
        <f t="shared" si="23"/>
        <v>0</v>
      </c>
      <c r="U187" s="335"/>
      <c r="V187" s="327"/>
      <c r="W187" s="327"/>
      <c r="X187" s="327"/>
      <c r="Y187" s="327"/>
      <c r="Z187" s="369"/>
    </row>
    <row r="188" spans="1:26" s="305" customFormat="1" ht="20.25" customHeight="1">
      <c r="A188" s="320"/>
      <c r="B188" s="334"/>
      <c r="C188" s="364" t="str">
        <f t="shared" si="21"/>
        <v/>
      </c>
      <c r="D188" s="326"/>
      <c r="E188" s="364" t="str">
        <f t="shared" si="22"/>
        <v/>
      </c>
      <c r="F188" s="322"/>
      <c r="G188" s="323" t="str">
        <f t="shared" si="20"/>
        <v/>
      </c>
      <c r="H188" s="324"/>
      <c r="I188" s="325"/>
      <c r="J188" s="326"/>
      <c r="K188" s="327"/>
      <c r="L188" s="121"/>
      <c r="M188" s="121"/>
      <c r="N188" s="328"/>
      <c r="O188" s="329"/>
      <c r="P188" s="329"/>
      <c r="Q188" s="329"/>
      <c r="R188" s="330"/>
      <c r="S188" s="330"/>
      <c r="T188" s="331">
        <f t="shared" si="23"/>
        <v>0</v>
      </c>
      <c r="U188" s="335"/>
      <c r="V188" s="327"/>
      <c r="W188" s="327"/>
      <c r="X188" s="327"/>
      <c r="Y188" s="327"/>
      <c r="Z188" s="369"/>
    </row>
    <row r="189" spans="1:26" s="305" customFormat="1" ht="20.25" customHeight="1">
      <c r="A189" s="320"/>
      <c r="B189" s="334"/>
      <c r="C189" s="364" t="str">
        <f t="shared" si="21"/>
        <v/>
      </c>
      <c r="D189" s="326"/>
      <c r="E189" s="364" t="str">
        <f t="shared" si="22"/>
        <v/>
      </c>
      <c r="F189" s="322"/>
      <c r="G189" s="323" t="str">
        <f t="shared" si="20"/>
        <v/>
      </c>
      <c r="H189" s="324"/>
      <c r="I189" s="325"/>
      <c r="J189" s="326"/>
      <c r="K189" s="327"/>
      <c r="L189" s="121"/>
      <c r="M189" s="121"/>
      <c r="N189" s="328"/>
      <c r="O189" s="329"/>
      <c r="P189" s="329"/>
      <c r="Q189" s="329"/>
      <c r="R189" s="330"/>
      <c r="S189" s="330"/>
      <c r="T189" s="331">
        <f t="shared" si="23"/>
        <v>0</v>
      </c>
      <c r="U189" s="335"/>
      <c r="V189" s="327"/>
      <c r="W189" s="327"/>
      <c r="X189" s="327"/>
      <c r="Y189" s="327"/>
      <c r="Z189" s="369"/>
    </row>
    <row r="190" spans="1:26" s="305" customFormat="1" ht="20.25" customHeight="1">
      <c r="A190" s="320"/>
      <c r="B190" s="334"/>
      <c r="C190" s="364" t="str">
        <f t="shared" si="21"/>
        <v/>
      </c>
      <c r="D190" s="326"/>
      <c r="E190" s="364" t="str">
        <f t="shared" si="22"/>
        <v/>
      </c>
      <c r="F190" s="322"/>
      <c r="G190" s="323" t="str">
        <f t="shared" si="20"/>
        <v/>
      </c>
      <c r="H190" s="324"/>
      <c r="I190" s="325"/>
      <c r="J190" s="326"/>
      <c r="K190" s="327"/>
      <c r="L190" s="121"/>
      <c r="M190" s="121"/>
      <c r="N190" s="328"/>
      <c r="O190" s="329"/>
      <c r="P190" s="329"/>
      <c r="Q190" s="329"/>
      <c r="R190" s="330"/>
      <c r="S190" s="330"/>
      <c r="T190" s="331">
        <f t="shared" si="23"/>
        <v>0</v>
      </c>
      <c r="U190" s="335"/>
      <c r="V190" s="327"/>
      <c r="W190" s="327"/>
      <c r="X190" s="327"/>
      <c r="Y190" s="327"/>
      <c r="Z190" s="369"/>
    </row>
    <row r="191" spans="1:26" s="305" customFormat="1" ht="20.25" customHeight="1">
      <c r="A191" s="320"/>
      <c r="B191" s="334"/>
      <c r="C191" s="364" t="str">
        <f t="shared" si="21"/>
        <v/>
      </c>
      <c r="D191" s="326"/>
      <c r="E191" s="364" t="str">
        <f t="shared" si="22"/>
        <v/>
      </c>
      <c r="F191" s="322"/>
      <c r="G191" s="323" t="str">
        <f t="shared" si="20"/>
        <v/>
      </c>
      <c r="H191" s="324"/>
      <c r="I191" s="325"/>
      <c r="J191" s="326"/>
      <c r="K191" s="327"/>
      <c r="L191" s="121"/>
      <c r="M191" s="121"/>
      <c r="N191" s="328"/>
      <c r="O191" s="329"/>
      <c r="P191" s="329"/>
      <c r="Q191" s="329"/>
      <c r="R191" s="330"/>
      <c r="S191" s="330"/>
      <c r="T191" s="331">
        <f t="shared" si="23"/>
        <v>0</v>
      </c>
      <c r="U191" s="335"/>
      <c r="V191" s="327"/>
      <c r="W191" s="327"/>
      <c r="X191" s="327"/>
      <c r="Y191" s="327"/>
      <c r="Z191" s="369"/>
    </row>
    <row r="192" spans="1:26" s="305" customFormat="1" ht="20.25" customHeight="1">
      <c r="A192" s="320"/>
      <c r="B192" s="334"/>
      <c r="C192" s="364" t="str">
        <f t="shared" si="21"/>
        <v/>
      </c>
      <c r="D192" s="326"/>
      <c r="E192" s="364" t="str">
        <f t="shared" si="22"/>
        <v/>
      </c>
      <c r="F192" s="322"/>
      <c r="G192" s="323" t="str">
        <f t="shared" si="20"/>
        <v/>
      </c>
      <c r="H192" s="324"/>
      <c r="I192" s="325"/>
      <c r="J192" s="326"/>
      <c r="K192" s="327"/>
      <c r="L192" s="121"/>
      <c r="M192" s="121"/>
      <c r="N192" s="328"/>
      <c r="O192" s="329"/>
      <c r="P192" s="329"/>
      <c r="Q192" s="329"/>
      <c r="R192" s="330"/>
      <c r="S192" s="330"/>
      <c r="T192" s="331">
        <f t="shared" si="23"/>
        <v>0</v>
      </c>
      <c r="U192" s="335"/>
      <c r="V192" s="327"/>
      <c r="W192" s="327"/>
      <c r="X192" s="327"/>
      <c r="Y192" s="327"/>
      <c r="Z192" s="369"/>
    </row>
    <row r="193" spans="1:26" s="305" customFormat="1" ht="20.25" customHeight="1">
      <c r="A193" s="320"/>
      <c r="B193" s="334"/>
      <c r="C193" s="364" t="str">
        <f t="shared" si="21"/>
        <v/>
      </c>
      <c r="D193" s="326"/>
      <c r="E193" s="364" t="str">
        <f t="shared" si="22"/>
        <v/>
      </c>
      <c r="F193" s="322"/>
      <c r="G193" s="323" t="str">
        <f t="shared" si="20"/>
        <v/>
      </c>
      <c r="H193" s="324"/>
      <c r="I193" s="325"/>
      <c r="J193" s="326"/>
      <c r="K193" s="327"/>
      <c r="L193" s="121"/>
      <c r="M193" s="121"/>
      <c r="N193" s="328"/>
      <c r="O193" s="329"/>
      <c r="P193" s="329"/>
      <c r="Q193" s="376"/>
      <c r="R193" s="377"/>
      <c r="S193" s="377"/>
      <c r="T193" s="331">
        <f t="shared" si="23"/>
        <v>0</v>
      </c>
      <c r="U193" s="335"/>
      <c r="V193" s="333"/>
      <c r="W193" s="327"/>
      <c r="X193" s="327"/>
      <c r="Y193" s="327"/>
      <c r="Z193" s="369"/>
    </row>
    <row r="194" spans="1:26" s="305" customFormat="1" ht="20.25" customHeight="1">
      <c r="A194" s="320"/>
      <c r="B194" s="334"/>
      <c r="C194" s="364" t="str">
        <f t="shared" si="21"/>
        <v/>
      </c>
      <c r="D194" s="326"/>
      <c r="E194" s="364" t="str">
        <f t="shared" si="22"/>
        <v/>
      </c>
      <c r="F194" s="322"/>
      <c r="G194" s="323" t="str">
        <f t="shared" si="20"/>
        <v/>
      </c>
      <c r="H194" s="324"/>
      <c r="I194" s="325"/>
      <c r="J194" s="326"/>
      <c r="K194" s="327"/>
      <c r="L194" s="121"/>
      <c r="M194" s="121"/>
      <c r="N194" s="328"/>
      <c r="O194" s="329"/>
      <c r="P194" s="329"/>
      <c r="Q194" s="329"/>
      <c r="R194" s="330"/>
      <c r="S194" s="330"/>
      <c r="T194" s="331">
        <f t="shared" si="23"/>
        <v>0</v>
      </c>
      <c r="U194" s="335"/>
      <c r="V194" s="327"/>
      <c r="W194" s="327"/>
      <c r="X194" s="327"/>
      <c r="Y194" s="327"/>
      <c r="Z194" s="369"/>
    </row>
    <row r="195" spans="1:26" s="305" customFormat="1" ht="20.25" customHeight="1">
      <c r="A195" s="320"/>
      <c r="B195" s="334"/>
      <c r="C195" s="364" t="str">
        <f t="shared" si="21"/>
        <v/>
      </c>
      <c r="D195" s="326"/>
      <c r="E195" s="364" t="str">
        <f t="shared" si="22"/>
        <v/>
      </c>
      <c r="F195" s="322"/>
      <c r="G195" s="323" t="str">
        <f t="shared" si="20"/>
        <v/>
      </c>
      <c r="H195" s="324"/>
      <c r="I195" s="325"/>
      <c r="J195" s="326"/>
      <c r="K195" s="327"/>
      <c r="L195" s="121"/>
      <c r="M195" s="121"/>
      <c r="N195" s="328"/>
      <c r="O195" s="329"/>
      <c r="P195" s="329"/>
      <c r="Q195" s="329"/>
      <c r="R195" s="330"/>
      <c r="S195" s="330"/>
      <c r="T195" s="331">
        <f t="shared" si="23"/>
        <v>0</v>
      </c>
      <c r="U195" s="335"/>
      <c r="V195" s="327"/>
      <c r="W195" s="327"/>
      <c r="X195" s="327"/>
      <c r="Y195" s="327"/>
      <c r="Z195" s="369"/>
    </row>
    <row r="196" spans="1:26" s="305" customFormat="1" ht="20.25" customHeight="1">
      <c r="A196" s="320"/>
      <c r="B196" s="334"/>
      <c r="C196" s="364" t="str">
        <f t="shared" si="21"/>
        <v/>
      </c>
      <c r="D196" s="326"/>
      <c r="E196" s="364" t="str">
        <f t="shared" si="22"/>
        <v/>
      </c>
      <c r="F196" s="322"/>
      <c r="G196" s="323" t="str">
        <f t="shared" si="20"/>
        <v/>
      </c>
      <c r="H196" s="324"/>
      <c r="I196" s="325"/>
      <c r="J196" s="326"/>
      <c r="K196" s="327"/>
      <c r="L196" s="121"/>
      <c r="M196" s="121"/>
      <c r="N196" s="328"/>
      <c r="O196" s="329"/>
      <c r="P196" s="329"/>
      <c r="Q196" s="329"/>
      <c r="R196" s="330"/>
      <c r="S196" s="330"/>
      <c r="T196" s="331">
        <f t="shared" si="23"/>
        <v>0</v>
      </c>
      <c r="U196" s="335"/>
      <c r="V196" s="327"/>
      <c r="W196" s="327"/>
      <c r="X196" s="327"/>
      <c r="Y196" s="327"/>
      <c r="Z196" s="369"/>
    </row>
    <row r="197" spans="1:26" s="305" customFormat="1" ht="20.25" customHeight="1">
      <c r="A197" s="320"/>
      <c r="B197" s="334"/>
      <c r="C197" s="364" t="str">
        <f t="shared" si="21"/>
        <v/>
      </c>
      <c r="D197" s="326"/>
      <c r="E197" s="364" t="str">
        <f t="shared" si="22"/>
        <v/>
      </c>
      <c r="F197" s="322"/>
      <c r="G197" s="323" t="str">
        <f t="shared" si="20"/>
        <v/>
      </c>
      <c r="H197" s="324"/>
      <c r="I197" s="325"/>
      <c r="J197" s="326"/>
      <c r="K197" s="327"/>
      <c r="L197" s="121"/>
      <c r="M197" s="121"/>
      <c r="N197" s="328"/>
      <c r="O197" s="329"/>
      <c r="P197" s="329"/>
      <c r="Q197" s="329"/>
      <c r="R197" s="330"/>
      <c r="S197" s="330"/>
      <c r="T197" s="331">
        <f t="shared" si="23"/>
        <v>0</v>
      </c>
      <c r="U197" s="335"/>
      <c r="V197" s="327"/>
      <c r="W197" s="327"/>
      <c r="X197" s="327"/>
      <c r="Y197" s="327"/>
      <c r="Z197" s="369"/>
    </row>
    <row r="198" spans="1:26" s="305" customFormat="1" ht="20.25" customHeight="1">
      <c r="A198" s="320"/>
      <c r="B198" s="334"/>
      <c r="C198" s="364" t="str">
        <f t="shared" si="21"/>
        <v/>
      </c>
      <c r="D198" s="326"/>
      <c r="E198" s="364" t="str">
        <f t="shared" si="22"/>
        <v/>
      </c>
      <c r="F198" s="322"/>
      <c r="G198" s="323" t="str">
        <f t="shared" si="20"/>
        <v/>
      </c>
      <c r="H198" s="324"/>
      <c r="I198" s="325"/>
      <c r="J198" s="326"/>
      <c r="K198" s="327"/>
      <c r="L198" s="121"/>
      <c r="M198" s="121"/>
      <c r="N198" s="328"/>
      <c r="O198" s="329"/>
      <c r="P198" s="329"/>
      <c r="Q198" s="329"/>
      <c r="R198" s="330"/>
      <c r="S198" s="330"/>
      <c r="T198" s="331">
        <f t="shared" si="23"/>
        <v>0</v>
      </c>
      <c r="U198" s="335"/>
      <c r="V198" s="327"/>
      <c r="W198" s="327"/>
      <c r="X198" s="327"/>
      <c r="Y198" s="327"/>
      <c r="Z198" s="369"/>
    </row>
    <row r="199" spans="1:26" s="305" customFormat="1" ht="20.25" customHeight="1">
      <c r="A199" s="320"/>
      <c r="B199" s="334"/>
      <c r="C199" s="364" t="str">
        <f t="shared" si="21"/>
        <v/>
      </c>
      <c r="D199" s="326"/>
      <c r="E199" s="364" t="str">
        <f t="shared" si="22"/>
        <v/>
      </c>
      <c r="F199" s="322"/>
      <c r="G199" s="323" t="str">
        <f t="shared" si="20"/>
        <v/>
      </c>
      <c r="H199" s="324"/>
      <c r="I199" s="325"/>
      <c r="J199" s="326"/>
      <c r="K199" s="327"/>
      <c r="L199" s="121"/>
      <c r="M199" s="121"/>
      <c r="N199" s="328"/>
      <c r="O199" s="329"/>
      <c r="P199" s="329"/>
      <c r="Q199" s="329"/>
      <c r="R199" s="330"/>
      <c r="S199" s="330"/>
      <c r="T199" s="331">
        <f t="shared" si="23"/>
        <v>0</v>
      </c>
      <c r="U199" s="335"/>
      <c r="V199" s="327"/>
      <c r="W199" s="327"/>
      <c r="X199" s="327"/>
      <c r="Y199" s="327"/>
      <c r="Z199" s="369"/>
    </row>
    <row r="200" spans="1:26" s="305" customFormat="1" ht="18">
      <c r="A200" s="320"/>
      <c r="B200" s="334"/>
      <c r="C200" s="364" t="str">
        <f t="shared" si="21"/>
        <v/>
      </c>
      <c r="D200" s="326"/>
      <c r="E200" s="364" t="str">
        <f t="shared" si="22"/>
        <v/>
      </c>
      <c r="F200" s="322"/>
      <c r="G200" s="323" t="str">
        <f t="shared" si="20"/>
        <v/>
      </c>
      <c r="H200" s="324"/>
      <c r="I200" s="325"/>
      <c r="J200" s="326"/>
      <c r="K200" s="327"/>
      <c r="L200" s="121"/>
      <c r="M200" s="121"/>
      <c r="N200" s="328"/>
      <c r="O200" s="329"/>
      <c r="P200" s="329"/>
      <c r="Q200" s="329"/>
      <c r="R200" s="330"/>
      <c r="S200" s="330"/>
      <c r="T200" s="331">
        <f t="shared" si="23"/>
        <v>0</v>
      </c>
      <c r="U200" s="335"/>
      <c r="V200" s="327"/>
      <c r="W200" s="327"/>
      <c r="X200" s="327"/>
      <c r="Y200" s="327"/>
      <c r="Z200" s="369"/>
    </row>
    <row r="201" spans="1:26" s="305" customFormat="1" ht="18">
      <c r="A201" s="320"/>
      <c r="B201" s="334"/>
      <c r="C201" s="364" t="str">
        <f t="shared" si="21"/>
        <v/>
      </c>
      <c r="D201" s="326"/>
      <c r="E201" s="364" t="str">
        <f t="shared" si="22"/>
        <v/>
      </c>
      <c r="F201" s="322"/>
      <c r="G201" s="323" t="str">
        <f t="shared" si="20"/>
        <v/>
      </c>
      <c r="H201" s="324"/>
      <c r="I201" s="325"/>
      <c r="J201" s="326"/>
      <c r="K201" s="327"/>
      <c r="L201" s="121"/>
      <c r="M201" s="121"/>
      <c r="N201" s="328"/>
      <c r="O201" s="329"/>
      <c r="P201" s="329"/>
      <c r="Q201" s="329"/>
      <c r="R201" s="330"/>
      <c r="S201" s="330"/>
      <c r="T201" s="331">
        <f t="shared" si="23"/>
        <v>0</v>
      </c>
      <c r="U201" s="335"/>
      <c r="V201" s="327"/>
      <c r="W201" s="327"/>
      <c r="X201" s="327"/>
      <c r="Y201" s="327"/>
      <c r="Z201" s="369"/>
    </row>
    <row r="202" spans="1:26" s="305" customFormat="1" ht="18">
      <c r="A202" s="320"/>
      <c r="B202" s="334"/>
      <c r="C202" s="364" t="str">
        <f t="shared" si="21"/>
        <v/>
      </c>
      <c r="D202" s="326"/>
      <c r="E202" s="364" t="str">
        <f t="shared" si="22"/>
        <v/>
      </c>
      <c r="F202" s="322"/>
      <c r="G202" s="378"/>
      <c r="H202" s="324"/>
      <c r="I202" s="325"/>
      <c r="J202" s="326"/>
      <c r="K202" s="327"/>
      <c r="L202" s="121"/>
      <c r="M202" s="121"/>
      <c r="N202" s="328"/>
      <c r="O202" s="329"/>
      <c r="P202" s="329"/>
      <c r="Q202" s="329"/>
      <c r="R202" s="330"/>
      <c r="S202" s="330"/>
      <c r="T202" s="331">
        <f t="shared" si="23"/>
        <v>0</v>
      </c>
      <c r="U202" s="335"/>
      <c r="V202" s="327"/>
      <c r="W202" s="327"/>
      <c r="X202" s="327"/>
      <c r="Y202" s="327"/>
      <c r="Z202" s="369"/>
    </row>
    <row r="203" spans="1:26" s="305" customFormat="1" ht="18">
      <c r="A203" s="320"/>
      <c r="B203" s="334"/>
      <c r="C203" s="364" t="str">
        <f t="shared" si="21"/>
        <v/>
      </c>
      <c r="D203" s="326"/>
      <c r="E203" s="364" t="str">
        <f t="shared" si="22"/>
        <v/>
      </c>
      <c r="F203" s="322"/>
      <c r="G203" s="379" t="str">
        <f>IF(B202= "", "",B202-$A$1)</f>
        <v/>
      </c>
      <c r="H203" s="324"/>
      <c r="I203" s="325"/>
      <c r="J203" s="326"/>
      <c r="K203" s="327"/>
      <c r="L203" s="121"/>
      <c r="M203" s="121"/>
      <c r="N203" s="328"/>
      <c r="O203" s="329"/>
      <c r="P203" s="329"/>
      <c r="Q203" s="329"/>
      <c r="R203" s="330"/>
      <c r="S203" s="330"/>
      <c r="T203" s="331">
        <f t="shared" si="23"/>
        <v>0</v>
      </c>
      <c r="U203" s="335"/>
      <c r="V203" s="327"/>
      <c r="W203" s="327"/>
      <c r="X203" s="327"/>
      <c r="Y203" s="327"/>
      <c r="Z203" s="369"/>
    </row>
    <row r="204" spans="1:26" s="305" customFormat="1" ht="18">
      <c r="A204" s="320"/>
      <c r="B204" s="334"/>
      <c r="C204" s="364" t="str">
        <f t="shared" si="21"/>
        <v/>
      </c>
      <c r="D204" s="326"/>
      <c r="E204" s="364" t="str">
        <f t="shared" si="22"/>
        <v/>
      </c>
      <c r="F204" s="322"/>
      <c r="G204" s="323" t="str">
        <f>IF(B203= "", "",B203-$A$1)</f>
        <v/>
      </c>
      <c r="H204" s="324"/>
      <c r="I204" s="325"/>
      <c r="J204" s="326"/>
      <c r="K204" s="327"/>
      <c r="L204" s="121"/>
      <c r="M204" s="121"/>
      <c r="N204" s="328"/>
      <c r="O204" s="329"/>
      <c r="P204" s="329"/>
      <c r="Q204" s="329"/>
      <c r="R204" s="330"/>
      <c r="S204" s="330"/>
      <c r="T204" s="331">
        <f t="shared" si="23"/>
        <v>0</v>
      </c>
      <c r="U204" s="335"/>
      <c r="V204" s="327"/>
      <c r="W204" s="327"/>
      <c r="X204" s="327"/>
      <c r="Y204" s="327"/>
      <c r="Z204" s="369"/>
    </row>
    <row r="205" spans="1:26" s="305" customFormat="1" ht="15" customHeight="1" thickBot="1">
      <c r="A205" s="380"/>
      <c r="B205" s="381"/>
      <c r="C205" s="382" t="str">
        <f t="shared" ref="C205" si="24">IF(B205="","",WEEKNUM(B205,2))</f>
        <v/>
      </c>
      <c r="D205" s="383"/>
      <c r="E205" s="382" t="str">
        <f t="shared" si="22"/>
        <v/>
      </c>
      <c r="F205" s="384"/>
      <c r="G205" s="385" t="str">
        <f>IF(B204= "", "",B204-$A$1)</f>
        <v/>
      </c>
      <c r="H205" s="386"/>
      <c r="I205" s="387"/>
      <c r="J205" s="383"/>
      <c r="K205" s="388"/>
      <c r="L205" s="419"/>
      <c r="M205" s="419"/>
      <c r="N205" s="390"/>
      <c r="O205" s="391"/>
      <c r="P205" s="391"/>
      <c r="Q205" s="391"/>
      <c r="R205" s="392"/>
      <c r="S205" s="392"/>
      <c r="T205" s="393">
        <f t="shared" si="23"/>
        <v>0</v>
      </c>
      <c r="U205" s="394"/>
      <c r="V205" s="388"/>
      <c r="W205" s="388"/>
      <c r="X205" s="388"/>
      <c r="Y205" s="388"/>
      <c r="Z205" s="395"/>
    </row>
    <row r="206" spans="1:26" ht="15" customHeight="1" thickTop="1">
      <c r="A206" s="396"/>
      <c r="B206" s="396"/>
      <c r="C206" s="396"/>
      <c r="G206" s="396"/>
    </row>
    <row r="207" spans="1:26">
      <c r="A207" s="396"/>
      <c r="G207" s="396"/>
    </row>
    <row r="208" spans="1:26">
      <c r="A208" s="396"/>
      <c r="G208" s="396"/>
    </row>
    <row r="209" spans="1:7">
      <c r="A209" s="396"/>
      <c r="G209" s="396"/>
    </row>
    <row r="210" spans="1:7">
      <c r="A210" s="396"/>
      <c r="G210" s="396"/>
    </row>
    <row r="211" spans="1:7">
      <c r="A211" s="396"/>
      <c r="G211" s="396"/>
    </row>
    <row r="212" spans="1:7">
      <c r="A212" s="396"/>
      <c r="G212" s="396"/>
    </row>
    <row r="213" spans="1:7">
      <c r="A213" s="396"/>
      <c r="G213" s="396"/>
    </row>
    <row r="214" spans="1:7">
      <c r="A214" s="396"/>
      <c r="G214" s="396"/>
    </row>
    <row r="215" spans="1:7">
      <c r="A215" s="396"/>
      <c r="G215" s="396"/>
    </row>
    <row r="216" spans="1:7">
      <c r="A216" s="396"/>
      <c r="G216" s="396"/>
    </row>
    <row r="217" spans="1:7">
      <c r="A217" s="396"/>
      <c r="G217" s="396"/>
    </row>
    <row r="229" spans="1:7" ht="12.75">
      <c r="A229" s="396"/>
      <c r="B229" s="396"/>
      <c r="C229" s="396"/>
      <c r="G229" s="396"/>
    </row>
    <row r="230" spans="1:7" ht="12.75">
      <c r="A230" s="396"/>
      <c r="B230" s="396"/>
      <c r="C230" s="396"/>
      <c r="G230" s="396"/>
    </row>
    <row r="231" spans="1:7" ht="12.75">
      <c r="A231" s="396"/>
      <c r="B231" s="396"/>
      <c r="C231" s="396"/>
      <c r="G231" s="396"/>
    </row>
    <row r="232" spans="1:7" ht="12.75">
      <c r="A232" s="396"/>
      <c r="B232" s="396"/>
      <c r="C232" s="396"/>
      <c r="G232" s="396"/>
    </row>
    <row r="233" spans="1:7" ht="12.75">
      <c r="A233" s="396"/>
      <c r="B233" s="396"/>
      <c r="C233" s="396"/>
      <c r="G233" s="396"/>
    </row>
    <row r="234" spans="1:7" ht="12.75">
      <c r="A234" s="396"/>
      <c r="B234" s="396"/>
      <c r="C234" s="396"/>
      <c r="G234" s="396"/>
    </row>
    <row r="235" spans="1:7" ht="12.75">
      <c r="A235" s="396"/>
      <c r="B235" s="396"/>
      <c r="C235" s="396"/>
      <c r="G235" s="396"/>
    </row>
    <row r="236" spans="1:7" ht="12.75">
      <c r="A236" s="396"/>
      <c r="B236" s="396"/>
      <c r="C236" s="396"/>
      <c r="G236" s="396"/>
    </row>
    <row r="237" spans="1:7" ht="12.75">
      <c r="A237" s="396"/>
      <c r="B237" s="396"/>
      <c r="C237" s="396"/>
      <c r="G237" s="396"/>
    </row>
    <row r="238" spans="1:7" ht="12.75">
      <c r="A238" s="396"/>
      <c r="B238" s="396"/>
      <c r="C238" s="396"/>
      <c r="G238" s="396"/>
    </row>
    <row r="239" spans="1:7" ht="12.75">
      <c r="A239" s="396"/>
      <c r="B239" s="396"/>
      <c r="C239" s="396"/>
      <c r="G239" s="396"/>
    </row>
    <row r="240" spans="1:7" ht="12.75">
      <c r="A240" s="396"/>
      <c r="B240" s="396"/>
      <c r="C240" s="396"/>
      <c r="G240" s="396"/>
    </row>
    <row r="241" spans="1:7" ht="12.75">
      <c r="A241" s="396"/>
      <c r="B241" s="396"/>
      <c r="C241" s="396"/>
      <c r="G241" s="396"/>
    </row>
    <row r="242" spans="1:7" ht="12.75">
      <c r="A242" s="396"/>
      <c r="B242" s="396"/>
      <c r="C242" s="396"/>
      <c r="G242" s="396"/>
    </row>
    <row r="243" spans="1:7" ht="12.75">
      <c r="A243" s="396"/>
      <c r="B243" s="396"/>
      <c r="C243" s="396"/>
      <c r="G243" s="396"/>
    </row>
    <row r="244" spans="1:7" ht="12.75">
      <c r="A244" s="396"/>
      <c r="B244" s="396"/>
      <c r="C244" s="396"/>
      <c r="G244" s="396"/>
    </row>
    <row r="245" spans="1:7" ht="12.75">
      <c r="A245" s="396"/>
      <c r="B245" s="396"/>
      <c r="C245" s="396"/>
      <c r="G245" s="396"/>
    </row>
    <row r="246" spans="1:7" ht="12.75">
      <c r="A246" s="396"/>
      <c r="B246" s="396"/>
      <c r="C246" s="396"/>
      <c r="G246" s="396"/>
    </row>
    <row r="247" spans="1:7" ht="12.75">
      <c r="A247" s="396"/>
      <c r="B247" s="396"/>
      <c r="C247" s="396"/>
      <c r="G247" s="396"/>
    </row>
    <row r="248" spans="1:7" ht="12.75">
      <c r="A248" s="396"/>
      <c r="B248" s="396"/>
      <c r="C248" s="396"/>
      <c r="G248" s="396"/>
    </row>
    <row r="249" spans="1:7" ht="12.75">
      <c r="A249" s="396"/>
      <c r="B249" s="396"/>
      <c r="C249" s="396"/>
      <c r="G249" s="396"/>
    </row>
    <row r="250" spans="1:7" ht="12.75">
      <c r="A250" s="396"/>
      <c r="B250" s="396"/>
      <c r="C250" s="396"/>
      <c r="G250" s="396"/>
    </row>
    <row r="251" spans="1:7" ht="12.75">
      <c r="A251" s="396"/>
      <c r="B251" s="396"/>
      <c r="C251" s="396"/>
      <c r="G251" s="396"/>
    </row>
    <row r="252" spans="1:7" ht="12.75">
      <c r="A252" s="396"/>
      <c r="B252" s="396"/>
      <c r="C252" s="396"/>
      <c r="G252" s="396"/>
    </row>
    <row r="253" spans="1:7" ht="12.75">
      <c r="A253" s="396"/>
      <c r="B253" s="396"/>
      <c r="C253" s="396"/>
      <c r="G253" s="396"/>
    </row>
    <row r="254" spans="1:7" ht="12.75">
      <c r="A254" s="396"/>
      <c r="B254" s="396"/>
      <c r="C254" s="396"/>
      <c r="G254" s="396"/>
    </row>
    <row r="255" spans="1:7" ht="12.75">
      <c r="A255" s="396"/>
      <c r="B255" s="396"/>
      <c r="C255" s="396"/>
      <c r="G255" s="396"/>
    </row>
    <row r="256" spans="1:7" ht="12.75">
      <c r="A256" s="396"/>
      <c r="B256" s="396"/>
      <c r="C256" s="396"/>
      <c r="G256" s="396"/>
    </row>
    <row r="257" spans="1:7" ht="12.75">
      <c r="A257" s="396"/>
      <c r="B257" s="396"/>
      <c r="C257" s="396"/>
      <c r="G257" s="396"/>
    </row>
    <row r="258" spans="1:7" ht="12.75">
      <c r="A258" s="396"/>
      <c r="B258" s="396"/>
      <c r="C258" s="396"/>
      <c r="G258" s="396"/>
    </row>
    <row r="259" spans="1:7" ht="12.75">
      <c r="A259" s="396"/>
      <c r="B259" s="396"/>
      <c r="C259" s="396"/>
      <c r="G259" s="396"/>
    </row>
    <row r="260" spans="1:7" ht="12.75">
      <c r="A260" s="396"/>
      <c r="B260" s="396"/>
      <c r="C260" s="396"/>
      <c r="G260" s="396"/>
    </row>
    <row r="261" spans="1:7" ht="12.75">
      <c r="A261" s="396"/>
      <c r="B261" s="396"/>
      <c r="C261" s="396"/>
      <c r="G261" s="396"/>
    </row>
    <row r="262" spans="1:7" ht="12.75">
      <c r="A262" s="396"/>
      <c r="B262" s="396"/>
      <c r="C262" s="396"/>
      <c r="G262" s="396"/>
    </row>
    <row r="263" spans="1:7" ht="12.75">
      <c r="A263" s="396"/>
      <c r="B263" s="396"/>
      <c r="C263" s="396"/>
      <c r="G263" s="396"/>
    </row>
    <row r="264" spans="1:7" ht="12.75">
      <c r="A264" s="396"/>
      <c r="B264" s="396"/>
      <c r="C264" s="396"/>
      <c r="G264" s="396"/>
    </row>
    <row r="265" spans="1:7" ht="12.75">
      <c r="A265" s="396"/>
      <c r="B265" s="396"/>
      <c r="C265" s="396"/>
      <c r="G265" s="396"/>
    </row>
    <row r="266" spans="1:7" ht="12.75">
      <c r="A266" s="396"/>
      <c r="B266" s="396"/>
      <c r="C266" s="396"/>
      <c r="G266" s="396"/>
    </row>
    <row r="267" spans="1:7" ht="12.75">
      <c r="A267" s="396"/>
      <c r="B267" s="396"/>
      <c r="C267" s="396"/>
      <c r="G267" s="396"/>
    </row>
    <row r="268" spans="1:7" ht="12.75">
      <c r="A268" s="396"/>
      <c r="B268" s="396"/>
      <c r="C268" s="396"/>
      <c r="G268" s="396"/>
    </row>
    <row r="269" spans="1:7" ht="12.75">
      <c r="A269" s="396"/>
      <c r="B269" s="396"/>
      <c r="C269" s="396"/>
      <c r="G269" s="396"/>
    </row>
    <row r="270" spans="1:7" ht="12.75">
      <c r="A270" s="396"/>
      <c r="B270" s="396"/>
      <c r="C270" s="396"/>
      <c r="G270" s="396"/>
    </row>
    <row r="271" spans="1:7" ht="12.75">
      <c r="A271" s="396"/>
      <c r="B271" s="396"/>
      <c r="C271" s="396"/>
      <c r="G271" s="396"/>
    </row>
    <row r="272" spans="1:7" ht="12.75">
      <c r="A272" s="396"/>
      <c r="B272" s="396"/>
      <c r="C272" s="396"/>
      <c r="G272" s="396"/>
    </row>
    <row r="273" spans="1:7" ht="12.75">
      <c r="A273" s="396"/>
      <c r="B273" s="396"/>
      <c r="C273" s="396"/>
      <c r="G273" s="396"/>
    </row>
    <row r="274" spans="1:7" ht="12.75">
      <c r="A274" s="396"/>
      <c r="B274" s="396"/>
      <c r="C274" s="396"/>
      <c r="G274" s="396"/>
    </row>
    <row r="275" spans="1:7" ht="12.75">
      <c r="A275" s="396"/>
      <c r="B275" s="396"/>
      <c r="C275" s="396"/>
      <c r="G275" s="396"/>
    </row>
    <row r="276" spans="1:7" ht="12.75">
      <c r="A276" s="396"/>
      <c r="B276" s="396"/>
      <c r="C276" s="396"/>
      <c r="G276" s="396"/>
    </row>
    <row r="277" spans="1:7" ht="12.75">
      <c r="A277" s="396"/>
      <c r="B277" s="396"/>
      <c r="C277" s="396"/>
      <c r="G277" s="396"/>
    </row>
    <row r="278" spans="1:7" ht="12.75">
      <c r="A278" s="396"/>
      <c r="B278" s="396"/>
      <c r="C278" s="396"/>
      <c r="G278" s="396"/>
    </row>
    <row r="279" spans="1:7" ht="12.75">
      <c r="A279" s="396"/>
      <c r="B279" s="396"/>
      <c r="C279" s="396"/>
      <c r="G279" s="396"/>
    </row>
    <row r="280" spans="1:7" ht="12.75">
      <c r="A280" s="396"/>
      <c r="B280" s="396"/>
      <c r="C280" s="396"/>
      <c r="G280" s="396"/>
    </row>
    <row r="281" spans="1:7" ht="12.75">
      <c r="A281" s="396"/>
      <c r="B281" s="396"/>
      <c r="C281" s="396"/>
      <c r="G281" s="396"/>
    </row>
    <row r="282" spans="1:7" ht="12.75">
      <c r="A282" s="396"/>
      <c r="B282" s="396"/>
      <c r="C282" s="396"/>
      <c r="G282" s="396"/>
    </row>
    <row r="283" spans="1:7" ht="12.75">
      <c r="A283" s="396"/>
      <c r="B283" s="396"/>
      <c r="C283" s="396"/>
      <c r="G283" s="396"/>
    </row>
    <row r="284" spans="1:7" ht="12.75">
      <c r="A284" s="396"/>
      <c r="B284" s="396"/>
      <c r="C284" s="396"/>
      <c r="G284" s="396"/>
    </row>
    <row r="285" spans="1:7" ht="12.75">
      <c r="A285" s="396"/>
      <c r="B285" s="396"/>
      <c r="C285" s="396"/>
      <c r="G285" s="396"/>
    </row>
    <row r="286" spans="1:7" ht="12.75">
      <c r="A286" s="396"/>
      <c r="B286" s="396"/>
      <c r="C286" s="396"/>
      <c r="G286" s="396"/>
    </row>
    <row r="287" spans="1:7" ht="12.75">
      <c r="A287" s="396"/>
      <c r="B287" s="396"/>
      <c r="C287" s="396"/>
      <c r="G287" s="396"/>
    </row>
    <row r="288" spans="1:7" ht="12.75">
      <c r="A288" s="396"/>
      <c r="B288" s="396"/>
      <c r="C288" s="396"/>
      <c r="G288" s="396"/>
    </row>
    <row r="289" spans="1:7" ht="12.75">
      <c r="A289" s="396"/>
      <c r="B289" s="396"/>
      <c r="C289" s="396"/>
      <c r="G289" s="396"/>
    </row>
    <row r="290" spans="1:7" ht="12.75">
      <c r="A290" s="396"/>
      <c r="B290" s="396"/>
      <c r="C290" s="396"/>
      <c r="G290" s="396"/>
    </row>
    <row r="291" spans="1:7" ht="12.75">
      <c r="A291" s="396"/>
      <c r="B291" s="396"/>
      <c r="C291" s="396"/>
      <c r="G291" s="396"/>
    </row>
    <row r="292" spans="1:7" ht="12.75">
      <c r="A292" s="396"/>
      <c r="B292" s="396"/>
      <c r="C292" s="396"/>
      <c r="G292" s="396"/>
    </row>
    <row r="293" spans="1:7" ht="12.75">
      <c r="A293" s="396"/>
      <c r="B293" s="396"/>
      <c r="C293" s="396"/>
      <c r="G293" s="396"/>
    </row>
    <row r="294" spans="1:7" ht="12.75">
      <c r="A294" s="396"/>
      <c r="B294" s="396"/>
      <c r="C294" s="396"/>
      <c r="G294" s="396"/>
    </row>
    <row r="295" spans="1:7" ht="12.75">
      <c r="A295" s="396"/>
      <c r="B295" s="396"/>
      <c r="C295" s="396"/>
      <c r="G295" s="396"/>
    </row>
    <row r="296" spans="1:7" ht="12.75">
      <c r="A296" s="396"/>
      <c r="B296" s="396"/>
      <c r="C296" s="396"/>
      <c r="G296" s="396"/>
    </row>
    <row r="297" spans="1:7" ht="12.75">
      <c r="A297" s="396"/>
      <c r="B297" s="396"/>
      <c r="C297" s="396"/>
      <c r="G297" s="396"/>
    </row>
    <row r="298" spans="1:7" ht="12.75">
      <c r="A298" s="396"/>
      <c r="B298" s="396"/>
      <c r="C298" s="396"/>
      <c r="G298" s="396"/>
    </row>
    <row r="299" spans="1:7" ht="12.75">
      <c r="A299" s="396"/>
      <c r="B299" s="396"/>
      <c r="C299" s="396"/>
      <c r="G299" s="396"/>
    </row>
    <row r="300" spans="1:7" ht="12.75">
      <c r="A300" s="396"/>
      <c r="B300" s="396"/>
      <c r="C300" s="396"/>
      <c r="G300" s="396"/>
    </row>
    <row r="301" spans="1:7" ht="12.75">
      <c r="A301" s="396"/>
      <c r="B301" s="396"/>
      <c r="C301" s="396"/>
      <c r="G301" s="396"/>
    </row>
    <row r="302" spans="1:7" ht="12.75">
      <c r="A302" s="396"/>
      <c r="B302" s="396"/>
      <c r="C302" s="396"/>
      <c r="G302" s="396"/>
    </row>
    <row r="303" spans="1:7" ht="12.75">
      <c r="A303" s="396"/>
      <c r="B303" s="396"/>
      <c r="C303" s="396"/>
      <c r="G303" s="396"/>
    </row>
    <row r="304" spans="1:7" ht="12.75">
      <c r="A304" s="396"/>
      <c r="B304" s="396"/>
      <c r="C304" s="396"/>
      <c r="G304" s="396"/>
    </row>
    <row r="305" spans="1:7" ht="12.75">
      <c r="A305" s="396"/>
      <c r="B305" s="396"/>
      <c r="C305" s="396"/>
      <c r="G305" s="396"/>
    </row>
    <row r="306" spans="1:7" ht="12.75">
      <c r="A306" s="396"/>
      <c r="B306" s="396"/>
      <c r="C306" s="396"/>
      <c r="G306" s="396"/>
    </row>
    <row r="307" spans="1:7" ht="12.75">
      <c r="A307" s="396"/>
      <c r="B307" s="396"/>
      <c r="C307" s="396"/>
      <c r="G307" s="396"/>
    </row>
    <row r="308" spans="1:7" ht="12.75">
      <c r="A308" s="396"/>
      <c r="B308" s="396"/>
      <c r="C308" s="396"/>
      <c r="G308" s="396"/>
    </row>
    <row r="309" spans="1:7" ht="12.75">
      <c r="A309" s="396"/>
      <c r="B309" s="396"/>
      <c r="C309" s="396"/>
      <c r="G309" s="396"/>
    </row>
    <row r="310" spans="1:7" ht="12.75">
      <c r="A310" s="396"/>
      <c r="B310" s="396"/>
      <c r="C310" s="396"/>
      <c r="G310" s="396"/>
    </row>
    <row r="311" spans="1:7" ht="12.75">
      <c r="A311" s="396"/>
      <c r="B311" s="396"/>
      <c r="C311" s="396"/>
      <c r="G311" s="396"/>
    </row>
    <row r="312" spans="1:7" ht="12.75">
      <c r="A312" s="396"/>
      <c r="B312" s="396"/>
      <c r="C312" s="396"/>
      <c r="G312" s="396"/>
    </row>
    <row r="313" spans="1:7" ht="12.75">
      <c r="A313" s="396"/>
      <c r="B313" s="396"/>
      <c r="C313" s="396"/>
      <c r="G313" s="396"/>
    </row>
    <row r="314" spans="1:7" ht="12.75">
      <c r="A314" s="396"/>
      <c r="B314" s="396"/>
      <c r="C314" s="396"/>
      <c r="G314" s="396"/>
    </row>
    <row r="315" spans="1:7" ht="12.75">
      <c r="A315" s="396"/>
      <c r="B315" s="396"/>
      <c r="C315" s="396"/>
      <c r="G315" s="396"/>
    </row>
    <row r="316" spans="1:7" ht="12.75">
      <c r="A316" s="396"/>
      <c r="B316" s="396"/>
      <c r="C316" s="396"/>
      <c r="G316" s="396"/>
    </row>
    <row r="317" spans="1:7" ht="12.75">
      <c r="A317" s="396"/>
      <c r="B317" s="396"/>
      <c r="C317" s="396"/>
      <c r="G317" s="396"/>
    </row>
    <row r="318" spans="1:7" ht="12.75">
      <c r="A318" s="396"/>
      <c r="B318" s="396"/>
      <c r="C318" s="396"/>
      <c r="G318" s="396"/>
    </row>
    <row r="319" spans="1:7" ht="12.75">
      <c r="A319" s="396"/>
      <c r="B319" s="396"/>
      <c r="C319" s="396"/>
      <c r="G319" s="396"/>
    </row>
    <row r="320" spans="1:7" ht="12.75">
      <c r="A320" s="396"/>
      <c r="B320" s="396"/>
      <c r="C320" s="396"/>
      <c r="G320" s="396"/>
    </row>
    <row r="321" spans="1:11" ht="12.75">
      <c r="A321" s="396"/>
      <c r="B321" s="396"/>
      <c r="C321" s="396"/>
      <c r="G321" s="396"/>
    </row>
    <row r="322" spans="1:11" ht="12.75">
      <c r="A322" s="396"/>
      <c r="B322" s="396"/>
      <c r="C322" s="396"/>
      <c r="G322" s="396"/>
    </row>
    <row r="323" spans="1:11" ht="12.75">
      <c r="A323" s="396"/>
      <c r="B323" s="396"/>
      <c r="C323" s="396"/>
      <c r="G323" s="396"/>
    </row>
    <row r="324" spans="1:11" ht="12.75">
      <c r="A324" s="396"/>
      <c r="B324" s="396"/>
      <c r="C324" s="396"/>
      <c r="G324" s="396"/>
    </row>
    <row r="325" spans="1:11">
      <c r="J325" s="396" t="s">
        <v>211</v>
      </c>
      <c r="K325" s="396">
        <v>20</v>
      </c>
    </row>
    <row r="330" spans="1:11" ht="15" customHeight="1">
      <c r="A330" s="396"/>
      <c r="B330" s="396"/>
      <c r="C330" s="396"/>
      <c r="G330" s="396"/>
    </row>
    <row r="341" spans="1:7" ht="12.75">
      <c r="A341" s="396"/>
      <c r="B341" s="396"/>
      <c r="C341" s="396"/>
      <c r="G341" s="396"/>
    </row>
    <row r="342" spans="1:7" ht="12.75">
      <c r="A342" s="396"/>
      <c r="B342" s="396"/>
      <c r="C342" s="396"/>
      <c r="G342" s="396"/>
    </row>
    <row r="347" spans="1:7" ht="12.75">
      <c r="A347" s="396"/>
      <c r="B347" s="396"/>
      <c r="C347" s="396"/>
      <c r="G347" s="396"/>
    </row>
  </sheetData>
  <autoFilter ref="J4:J205"/>
  <sortState ref="A5:Z28">
    <sortCondition ref="B5"/>
  </sortState>
  <mergeCells count="17">
    <mergeCell ref="C2:D2"/>
    <mergeCell ref="Y3:Y4"/>
    <mergeCell ref="F3:F4"/>
    <mergeCell ref="Z3:Z4"/>
    <mergeCell ref="U2:Z2"/>
    <mergeCell ref="N2:T2"/>
    <mergeCell ref="J3:K3"/>
    <mergeCell ref="L3:L4"/>
    <mergeCell ref="M3:M4"/>
    <mergeCell ref="N3:T3"/>
    <mergeCell ref="U3:U4"/>
    <mergeCell ref="X3:X4"/>
    <mergeCell ref="A3:A4"/>
    <mergeCell ref="G3:G4"/>
    <mergeCell ref="H3:H4"/>
    <mergeCell ref="I3:I4"/>
    <mergeCell ref="B3:E3"/>
  </mergeCells>
  <conditionalFormatting sqref="D36:D205 J5:K28 J30:K205">
    <cfRule type="containsText" dxfId="25" priority="38" stopIfTrue="1" operator="containsText" text="DL">
      <formula>NOT(ISERROR(SEARCH("DL",D5)))</formula>
    </cfRule>
    <cfRule type="containsText" dxfId="24" priority="39" stopIfTrue="1" operator="containsText" text="CR">
      <formula>NOT(ISERROR(SEARCH("CR",D5)))</formula>
    </cfRule>
    <cfRule type="containsText" dxfId="23" priority="40" stopIfTrue="1" operator="containsText" text="OF">
      <formula>NOT(ISERROR(SEARCH("OF",D5)))</formula>
    </cfRule>
    <cfRule type="containsText" dxfId="22" priority="41" stopIfTrue="1" operator="containsText" text="AGa">
      <formula>NOT(ISERROR(SEARCH("AGa",D5)))</formula>
    </cfRule>
  </conditionalFormatting>
  <conditionalFormatting sqref="G203:G205 G5:G28 G30:G201">
    <cfRule type="colorScale" priority="36">
      <colorScale>
        <cfvo type="min"/>
        <cfvo type="percentile" val="50"/>
        <cfvo type="max"/>
        <color rgb="FFF8696B"/>
        <color rgb="FFFFEB84"/>
        <color rgb="FF63BE7B"/>
      </colorScale>
    </cfRule>
    <cfRule type="cellIs" dxfId="21" priority="840" operator="lessThan">
      <formula>0</formula>
    </cfRule>
  </conditionalFormatting>
  <conditionalFormatting sqref="A5:Z28 A30:Z205">
    <cfRule type="expression" dxfId="20" priority="37">
      <formula>$B5&lt;TODAY()</formula>
    </cfRule>
    <cfRule type="expression" dxfId="19" priority="42">
      <formula>WEEKDAY($B5,2)=6</formula>
    </cfRule>
    <cfRule type="expression" dxfId="18" priority="554">
      <formula>WEEKDAY($B5,2)=7</formula>
    </cfRule>
  </conditionalFormatting>
  <conditionalFormatting sqref="J29:K29">
    <cfRule type="containsText" dxfId="17" priority="3" stopIfTrue="1" operator="containsText" text="DL">
      <formula>NOT(ISERROR(SEARCH("DL",J29)))</formula>
    </cfRule>
    <cfRule type="containsText" dxfId="16" priority="4" stopIfTrue="1" operator="containsText" text="CR">
      <formula>NOT(ISERROR(SEARCH("CR",J29)))</formula>
    </cfRule>
    <cfRule type="containsText" dxfId="15" priority="5" stopIfTrue="1" operator="containsText" text="OF">
      <formula>NOT(ISERROR(SEARCH("OF",J29)))</formula>
    </cfRule>
    <cfRule type="containsText" dxfId="14" priority="6" stopIfTrue="1" operator="containsText" text="AGa">
      <formula>NOT(ISERROR(SEARCH("AGa",J29)))</formula>
    </cfRule>
  </conditionalFormatting>
  <conditionalFormatting sqref="G29">
    <cfRule type="colorScale" priority="1">
      <colorScale>
        <cfvo type="min"/>
        <cfvo type="percentile" val="50"/>
        <cfvo type="max"/>
        <color rgb="FFF8696B"/>
        <color rgb="FFFFEB84"/>
        <color rgb="FF63BE7B"/>
      </colorScale>
    </cfRule>
    <cfRule type="cellIs" dxfId="13" priority="9" operator="lessThan">
      <formula>0</formula>
    </cfRule>
  </conditionalFormatting>
  <conditionalFormatting sqref="A29:Z29">
    <cfRule type="expression" dxfId="12" priority="2">
      <formula>$B29&lt;TODAY()</formula>
    </cfRule>
    <cfRule type="expression" dxfId="11" priority="7">
      <formula>WEEKDAY($B29,2)=6</formula>
    </cfRule>
    <cfRule type="expression" dxfId="10" priority="8">
      <formula>WEEKDAY($B29,2)=7</formula>
    </cfRule>
  </conditionalFormatting>
  <pageMargins left="0.7" right="0.7" top="0.75" bottom="0.75" header="0.3" footer="0.3"/>
  <pageSetup paperSize="9" orientation="portrait" r:id="rId1"/>
  <drawing r:id="rId2"/>
  <extLst>
    <ext xmlns:x14="http://schemas.microsoft.com/office/spreadsheetml/2009/9/main" uri="{CCE6A557-97BC-4b89-ADB6-D9C93CAAB3DF}">
      <x14:dataValidations xmlns:xm="http://schemas.microsoft.com/office/excel/2006/main" count="6">
        <x14:dataValidation type="list" allowBlank="1" showInputMessage="1" showErrorMessage="1" errorTitle="PAS DANS LA LISTE">
          <x14:formula1>
            <xm:f>Nomenclature!$D$7:$D$10</xm:f>
          </x14:formula1>
          <xm:sqref>H5:H28 H30:H203</xm:sqref>
        </x14:dataValidation>
        <x14:dataValidation type="list" errorStyle="warning" allowBlank="1" showInputMessage="1" showErrorMessage="1" errorTitle="PAS DANS LA LISTE" error="Ajouter dans la liste ou appuyer ou Sélectionner OUI pour forcer l’entrée">
          <x14:formula1>
            <xm:f>Nomenclature!$B$7:$B$8</xm:f>
          </x14:formula1>
          <xm:sqref>U5:U203</xm:sqref>
        </x14:dataValidation>
        <x14:dataValidation type="list" errorStyle="warning" allowBlank="1" showInputMessage="1" showErrorMessage="1" errorTitle="PAS DANS LA LISTE" error="Sélectionner OUI pour forcer l’entrée de la date">
          <x14:formula1>
            <xm:f>Nomenclature!$B$3:$B$4</xm:f>
          </x14:formula1>
          <xm:sqref>V5:V203</xm:sqref>
        </x14:dataValidation>
        <x14:dataValidation type="list" allowBlank="1" showInputMessage="1" showErrorMessage="1" errorTitle="PAS DANS LA LISTE" error="Sélectionner OUI pour forcer l’entrée de la date">
          <x14:formula1>
            <xm:f>Nomenclature!$D$3:$D$4</xm:f>
          </x14:formula1>
          <xm:sqref>W5:W203</xm:sqref>
        </x14:dataValidation>
        <x14:dataValidation type="list" errorStyle="warning" allowBlank="1" showInputMessage="1" showErrorMessage="1" errorTitle="PAS DANS LA LISTE" error="Ajouter dans la liste ou appuyer ou Sélectionner OUI pour forcer l’entrée">
          <x14:formula1>
            <xm:f>Nomenclature!$D$12:$D$15</xm:f>
          </x14:formula1>
          <xm:sqref>J5:K205</xm:sqref>
        </x14:dataValidation>
        <x14:dataValidation type="list" allowBlank="1" showInputMessage="1" showErrorMessage="1" errorTitle="Pas dans la liste">
          <x14:formula1>
            <xm:f>Nomenclature!$D$7:$D$10</xm:f>
          </x14:formula1>
          <xm:sqref>H29</xm:sqref>
        </x14:dataValidation>
      </x14:dataValidations>
    </ext>
  </extLs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/>
  <dimension ref="A1:Z339"/>
  <sheetViews>
    <sheetView topLeftCell="A2" zoomScaleNormal="100" workbookViewId="0">
      <pane xSplit="5" ySplit="3" topLeftCell="S5" activePane="bottomRight" state="frozen"/>
      <selection activeCell="A2" sqref="A2"/>
      <selection pane="topRight" activeCell="F2" sqref="F2"/>
      <selection pane="bottomLeft" activeCell="A5" sqref="A5"/>
      <selection pane="bottomRight" activeCell="B16" sqref="B16"/>
    </sheetView>
  </sheetViews>
  <sheetFormatPr baseColWidth="10" defaultRowHeight="15"/>
  <cols>
    <col min="1" max="1" width="43.5703125" style="359" customWidth="1"/>
    <col min="2" max="2" width="27.28515625" style="362" bestFit="1" customWidth="1"/>
    <col min="3" max="3" width="4.5703125" style="362" bestFit="1" customWidth="1"/>
    <col min="4" max="4" width="27.140625" style="360" bestFit="1" customWidth="1"/>
    <col min="5" max="5" width="4.5703125" style="360" bestFit="1" customWidth="1"/>
    <col min="6" max="6" width="12.5703125" style="360" customWidth="1"/>
    <col min="7" max="7" width="18.5703125" style="361" bestFit="1" customWidth="1"/>
    <col min="8" max="9" width="14.28515625" style="360" bestFit="1" customWidth="1"/>
    <col min="10" max="10" width="13.5703125" style="360" customWidth="1"/>
    <col min="11" max="11" width="9.5703125" style="360" bestFit="1" customWidth="1"/>
    <col min="12" max="12" width="19.28515625" style="360" bestFit="1" customWidth="1"/>
    <col min="13" max="13" width="32.28515625" style="360" bestFit="1" customWidth="1"/>
    <col min="14" max="14" width="6" style="360" bestFit="1" customWidth="1"/>
    <col min="15" max="15" width="8.28515625" style="360" bestFit="1" customWidth="1"/>
    <col min="16" max="16" width="3.42578125" style="360" bestFit="1" customWidth="1"/>
    <col min="17" max="17" width="4.28515625" style="360" bestFit="1" customWidth="1"/>
    <col min="18" max="18" width="8.5703125" style="360" bestFit="1" customWidth="1"/>
    <col min="19" max="19" width="9.5703125" style="360" bestFit="1" customWidth="1"/>
    <col min="20" max="20" width="6.5703125" style="360" customWidth="1"/>
    <col min="21" max="21" width="13.28515625" style="360" bestFit="1" customWidth="1"/>
    <col min="22" max="22" width="10.28515625" style="360" bestFit="1" customWidth="1"/>
    <col min="23" max="23" width="5" style="360" bestFit="1" customWidth="1"/>
    <col min="24" max="24" width="11.5703125" style="360" bestFit="1" customWidth="1"/>
    <col min="25" max="25" width="10" style="360" bestFit="1" customWidth="1"/>
    <col min="26" max="26" width="51" style="360" customWidth="1"/>
    <col min="27" max="254" width="11" style="360"/>
    <col min="255" max="255" width="18.28515625" style="360" bestFit="1" customWidth="1"/>
    <col min="256" max="256" width="14.42578125" style="360" customWidth="1"/>
    <col min="257" max="257" width="11.5703125" style="360" customWidth="1"/>
    <col min="258" max="258" width="19" style="360" customWidth="1"/>
    <col min="259" max="259" width="15.28515625" style="360" bestFit="1" customWidth="1"/>
    <col min="260" max="261" width="12.5703125" style="360" customWidth="1"/>
    <col min="262" max="262" width="17.28515625" style="360" bestFit="1" customWidth="1"/>
    <col min="263" max="263" width="14.28515625" style="360" customWidth="1"/>
    <col min="264" max="264" width="22.28515625" style="360" customWidth="1"/>
    <col min="265" max="265" width="23" style="360" customWidth="1"/>
    <col min="266" max="266" width="13" style="360" customWidth="1"/>
    <col min="267" max="267" width="12.5703125" style="360" customWidth="1"/>
    <col min="268" max="268" width="11.5703125" style="360" customWidth="1"/>
    <col min="269" max="269" width="8.28515625" style="360" customWidth="1"/>
    <col min="270" max="271" width="12" style="360" customWidth="1"/>
    <col min="272" max="510" width="11" style="360"/>
    <col min="511" max="511" width="18.28515625" style="360" bestFit="1" customWidth="1"/>
    <col min="512" max="512" width="14.42578125" style="360" customWidth="1"/>
    <col min="513" max="513" width="11.5703125" style="360" customWidth="1"/>
    <col min="514" max="514" width="19" style="360" customWidth="1"/>
    <col min="515" max="515" width="15.28515625" style="360" bestFit="1" customWidth="1"/>
    <col min="516" max="517" width="12.5703125" style="360" customWidth="1"/>
    <col min="518" max="518" width="17.28515625" style="360" bestFit="1" customWidth="1"/>
    <col min="519" max="519" width="14.28515625" style="360" customWidth="1"/>
    <col min="520" max="520" width="22.28515625" style="360" customWidth="1"/>
    <col min="521" max="521" width="23" style="360" customWidth="1"/>
    <col min="522" max="522" width="13" style="360" customWidth="1"/>
    <col min="523" max="523" width="12.5703125" style="360" customWidth="1"/>
    <col min="524" max="524" width="11.5703125" style="360" customWidth="1"/>
    <col min="525" max="525" width="8.28515625" style="360" customWidth="1"/>
    <col min="526" max="527" width="12" style="360" customWidth="1"/>
    <col min="528" max="766" width="11" style="360"/>
    <col min="767" max="767" width="18.28515625" style="360" bestFit="1" customWidth="1"/>
    <col min="768" max="768" width="14.42578125" style="360" customWidth="1"/>
    <col min="769" max="769" width="11.5703125" style="360" customWidth="1"/>
    <col min="770" max="770" width="19" style="360" customWidth="1"/>
    <col min="771" max="771" width="15.28515625" style="360" bestFit="1" customWidth="1"/>
    <col min="772" max="773" width="12.5703125" style="360" customWidth="1"/>
    <col min="774" max="774" width="17.28515625" style="360" bestFit="1" customWidth="1"/>
    <col min="775" max="775" width="14.28515625" style="360" customWidth="1"/>
    <col min="776" max="776" width="22.28515625" style="360" customWidth="1"/>
    <col min="777" max="777" width="23" style="360" customWidth="1"/>
    <col min="778" max="778" width="13" style="360" customWidth="1"/>
    <col min="779" max="779" width="12.5703125" style="360" customWidth="1"/>
    <col min="780" max="780" width="11.5703125" style="360" customWidth="1"/>
    <col min="781" max="781" width="8.28515625" style="360" customWidth="1"/>
    <col min="782" max="783" width="12" style="360" customWidth="1"/>
    <col min="784" max="1022" width="11" style="360"/>
    <col min="1023" max="1023" width="18.28515625" style="360" bestFit="1" customWidth="1"/>
    <col min="1024" max="1024" width="14.42578125" style="360" customWidth="1"/>
    <col min="1025" max="1025" width="11.5703125" style="360" customWidth="1"/>
    <col min="1026" max="1026" width="19" style="360" customWidth="1"/>
    <col min="1027" max="1027" width="15.28515625" style="360" bestFit="1" customWidth="1"/>
    <col min="1028" max="1029" width="12.5703125" style="360" customWidth="1"/>
    <col min="1030" max="1030" width="17.28515625" style="360" bestFit="1" customWidth="1"/>
    <col min="1031" max="1031" width="14.28515625" style="360" customWidth="1"/>
    <col min="1032" max="1032" width="22.28515625" style="360" customWidth="1"/>
    <col min="1033" max="1033" width="23" style="360" customWidth="1"/>
    <col min="1034" max="1034" width="13" style="360" customWidth="1"/>
    <col min="1035" max="1035" width="12.5703125" style="360" customWidth="1"/>
    <col min="1036" max="1036" width="11.5703125" style="360" customWidth="1"/>
    <col min="1037" max="1037" width="8.28515625" style="360" customWidth="1"/>
    <col min="1038" max="1039" width="12" style="360" customWidth="1"/>
    <col min="1040" max="1278" width="11" style="360"/>
    <col min="1279" max="1279" width="18.28515625" style="360" bestFit="1" customWidth="1"/>
    <col min="1280" max="1280" width="14.42578125" style="360" customWidth="1"/>
    <col min="1281" max="1281" width="11.5703125" style="360" customWidth="1"/>
    <col min="1282" max="1282" width="19" style="360" customWidth="1"/>
    <col min="1283" max="1283" width="15.28515625" style="360" bestFit="1" customWidth="1"/>
    <col min="1284" max="1285" width="12.5703125" style="360" customWidth="1"/>
    <col min="1286" max="1286" width="17.28515625" style="360" bestFit="1" customWidth="1"/>
    <col min="1287" max="1287" width="14.28515625" style="360" customWidth="1"/>
    <col min="1288" max="1288" width="22.28515625" style="360" customWidth="1"/>
    <col min="1289" max="1289" width="23" style="360" customWidth="1"/>
    <col min="1290" max="1290" width="13" style="360" customWidth="1"/>
    <col min="1291" max="1291" width="12.5703125" style="360" customWidth="1"/>
    <col min="1292" max="1292" width="11.5703125" style="360" customWidth="1"/>
    <col min="1293" max="1293" width="8.28515625" style="360" customWidth="1"/>
    <col min="1294" max="1295" width="12" style="360" customWidth="1"/>
    <col min="1296" max="1534" width="11" style="360"/>
    <col min="1535" max="1535" width="18.28515625" style="360" bestFit="1" customWidth="1"/>
    <col min="1536" max="1536" width="14.42578125" style="360" customWidth="1"/>
    <col min="1537" max="1537" width="11.5703125" style="360" customWidth="1"/>
    <col min="1538" max="1538" width="19" style="360" customWidth="1"/>
    <col min="1539" max="1539" width="15.28515625" style="360" bestFit="1" customWidth="1"/>
    <col min="1540" max="1541" width="12.5703125" style="360" customWidth="1"/>
    <col min="1542" max="1542" width="17.28515625" style="360" bestFit="1" customWidth="1"/>
    <col min="1543" max="1543" width="14.28515625" style="360" customWidth="1"/>
    <col min="1544" max="1544" width="22.28515625" style="360" customWidth="1"/>
    <col min="1545" max="1545" width="23" style="360" customWidth="1"/>
    <col min="1546" max="1546" width="13" style="360" customWidth="1"/>
    <col min="1547" max="1547" width="12.5703125" style="360" customWidth="1"/>
    <col min="1548" max="1548" width="11.5703125" style="360" customWidth="1"/>
    <col min="1549" max="1549" width="8.28515625" style="360" customWidth="1"/>
    <col min="1550" max="1551" width="12" style="360" customWidth="1"/>
    <col min="1552" max="1790" width="11" style="360"/>
    <col min="1791" max="1791" width="18.28515625" style="360" bestFit="1" customWidth="1"/>
    <col min="1792" max="1792" width="14.42578125" style="360" customWidth="1"/>
    <col min="1793" max="1793" width="11.5703125" style="360" customWidth="1"/>
    <col min="1794" max="1794" width="19" style="360" customWidth="1"/>
    <col min="1795" max="1795" width="15.28515625" style="360" bestFit="1" customWidth="1"/>
    <col min="1796" max="1797" width="12.5703125" style="360" customWidth="1"/>
    <col min="1798" max="1798" width="17.28515625" style="360" bestFit="1" customWidth="1"/>
    <col min="1799" max="1799" width="14.28515625" style="360" customWidth="1"/>
    <col min="1800" max="1800" width="22.28515625" style="360" customWidth="1"/>
    <col min="1801" max="1801" width="23" style="360" customWidth="1"/>
    <col min="1802" max="1802" width="13" style="360" customWidth="1"/>
    <col min="1803" max="1803" width="12.5703125" style="360" customWidth="1"/>
    <col min="1804" max="1804" width="11.5703125" style="360" customWidth="1"/>
    <col min="1805" max="1805" width="8.28515625" style="360" customWidth="1"/>
    <col min="1806" max="1807" width="12" style="360" customWidth="1"/>
    <col min="1808" max="2046" width="11" style="360"/>
    <col min="2047" max="2047" width="18.28515625" style="360" bestFit="1" customWidth="1"/>
    <col min="2048" max="2048" width="14.42578125" style="360" customWidth="1"/>
    <col min="2049" max="2049" width="11.5703125" style="360" customWidth="1"/>
    <col min="2050" max="2050" width="19" style="360" customWidth="1"/>
    <col min="2051" max="2051" width="15.28515625" style="360" bestFit="1" customWidth="1"/>
    <col min="2052" max="2053" width="12.5703125" style="360" customWidth="1"/>
    <col min="2054" max="2054" width="17.28515625" style="360" bestFit="1" customWidth="1"/>
    <col min="2055" max="2055" width="14.28515625" style="360" customWidth="1"/>
    <col min="2056" max="2056" width="22.28515625" style="360" customWidth="1"/>
    <col min="2057" max="2057" width="23" style="360" customWidth="1"/>
    <col min="2058" max="2058" width="13" style="360" customWidth="1"/>
    <col min="2059" max="2059" width="12.5703125" style="360" customWidth="1"/>
    <col min="2060" max="2060" width="11.5703125" style="360" customWidth="1"/>
    <col min="2061" max="2061" width="8.28515625" style="360" customWidth="1"/>
    <col min="2062" max="2063" width="12" style="360" customWidth="1"/>
    <col min="2064" max="2302" width="11" style="360"/>
    <col min="2303" max="2303" width="18.28515625" style="360" bestFit="1" customWidth="1"/>
    <col min="2304" max="2304" width="14.42578125" style="360" customWidth="1"/>
    <col min="2305" max="2305" width="11.5703125" style="360" customWidth="1"/>
    <col min="2306" max="2306" width="19" style="360" customWidth="1"/>
    <col min="2307" max="2307" width="15.28515625" style="360" bestFit="1" customWidth="1"/>
    <col min="2308" max="2309" width="12.5703125" style="360" customWidth="1"/>
    <col min="2310" max="2310" width="17.28515625" style="360" bestFit="1" customWidth="1"/>
    <col min="2311" max="2311" width="14.28515625" style="360" customWidth="1"/>
    <col min="2312" max="2312" width="22.28515625" style="360" customWidth="1"/>
    <col min="2313" max="2313" width="23" style="360" customWidth="1"/>
    <col min="2314" max="2314" width="13" style="360" customWidth="1"/>
    <col min="2315" max="2315" width="12.5703125" style="360" customWidth="1"/>
    <col min="2316" max="2316" width="11.5703125" style="360" customWidth="1"/>
    <col min="2317" max="2317" width="8.28515625" style="360" customWidth="1"/>
    <col min="2318" max="2319" width="12" style="360" customWidth="1"/>
    <col min="2320" max="2558" width="11" style="360"/>
    <col min="2559" max="2559" width="18.28515625" style="360" bestFit="1" customWidth="1"/>
    <col min="2560" max="2560" width="14.42578125" style="360" customWidth="1"/>
    <col min="2561" max="2561" width="11.5703125" style="360" customWidth="1"/>
    <col min="2562" max="2562" width="19" style="360" customWidth="1"/>
    <col min="2563" max="2563" width="15.28515625" style="360" bestFit="1" customWidth="1"/>
    <col min="2564" max="2565" width="12.5703125" style="360" customWidth="1"/>
    <col min="2566" max="2566" width="17.28515625" style="360" bestFit="1" customWidth="1"/>
    <col min="2567" max="2567" width="14.28515625" style="360" customWidth="1"/>
    <col min="2568" max="2568" width="22.28515625" style="360" customWidth="1"/>
    <col min="2569" max="2569" width="23" style="360" customWidth="1"/>
    <col min="2570" max="2570" width="13" style="360" customWidth="1"/>
    <col min="2571" max="2571" width="12.5703125" style="360" customWidth="1"/>
    <col min="2572" max="2572" width="11.5703125" style="360" customWidth="1"/>
    <col min="2573" max="2573" width="8.28515625" style="360" customWidth="1"/>
    <col min="2574" max="2575" width="12" style="360" customWidth="1"/>
    <col min="2576" max="2814" width="11" style="360"/>
    <col min="2815" max="2815" width="18.28515625" style="360" bestFit="1" customWidth="1"/>
    <col min="2816" max="2816" width="14.42578125" style="360" customWidth="1"/>
    <col min="2817" max="2817" width="11.5703125" style="360" customWidth="1"/>
    <col min="2818" max="2818" width="19" style="360" customWidth="1"/>
    <col min="2819" max="2819" width="15.28515625" style="360" bestFit="1" customWidth="1"/>
    <col min="2820" max="2821" width="12.5703125" style="360" customWidth="1"/>
    <col min="2822" max="2822" width="17.28515625" style="360" bestFit="1" customWidth="1"/>
    <col min="2823" max="2823" width="14.28515625" style="360" customWidth="1"/>
    <col min="2824" max="2824" width="22.28515625" style="360" customWidth="1"/>
    <col min="2825" max="2825" width="23" style="360" customWidth="1"/>
    <col min="2826" max="2826" width="13" style="360" customWidth="1"/>
    <col min="2827" max="2827" width="12.5703125" style="360" customWidth="1"/>
    <col min="2828" max="2828" width="11.5703125" style="360" customWidth="1"/>
    <col min="2829" max="2829" width="8.28515625" style="360" customWidth="1"/>
    <col min="2830" max="2831" width="12" style="360" customWidth="1"/>
    <col min="2832" max="3070" width="11" style="360"/>
    <col min="3071" max="3071" width="18.28515625" style="360" bestFit="1" customWidth="1"/>
    <col min="3072" max="3072" width="14.42578125" style="360" customWidth="1"/>
    <col min="3073" max="3073" width="11.5703125" style="360" customWidth="1"/>
    <col min="3074" max="3074" width="19" style="360" customWidth="1"/>
    <col min="3075" max="3075" width="15.28515625" style="360" bestFit="1" customWidth="1"/>
    <col min="3076" max="3077" width="12.5703125" style="360" customWidth="1"/>
    <col min="3078" max="3078" width="17.28515625" style="360" bestFit="1" customWidth="1"/>
    <col min="3079" max="3079" width="14.28515625" style="360" customWidth="1"/>
    <col min="3080" max="3080" width="22.28515625" style="360" customWidth="1"/>
    <col min="3081" max="3081" width="23" style="360" customWidth="1"/>
    <col min="3082" max="3082" width="13" style="360" customWidth="1"/>
    <col min="3083" max="3083" width="12.5703125" style="360" customWidth="1"/>
    <col min="3084" max="3084" width="11.5703125" style="360" customWidth="1"/>
    <col min="3085" max="3085" width="8.28515625" style="360" customWidth="1"/>
    <col min="3086" max="3087" width="12" style="360" customWidth="1"/>
    <col min="3088" max="3326" width="11" style="360"/>
    <col min="3327" max="3327" width="18.28515625" style="360" bestFit="1" customWidth="1"/>
    <col min="3328" max="3328" width="14.42578125" style="360" customWidth="1"/>
    <col min="3329" max="3329" width="11.5703125" style="360" customWidth="1"/>
    <col min="3330" max="3330" width="19" style="360" customWidth="1"/>
    <col min="3331" max="3331" width="15.28515625" style="360" bestFit="1" customWidth="1"/>
    <col min="3332" max="3333" width="12.5703125" style="360" customWidth="1"/>
    <col min="3334" max="3334" width="17.28515625" style="360" bestFit="1" customWidth="1"/>
    <col min="3335" max="3335" width="14.28515625" style="360" customWidth="1"/>
    <col min="3336" max="3336" width="22.28515625" style="360" customWidth="1"/>
    <col min="3337" max="3337" width="23" style="360" customWidth="1"/>
    <col min="3338" max="3338" width="13" style="360" customWidth="1"/>
    <col min="3339" max="3339" width="12.5703125" style="360" customWidth="1"/>
    <col min="3340" max="3340" width="11.5703125" style="360" customWidth="1"/>
    <col min="3341" max="3341" width="8.28515625" style="360" customWidth="1"/>
    <col min="3342" max="3343" width="12" style="360" customWidth="1"/>
    <col min="3344" max="3582" width="11" style="360"/>
    <col min="3583" max="3583" width="18.28515625" style="360" bestFit="1" customWidth="1"/>
    <col min="3584" max="3584" width="14.42578125" style="360" customWidth="1"/>
    <col min="3585" max="3585" width="11.5703125" style="360" customWidth="1"/>
    <col min="3586" max="3586" width="19" style="360" customWidth="1"/>
    <col min="3587" max="3587" width="15.28515625" style="360" bestFit="1" customWidth="1"/>
    <col min="3588" max="3589" width="12.5703125" style="360" customWidth="1"/>
    <col min="3590" max="3590" width="17.28515625" style="360" bestFit="1" customWidth="1"/>
    <col min="3591" max="3591" width="14.28515625" style="360" customWidth="1"/>
    <col min="3592" max="3592" width="22.28515625" style="360" customWidth="1"/>
    <col min="3593" max="3593" width="23" style="360" customWidth="1"/>
    <col min="3594" max="3594" width="13" style="360" customWidth="1"/>
    <col min="3595" max="3595" width="12.5703125" style="360" customWidth="1"/>
    <col min="3596" max="3596" width="11.5703125" style="360" customWidth="1"/>
    <col min="3597" max="3597" width="8.28515625" style="360" customWidth="1"/>
    <col min="3598" max="3599" width="12" style="360" customWidth="1"/>
    <col min="3600" max="3838" width="11" style="360"/>
    <col min="3839" max="3839" width="18.28515625" style="360" bestFit="1" customWidth="1"/>
    <col min="3840" max="3840" width="14.42578125" style="360" customWidth="1"/>
    <col min="3841" max="3841" width="11.5703125" style="360" customWidth="1"/>
    <col min="3842" max="3842" width="19" style="360" customWidth="1"/>
    <col min="3843" max="3843" width="15.28515625" style="360" bestFit="1" customWidth="1"/>
    <col min="3844" max="3845" width="12.5703125" style="360" customWidth="1"/>
    <col min="3846" max="3846" width="17.28515625" style="360" bestFit="1" customWidth="1"/>
    <col min="3847" max="3847" width="14.28515625" style="360" customWidth="1"/>
    <col min="3848" max="3848" width="22.28515625" style="360" customWidth="1"/>
    <col min="3849" max="3849" width="23" style="360" customWidth="1"/>
    <col min="3850" max="3850" width="13" style="360" customWidth="1"/>
    <col min="3851" max="3851" width="12.5703125" style="360" customWidth="1"/>
    <col min="3852" max="3852" width="11.5703125" style="360" customWidth="1"/>
    <col min="3853" max="3853" width="8.28515625" style="360" customWidth="1"/>
    <col min="3854" max="3855" width="12" style="360" customWidth="1"/>
    <col min="3856" max="4094" width="11" style="360"/>
    <col min="4095" max="4095" width="18.28515625" style="360" bestFit="1" customWidth="1"/>
    <col min="4096" max="4096" width="14.42578125" style="360" customWidth="1"/>
    <col min="4097" max="4097" width="11.5703125" style="360" customWidth="1"/>
    <col min="4098" max="4098" width="19" style="360" customWidth="1"/>
    <col min="4099" max="4099" width="15.28515625" style="360" bestFit="1" customWidth="1"/>
    <col min="4100" max="4101" width="12.5703125" style="360" customWidth="1"/>
    <col min="4102" max="4102" width="17.28515625" style="360" bestFit="1" customWidth="1"/>
    <col min="4103" max="4103" width="14.28515625" style="360" customWidth="1"/>
    <col min="4104" max="4104" width="22.28515625" style="360" customWidth="1"/>
    <col min="4105" max="4105" width="23" style="360" customWidth="1"/>
    <col min="4106" max="4106" width="13" style="360" customWidth="1"/>
    <col min="4107" max="4107" width="12.5703125" style="360" customWidth="1"/>
    <col min="4108" max="4108" width="11.5703125" style="360" customWidth="1"/>
    <col min="4109" max="4109" width="8.28515625" style="360" customWidth="1"/>
    <col min="4110" max="4111" width="12" style="360" customWidth="1"/>
    <col min="4112" max="4350" width="11" style="360"/>
    <col min="4351" max="4351" width="18.28515625" style="360" bestFit="1" customWidth="1"/>
    <col min="4352" max="4352" width="14.42578125" style="360" customWidth="1"/>
    <col min="4353" max="4353" width="11.5703125" style="360" customWidth="1"/>
    <col min="4354" max="4354" width="19" style="360" customWidth="1"/>
    <col min="4355" max="4355" width="15.28515625" style="360" bestFit="1" customWidth="1"/>
    <col min="4356" max="4357" width="12.5703125" style="360" customWidth="1"/>
    <col min="4358" max="4358" width="17.28515625" style="360" bestFit="1" customWidth="1"/>
    <col min="4359" max="4359" width="14.28515625" style="360" customWidth="1"/>
    <col min="4360" max="4360" width="22.28515625" style="360" customWidth="1"/>
    <col min="4361" max="4361" width="23" style="360" customWidth="1"/>
    <col min="4362" max="4362" width="13" style="360" customWidth="1"/>
    <col min="4363" max="4363" width="12.5703125" style="360" customWidth="1"/>
    <col min="4364" max="4364" width="11.5703125" style="360" customWidth="1"/>
    <col min="4365" max="4365" width="8.28515625" style="360" customWidth="1"/>
    <col min="4366" max="4367" width="12" style="360" customWidth="1"/>
    <col min="4368" max="4606" width="11" style="360"/>
    <col min="4607" max="4607" width="18.28515625" style="360" bestFit="1" customWidth="1"/>
    <col min="4608" max="4608" width="14.42578125" style="360" customWidth="1"/>
    <col min="4609" max="4609" width="11.5703125" style="360" customWidth="1"/>
    <col min="4610" max="4610" width="19" style="360" customWidth="1"/>
    <col min="4611" max="4611" width="15.28515625" style="360" bestFit="1" customWidth="1"/>
    <col min="4612" max="4613" width="12.5703125" style="360" customWidth="1"/>
    <col min="4614" max="4614" width="17.28515625" style="360" bestFit="1" customWidth="1"/>
    <col min="4615" max="4615" width="14.28515625" style="360" customWidth="1"/>
    <col min="4616" max="4616" width="22.28515625" style="360" customWidth="1"/>
    <col min="4617" max="4617" width="23" style="360" customWidth="1"/>
    <col min="4618" max="4618" width="13" style="360" customWidth="1"/>
    <col min="4619" max="4619" width="12.5703125" style="360" customWidth="1"/>
    <col min="4620" max="4620" width="11.5703125" style="360" customWidth="1"/>
    <col min="4621" max="4621" width="8.28515625" style="360" customWidth="1"/>
    <col min="4622" max="4623" width="12" style="360" customWidth="1"/>
    <col min="4624" max="4862" width="11" style="360"/>
    <col min="4863" max="4863" width="18.28515625" style="360" bestFit="1" customWidth="1"/>
    <col min="4864" max="4864" width="14.42578125" style="360" customWidth="1"/>
    <col min="4865" max="4865" width="11.5703125" style="360" customWidth="1"/>
    <col min="4866" max="4866" width="19" style="360" customWidth="1"/>
    <col min="4867" max="4867" width="15.28515625" style="360" bestFit="1" customWidth="1"/>
    <col min="4868" max="4869" width="12.5703125" style="360" customWidth="1"/>
    <col min="4870" max="4870" width="17.28515625" style="360" bestFit="1" customWidth="1"/>
    <col min="4871" max="4871" width="14.28515625" style="360" customWidth="1"/>
    <col min="4872" max="4872" width="22.28515625" style="360" customWidth="1"/>
    <col min="4873" max="4873" width="23" style="360" customWidth="1"/>
    <col min="4874" max="4874" width="13" style="360" customWidth="1"/>
    <col min="4875" max="4875" width="12.5703125" style="360" customWidth="1"/>
    <col min="4876" max="4876" width="11.5703125" style="360" customWidth="1"/>
    <col min="4877" max="4877" width="8.28515625" style="360" customWidth="1"/>
    <col min="4878" max="4879" width="12" style="360" customWidth="1"/>
    <col min="4880" max="5118" width="11" style="360"/>
    <col min="5119" max="5119" width="18.28515625" style="360" bestFit="1" customWidth="1"/>
    <col min="5120" max="5120" width="14.42578125" style="360" customWidth="1"/>
    <col min="5121" max="5121" width="11.5703125" style="360" customWidth="1"/>
    <col min="5122" max="5122" width="19" style="360" customWidth="1"/>
    <col min="5123" max="5123" width="15.28515625" style="360" bestFit="1" customWidth="1"/>
    <col min="5124" max="5125" width="12.5703125" style="360" customWidth="1"/>
    <col min="5126" max="5126" width="17.28515625" style="360" bestFit="1" customWidth="1"/>
    <col min="5127" max="5127" width="14.28515625" style="360" customWidth="1"/>
    <col min="5128" max="5128" width="22.28515625" style="360" customWidth="1"/>
    <col min="5129" max="5129" width="23" style="360" customWidth="1"/>
    <col min="5130" max="5130" width="13" style="360" customWidth="1"/>
    <col min="5131" max="5131" width="12.5703125" style="360" customWidth="1"/>
    <col min="5132" max="5132" width="11.5703125" style="360" customWidth="1"/>
    <col min="5133" max="5133" width="8.28515625" style="360" customWidth="1"/>
    <col min="5134" max="5135" width="12" style="360" customWidth="1"/>
    <col min="5136" max="5374" width="11" style="360"/>
    <col min="5375" max="5375" width="18.28515625" style="360" bestFit="1" customWidth="1"/>
    <col min="5376" max="5376" width="14.42578125" style="360" customWidth="1"/>
    <col min="5377" max="5377" width="11.5703125" style="360" customWidth="1"/>
    <col min="5378" max="5378" width="19" style="360" customWidth="1"/>
    <col min="5379" max="5379" width="15.28515625" style="360" bestFit="1" customWidth="1"/>
    <col min="5380" max="5381" width="12.5703125" style="360" customWidth="1"/>
    <col min="5382" max="5382" width="17.28515625" style="360" bestFit="1" customWidth="1"/>
    <col min="5383" max="5383" width="14.28515625" style="360" customWidth="1"/>
    <col min="5384" max="5384" width="22.28515625" style="360" customWidth="1"/>
    <col min="5385" max="5385" width="23" style="360" customWidth="1"/>
    <col min="5386" max="5386" width="13" style="360" customWidth="1"/>
    <col min="5387" max="5387" width="12.5703125" style="360" customWidth="1"/>
    <col min="5388" max="5388" width="11.5703125" style="360" customWidth="1"/>
    <col min="5389" max="5389" width="8.28515625" style="360" customWidth="1"/>
    <col min="5390" max="5391" width="12" style="360" customWidth="1"/>
    <col min="5392" max="5630" width="11" style="360"/>
    <col min="5631" max="5631" width="18.28515625" style="360" bestFit="1" customWidth="1"/>
    <col min="5632" max="5632" width="14.42578125" style="360" customWidth="1"/>
    <col min="5633" max="5633" width="11.5703125" style="360" customWidth="1"/>
    <col min="5634" max="5634" width="19" style="360" customWidth="1"/>
    <col min="5635" max="5635" width="15.28515625" style="360" bestFit="1" customWidth="1"/>
    <col min="5636" max="5637" width="12.5703125" style="360" customWidth="1"/>
    <col min="5638" max="5638" width="17.28515625" style="360" bestFit="1" customWidth="1"/>
    <col min="5639" max="5639" width="14.28515625" style="360" customWidth="1"/>
    <col min="5640" max="5640" width="22.28515625" style="360" customWidth="1"/>
    <col min="5641" max="5641" width="23" style="360" customWidth="1"/>
    <col min="5642" max="5642" width="13" style="360" customWidth="1"/>
    <col min="5643" max="5643" width="12.5703125" style="360" customWidth="1"/>
    <col min="5644" max="5644" width="11.5703125" style="360" customWidth="1"/>
    <col min="5645" max="5645" width="8.28515625" style="360" customWidth="1"/>
    <col min="5646" max="5647" width="12" style="360" customWidth="1"/>
    <col min="5648" max="5886" width="11" style="360"/>
    <col min="5887" max="5887" width="18.28515625" style="360" bestFit="1" customWidth="1"/>
    <col min="5888" max="5888" width="14.42578125" style="360" customWidth="1"/>
    <col min="5889" max="5889" width="11.5703125" style="360" customWidth="1"/>
    <col min="5890" max="5890" width="19" style="360" customWidth="1"/>
    <col min="5891" max="5891" width="15.28515625" style="360" bestFit="1" customWidth="1"/>
    <col min="5892" max="5893" width="12.5703125" style="360" customWidth="1"/>
    <col min="5894" max="5894" width="17.28515625" style="360" bestFit="1" customWidth="1"/>
    <col min="5895" max="5895" width="14.28515625" style="360" customWidth="1"/>
    <col min="5896" max="5896" width="22.28515625" style="360" customWidth="1"/>
    <col min="5897" max="5897" width="23" style="360" customWidth="1"/>
    <col min="5898" max="5898" width="13" style="360" customWidth="1"/>
    <col min="5899" max="5899" width="12.5703125" style="360" customWidth="1"/>
    <col min="5900" max="5900" width="11.5703125" style="360" customWidth="1"/>
    <col min="5901" max="5901" width="8.28515625" style="360" customWidth="1"/>
    <col min="5902" max="5903" width="12" style="360" customWidth="1"/>
    <col min="5904" max="6142" width="11" style="360"/>
    <col min="6143" max="6143" width="18.28515625" style="360" bestFit="1" customWidth="1"/>
    <col min="6144" max="6144" width="14.42578125" style="360" customWidth="1"/>
    <col min="6145" max="6145" width="11.5703125" style="360" customWidth="1"/>
    <col min="6146" max="6146" width="19" style="360" customWidth="1"/>
    <col min="6147" max="6147" width="15.28515625" style="360" bestFit="1" customWidth="1"/>
    <col min="6148" max="6149" width="12.5703125" style="360" customWidth="1"/>
    <col min="6150" max="6150" width="17.28515625" style="360" bestFit="1" customWidth="1"/>
    <col min="6151" max="6151" width="14.28515625" style="360" customWidth="1"/>
    <col min="6152" max="6152" width="22.28515625" style="360" customWidth="1"/>
    <col min="6153" max="6153" width="23" style="360" customWidth="1"/>
    <col min="6154" max="6154" width="13" style="360" customWidth="1"/>
    <col min="6155" max="6155" width="12.5703125" style="360" customWidth="1"/>
    <col min="6156" max="6156" width="11.5703125" style="360" customWidth="1"/>
    <col min="6157" max="6157" width="8.28515625" style="360" customWidth="1"/>
    <col min="6158" max="6159" width="12" style="360" customWidth="1"/>
    <col min="6160" max="6398" width="11" style="360"/>
    <col min="6399" max="6399" width="18.28515625" style="360" bestFit="1" customWidth="1"/>
    <col min="6400" max="6400" width="14.42578125" style="360" customWidth="1"/>
    <col min="6401" max="6401" width="11.5703125" style="360" customWidth="1"/>
    <col min="6402" max="6402" width="19" style="360" customWidth="1"/>
    <col min="6403" max="6403" width="15.28515625" style="360" bestFit="1" customWidth="1"/>
    <col min="6404" max="6405" width="12.5703125" style="360" customWidth="1"/>
    <col min="6406" max="6406" width="17.28515625" style="360" bestFit="1" customWidth="1"/>
    <col min="6407" max="6407" width="14.28515625" style="360" customWidth="1"/>
    <col min="6408" max="6408" width="22.28515625" style="360" customWidth="1"/>
    <col min="6409" max="6409" width="23" style="360" customWidth="1"/>
    <col min="6410" max="6410" width="13" style="360" customWidth="1"/>
    <col min="6411" max="6411" width="12.5703125" style="360" customWidth="1"/>
    <col min="6412" max="6412" width="11.5703125" style="360" customWidth="1"/>
    <col min="6413" max="6413" width="8.28515625" style="360" customWidth="1"/>
    <col min="6414" max="6415" width="12" style="360" customWidth="1"/>
    <col min="6416" max="6654" width="11" style="360"/>
    <col min="6655" max="6655" width="18.28515625" style="360" bestFit="1" customWidth="1"/>
    <col min="6656" max="6656" width="14.42578125" style="360" customWidth="1"/>
    <col min="6657" max="6657" width="11.5703125" style="360" customWidth="1"/>
    <col min="6658" max="6658" width="19" style="360" customWidth="1"/>
    <col min="6659" max="6659" width="15.28515625" style="360" bestFit="1" customWidth="1"/>
    <col min="6660" max="6661" width="12.5703125" style="360" customWidth="1"/>
    <col min="6662" max="6662" width="17.28515625" style="360" bestFit="1" customWidth="1"/>
    <col min="6663" max="6663" width="14.28515625" style="360" customWidth="1"/>
    <col min="6664" max="6664" width="22.28515625" style="360" customWidth="1"/>
    <col min="6665" max="6665" width="23" style="360" customWidth="1"/>
    <col min="6666" max="6666" width="13" style="360" customWidth="1"/>
    <col min="6667" max="6667" width="12.5703125" style="360" customWidth="1"/>
    <col min="6668" max="6668" width="11.5703125" style="360" customWidth="1"/>
    <col min="6669" max="6669" width="8.28515625" style="360" customWidth="1"/>
    <col min="6670" max="6671" width="12" style="360" customWidth="1"/>
    <col min="6672" max="6910" width="11" style="360"/>
    <col min="6911" max="6911" width="18.28515625" style="360" bestFit="1" customWidth="1"/>
    <col min="6912" max="6912" width="14.42578125" style="360" customWidth="1"/>
    <col min="6913" max="6913" width="11.5703125" style="360" customWidth="1"/>
    <col min="6914" max="6914" width="19" style="360" customWidth="1"/>
    <col min="6915" max="6915" width="15.28515625" style="360" bestFit="1" customWidth="1"/>
    <col min="6916" max="6917" width="12.5703125" style="360" customWidth="1"/>
    <col min="6918" max="6918" width="17.28515625" style="360" bestFit="1" customWidth="1"/>
    <col min="6919" max="6919" width="14.28515625" style="360" customWidth="1"/>
    <col min="6920" max="6920" width="22.28515625" style="360" customWidth="1"/>
    <col min="6921" max="6921" width="23" style="360" customWidth="1"/>
    <col min="6922" max="6922" width="13" style="360" customWidth="1"/>
    <col min="6923" max="6923" width="12.5703125" style="360" customWidth="1"/>
    <col min="6924" max="6924" width="11.5703125" style="360" customWidth="1"/>
    <col min="6925" max="6925" width="8.28515625" style="360" customWidth="1"/>
    <col min="6926" max="6927" width="12" style="360" customWidth="1"/>
    <col min="6928" max="7166" width="11" style="360"/>
    <col min="7167" max="7167" width="18.28515625" style="360" bestFit="1" customWidth="1"/>
    <col min="7168" max="7168" width="14.42578125" style="360" customWidth="1"/>
    <col min="7169" max="7169" width="11.5703125" style="360" customWidth="1"/>
    <col min="7170" max="7170" width="19" style="360" customWidth="1"/>
    <col min="7171" max="7171" width="15.28515625" style="360" bestFit="1" customWidth="1"/>
    <col min="7172" max="7173" width="12.5703125" style="360" customWidth="1"/>
    <col min="7174" max="7174" width="17.28515625" style="360" bestFit="1" customWidth="1"/>
    <col min="7175" max="7175" width="14.28515625" style="360" customWidth="1"/>
    <col min="7176" max="7176" width="22.28515625" style="360" customWidth="1"/>
    <col min="7177" max="7177" width="23" style="360" customWidth="1"/>
    <col min="7178" max="7178" width="13" style="360" customWidth="1"/>
    <col min="7179" max="7179" width="12.5703125" style="360" customWidth="1"/>
    <col min="7180" max="7180" width="11.5703125" style="360" customWidth="1"/>
    <col min="7181" max="7181" width="8.28515625" style="360" customWidth="1"/>
    <col min="7182" max="7183" width="12" style="360" customWidth="1"/>
    <col min="7184" max="7422" width="11" style="360"/>
    <col min="7423" max="7423" width="18.28515625" style="360" bestFit="1" customWidth="1"/>
    <col min="7424" max="7424" width="14.42578125" style="360" customWidth="1"/>
    <col min="7425" max="7425" width="11.5703125" style="360" customWidth="1"/>
    <col min="7426" max="7426" width="19" style="360" customWidth="1"/>
    <col min="7427" max="7427" width="15.28515625" style="360" bestFit="1" customWidth="1"/>
    <col min="7428" max="7429" width="12.5703125" style="360" customWidth="1"/>
    <col min="7430" max="7430" width="17.28515625" style="360" bestFit="1" customWidth="1"/>
    <col min="7431" max="7431" width="14.28515625" style="360" customWidth="1"/>
    <col min="7432" max="7432" width="22.28515625" style="360" customWidth="1"/>
    <col min="7433" max="7433" width="23" style="360" customWidth="1"/>
    <col min="7434" max="7434" width="13" style="360" customWidth="1"/>
    <col min="7435" max="7435" width="12.5703125" style="360" customWidth="1"/>
    <col min="7436" max="7436" width="11.5703125" style="360" customWidth="1"/>
    <col min="7437" max="7437" width="8.28515625" style="360" customWidth="1"/>
    <col min="7438" max="7439" width="12" style="360" customWidth="1"/>
    <col min="7440" max="7678" width="11" style="360"/>
    <col min="7679" max="7679" width="18.28515625" style="360" bestFit="1" customWidth="1"/>
    <col min="7680" max="7680" width="14.42578125" style="360" customWidth="1"/>
    <col min="7681" max="7681" width="11.5703125" style="360" customWidth="1"/>
    <col min="7682" max="7682" width="19" style="360" customWidth="1"/>
    <col min="7683" max="7683" width="15.28515625" style="360" bestFit="1" customWidth="1"/>
    <col min="7684" max="7685" width="12.5703125" style="360" customWidth="1"/>
    <col min="7686" max="7686" width="17.28515625" style="360" bestFit="1" customWidth="1"/>
    <col min="7687" max="7687" width="14.28515625" style="360" customWidth="1"/>
    <col min="7688" max="7688" width="22.28515625" style="360" customWidth="1"/>
    <col min="7689" max="7689" width="23" style="360" customWidth="1"/>
    <col min="7690" max="7690" width="13" style="360" customWidth="1"/>
    <col min="7691" max="7691" width="12.5703125" style="360" customWidth="1"/>
    <col min="7692" max="7692" width="11.5703125" style="360" customWidth="1"/>
    <col min="7693" max="7693" width="8.28515625" style="360" customWidth="1"/>
    <col min="7694" max="7695" width="12" style="360" customWidth="1"/>
    <col min="7696" max="7934" width="11" style="360"/>
    <col min="7935" max="7935" width="18.28515625" style="360" bestFit="1" customWidth="1"/>
    <col min="7936" max="7936" width="14.42578125" style="360" customWidth="1"/>
    <col min="7937" max="7937" width="11.5703125" style="360" customWidth="1"/>
    <col min="7938" max="7938" width="19" style="360" customWidth="1"/>
    <col min="7939" max="7939" width="15.28515625" style="360" bestFit="1" customWidth="1"/>
    <col min="7940" max="7941" width="12.5703125" style="360" customWidth="1"/>
    <col min="7942" max="7942" width="17.28515625" style="360" bestFit="1" customWidth="1"/>
    <col min="7943" max="7943" width="14.28515625" style="360" customWidth="1"/>
    <col min="7944" max="7944" width="22.28515625" style="360" customWidth="1"/>
    <col min="7945" max="7945" width="23" style="360" customWidth="1"/>
    <col min="7946" max="7946" width="13" style="360" customWidth="1"/>
    <col min="7947" max="7947" width="12.5703125" style="360" customWidth="1"/>
    <col min="7948" max="7948" width="11.5703125" style="360" customWidth="1"/>
    <col min="7949" max="7949" width="8.28515625" style="360" customWidth="1"/>
    <col min="7950" max="7951" width="12" style="360" customWidth="1"/>
    <col min="7952" max="8190" width="11" style="360"/>
    <col min="8191" max="8191" width="18.28515625" style="360" bestFit="1" customWidth="1"/>
    <col min="8192" max="8192" width="14.42578125" style="360" customWidth="1"/>
    <col min="8193" max="8193" width="11.5703125" style="360" customWidth="1"/>
    <col min="8194" max="8194" width="19" style="360" customWidth="1"/>
    <col min="8195" max="8195" width="15.28515625" style="360" bestFit="1" customWidth="1"/>
    <col min="8196" max="8197" width="12.5703125" style="360" customWidth="1"/>
    <col min="8198" max="8198" width="17.28515625" style="360" bestFit="1" customWidth="1"/>
    <col min="8199" max="8199" width="14.28515625" style="360" customWidth="1"/>
    <col min="8200" max="8200" width="22.28515625" style="360" customWidth="1"/>
    <col min="8201" max="8201" width="23" style="360" customWidth="1"/>
    <col min="8202" max="8202" width="13" style="360" customWidth="1"/>
    <col min="8203" max="8203" width="12.5703125" style="360" customWidth="1"/>
    <col min="8204" max="8204" width="11.5703125" style="360" customWidth="1"/>
    <col min="8205" max="8205" width="8.28515625" style="360" customWidth="1"/>
    <col min="8206" max="8207" width="12" style="360" customWidth="1"/>
    <col min="8208" max="8446" width="11" style="360"/>
    <col min="8447" max="8447" width="18.28515625" style="360" bestFit="1" customWidth="1"/>
    <col min="8448" max="8448" width="14.42578125" style="360" customWidth="1"/>
    <col min="8449" max="8449" width="11.5703125" style="360" customWidth="1"/>
    <col min="8450" max="8450" width="19" style="360" customWidth="1"/>
    <col min="8451" max="8451" width="15.28515625" style="360" bestFit="1" customWidth="1"/>
    <col min="8452" max="8453" width="12.5703125" style="360" customWidth="1"/>
    <col min="8454" max="8454" width="17.28515625" style="360" bestFit="1" customWidth="1"/>
    <col min="8455" max="8455" width="14.28515625" style="360" customWidth="1"/>
    <col min="8456" max="8456" width="22.28515625" style="360" customWidth="1"/>
    <col min="8457" max="8457" width="23" style="360" customWidth="1"/>
    <col min="8458" max="8458" width="13" style="360" customWidth="1"/>
    <col min="8459" max="8459" width="12.5703125" style="360" customWidth="1"/>
    <col min="8460" max="8460" width="11.5703125" style="360" customWidth="1"/>
    <col min="8461" max="8461" width="8.28515625" style="360" customWidth="1"/>
    <col min="8462" max="8463" width="12" style="360" customWidth="1"/>
    <col min="8464" max="8702" width="11" style="360"/>
    <col min="8703" max="8703" width="18.28515625" style="360" bestFit="1" customWidth="1"/>
    <col min="8704" max="8704" width="14.42578125" style="360" customWidth="1"/>
    <col min="8705" max="8705" width="11.5703125" style="360" customWidth="1"/>
    <col min="8706" max="8706" width="19" style="360" customWidth="1"/>
    <col min="8707" max="8707" width="15.28515625" style="360" bestFit="1" customWidth="1"/>
    <col min="8708" max="8709" width="12.5703125" style="360" customWidth="1"/>
    <col min="8710" max="8710" width="17.28515625" style="360" bestFit="1" customWidth="1"/>
    <col min="8711" max="8711" width="14.28515625" style="360" customWidth="1"/>
    <col min="8712" max="8712" width="22.28515625" style="360" customWidth="1"/>
    <col min="8713" max="8713" width="23" style="360" customWidth="1"/>
    <col min="8714" max="8714" width="13" style="360" customWidth="1"/>
    <col min="8715" max="8715" width="12.5703125" style="360" customWidth="1"/>
    <col min="8716" max="8716" width="11.5703125" style="360" customWidth="1"/>
    <col min="8717" max="8717" width="8.28515625" style="360" customWidth="1"/>
    <col min="8718" max="8719" width="12" style="360" customWidth="1"/>
    <col min="8720" max="8958" width="11" style="360"/>
    <col min="8959" max="8959" width="18.28515625" style="360" bestFit="1" customWidth="1"/>
    <col min="8960" max="8960" width="14.42578125" style="360" customWidth="1"/>
    <col min="8961" max="8961" width="11.5703125" style="360" customWidth="1"/>
    <col min="8962" max="8962" width="19" style="360" customWidth="1"/>
    <col min="8963" max="8963" width="15.28515625" style="360" bestFit="1" customWidth="1"/>
    <col min="8964" max="8965" width="12.5703125" style="360" customWidth="1"/>
    <col min="8966" max="8966" width="17.28515625" style="360" bestFit="1" customWidth="1"/>
    <col min="8967" max="8967" width="14.28515625" style="360" customWidth="1"/>
    <col min="8968" max="8968" width="22.28515625" style="360" customWidth="1"/>
    <col min="8969" max="8969" width="23" style="360" customWidth="1"/>
    <col min="8970" max="8970" width="13" style="360" customWidth="1"/>
    <col min="8971" max="8971" width="12.5703125" style="360" customWidth="1"/>
    <col min="8972" max="8972" width="11.5703125" style="360" customWidth="1"/>
    <col min="8973" max="8973" width="8.28515625" style="360" customWidth="1"/>
    <col min="8974" max="8975" width="12" style="360" customWidth="1"/>
    <col min="8976" max="9214" width="11" style="360"/>
    <col min="9215" max="9215" width="18.28515625" style="360" bestFit="1" customWidth="1"/>
    <col min="9216" max="9216" width="14.42578125" style="360" customWidth="1"/>
    <col min="9217" max="9217" width="11.5703125" style="360" customWidth="1"/>
    <col min="9218" max="9218" width="19" style="360" customWidth="1"/>
    <col min="9219" max="9219" width="15.28515625" style="360" bestFit="1" customWidth="1"/>
    <col min="9220" max="9221" width="12.5703125" style="360" customWidth="1"/>
    <col min="9222" max="9222" width="17.28515625" style="360" bestFit="1" customWidth="1"/>
    <col min="9223" max="9223" width="14.28515625" style="360" customWidth="1"/>
    <col min="9224" max="9224" width="22.28515625" style="360" customWidth="1"/>
    <col min="9225" max="9225" width="23" style="360" customWidth="1"/>
    <col min="9226" max="9226" width="13" style="360" customWidth="1"/>
    <col min="9227" max="9227" width="12.5703125" style="360" customWidth="1"/>
    <col min="9228" max="9228" width="11.5703125" style="360" customWidth="1"/>
    <col min="9229" max="9229" width="8.28515625" style="360" customWidth="1"/>
    <col min="9230" max="9231" width="12" style="360" customWidth="1"/>
    <col min="9232" max="9470" width="11" style="360"/>
    <col min="9471" max="9471" width="18.28515625" style="360" bestFit="1" customWidth="1"/>
    <col min="9472" max="9472" width="14.42578125" style="360" customWidth="1"/>
    <col min="9473" max="9473" width="11.5703125" style="360" customWidth="1"/>
    <col min="9474" max="9474" width="19" style="360" customWidth="1"/>
    <col min="9475" max="9475" width="15.28515625" style="360" bestFit="1" customWidth="1"/>
    <col min="9476" max="9477" width="12.5703125" style="360" customWidth="1"/>
    <col min="9478" max="9478" width="17.28515625" style="360" bestFit="1" customWidth="1"/>
    <col min="9479" max="9479" width="14.28515625" style="360" customWidth="1"/>
    <col min="9480" max="9480" width="22.28515625" style="360" customWidth="1"/>
    <col min="9481" max="9481" width="23" style="360" customWidth="1"/>
    <col min="9482" max="9482" width="13" style="360" customWidth="1"/>
    <col min="9483" max="9483" width="12.5703125" style="360" customWidth="1"/>
    <col min="9484" max="9484" width="11.5703125" style="360" customWidth="1"/>
    <col min="9485" max="9485" width="8.28515625" style="360" customWidth="1"/>
    <col min="9486" max="9487" width="12" style="360" customWidth="1"/>
    <col min="9488" max="9726" width="11" style="360"/>
    <col min="9727" max="9727" width="18.28515625" style="360" bestFit="1" customWidth="1"/>
    <col min="9728" max="9728" width="14.42578125" style="360" customWidth="1"/>
    <col min="9729" max="9729" width="11.5703125" style="360" customWidth="1"/>
    <col min="9730" max="9730" width="19" style="360" customWidth="1"/>
    <col min="9731" max="9731" width="15.28515625" style="360" bestFit="1" customWidth="1"/>
    <col min="9732" max="9733" width="12.5703125" style="360" customWidth="1"/>
    <col min="9734" max="9734" width="17.28515625" style="360" bestFit="1" customWidth="1"/>
    <col min="9735" max="9735" width="14.28515625" style="360" customWidth="1"/>
    <col min="9736" max="9736" width="22.28515625" style="360" customWidth="1"/>
    <col min="9737" max="9737" width="23" style="360" customWidth="1"/>
    <col min="9738" max="9738" width="13" style="360" customWidth="1"/>
    <col min="9739" max="9739" width="12.5703125" style="360" customWidth="1"/>
    <col min="9740" max="9740" width="11.5703125" style="360" customWidth="1"/>
    <col min="9741" max="9741" width="8.28515625" style="360" customWidth="1"/>
    <col min="9742" max="9743" width="12" style="360" customWidth="1"/>
    <col min="9744" max="9982" width="11" style="360"/>
    <col min="9983" max="9983" width="18.28515625" style="360" bestFit="1" customWidth="1"/>
    <col min="9984" max="9984" width="14.42578125" style="360" customWidth="1"/>
    <col min="9985" max="9985" width="11.5703125" style="360" customWidth="1"/>
    <col min="9986" max="9986" width="19" style="360" customWidth="1"/>
    <col min="9987" max="9987" width="15.28515625" style="360" bestFit="1" customWidth="1"/>
    <col min="9988" max="9989" width="12.5703125" style="360" customWidth="1"/>
    <col min="9990" max="9990" width="17.28515625" style="360" bestFit="1" customWidth="1"/>
    <col min="9991" max="9991" width="14.28515625" style="360" customWidth="1"/>
    <col min="9992" max="9992" width="22.28515625" style="360" customWidth="1"/>
    <col min="9993" max="9993" width="23" style="360" customWidth="1"/>
    <col min="9994" max="9994" width="13" style="360" customWidth="1"/>
    <col min="9995" max="9995" width="12.5703125" style="360" customWidth="1"/>
    <col min="9996" max="9996" width="11.5703125" style="360" customWidth="1"/>
    <col min="9997" max="9997" width="8.28515625" style="360" customWidth="1"/>
    <col min="9998" max="9999" width="12" style="360" customWidth="1"/>
    <col min="10000" max="10238" width="11" style="360"/>
    <col min="10239" max="10239" width="18.28515625" style="360" bestFit="1" customWidth="1"/>
    <col min="10240" max="10240" width="14.42578125" style="360" customWidth="1"/>
    <col min="10241" max="10241" width="11.5703125" style="360" customWidth="1"/>
    <col min="10242" max="10242" width="19" style="360" customWidth="1"/>
    <col min="10243" max="10243" width="15.28515625" style="360" bestFit="1" customWidth="1"/>
    <col min="10244" max="10245" width="12.5703125" style="360" customWidth="1"/>
    <col min="10246" max="10246" width="17.28515625" style="360" bestFit="1" customWidth="1"/>
    <col min="10247" max="10247" width="14.28515625" style="360" customWidth="1"/>
    <col min="10248" max="10248" width="22.28515625" style="360" customWidth="1"/>
    <col min="10249" max="10249" width="23" style="360" customWidth="1"/>
    <col min="10250" max="10250" width="13" style="360" customWidth="1"/>
    <col min="10251" max="10251" width="12.5703125" style="360" customWidth="1"/>
    <col min="10252" max="10252" width="11.5703125" style="360" customWidth="1"/>
    <col min="10253" max="10253" width="8.28515625" style="360" customWidth="1"/>
    <col min="10254" max="10255" width="12" style="360" customWidth="1"/>
    <col min="10256" max="10494" width="11" style="360"/>
    <col min="10495" max="10495" width="18.28515625" style="360" bestFit="1" customWidth="1"/>
    <col min="10496" max="10496" width="14.42578125" style="360" customWidth="1"/>
    <col min="10497" max="10497" width="11.5703125" style="360" customWidth="1"/>
    <col min="10498" max="10498" width="19" style="360" customWidth="1"/>
    <col min="10499" max="10499" width="15.28515625" style="360" bestFit="1" customWidth="1"/>
    <col min="10500" max="10501" width="12.5703125" style="360" customWidth="1"/>
    <col min="10502" max="10502" width="17.28515625" style="360" bestFit="1" customWidth="1"/>
    <col min="10503" max="10503" width="14.28515625" style="360" customWidth="1"/>
    <col min="10504" max="10504" width="22.28515625" style="360" customWidth="1"/>
    <col min="10505" max="10505" width="23" style="360" customWidth="1"/>
    <col min="10506" max="10506" width="13" style="360" customWidth="1"/>
    <col min="10507" max="10507" width="12.5703125" style="360" customWidth="1"/>
    <col min="10508" max="10508" width="11.5703125" style="360" customWidth="1"/>
    <col min="10509" max="10509" width="8.28515625" style="360" customWidth="1"/>
    <col min="10510" max="10511" width="12" style="360" customWidth="1"/>
    <col min="10512" max="10750" width="11" style="360"/>
    <col min="10751" max="10751" width="18.28515625" style="360" bestFit="1" customWidth="1"/>
    <col min="10752" max="10752" width="14.42578125" style="360" customWidth="1"/>
    <col min="10753" max="10753" width="11.5703125" style="360" customWidth="1"/>
    <col min="10754" max="10754" width="19" style="360" customWidth="1"/>
    <col min="10755" max="10755" width="15.28515625" style="360" bestFit="1" customWidth="1"/>
    <col min="10756" max="10757" width="12.5703125" style="360" customWidth="1"/>
    <col min="10758" max="10758" width="17.28515625" style="360" bestFit="1" customWidth="1"/>
    <col min="10759" max="10759" width="14.28515625" style="360" customWidth="1"/>
    <col min="10760" max="10760" width="22.28515625" style="360" customWidth="1"/>
    <col min="10761" max="10761" width="23" style="360" customWidth="1"/>
    <col min="10762" max="10762" width="13" style="360" customWidth="1"/>
    <col min="10763" max="10763" width="12.5703125" style="360" customWidth="1"/>
    <col min="10764" max="10764" width="11.5703125" style="360" customWidth="1"/>
    <col min="10765" max="10765" width="8.28515625" style="360" customWidth="1"/>
    <col min="10766" max="10767" width="12" style="360" customWidth="1"/>
    <col min="10768" max="11006" width="11" style="360"/>
    <col min="11007" max="11007" width="18.28515625" style="360" bestFit="1" customWidth="1"/>
    <col min="11008" max="11008" width="14.42578125" style="360" customWidth="1"/>
    <col min="11009" max="11009" width="11.5703125" style="360" customWidth="1"/>
    <col min="11010" max="11010" width="19" style="360" customWidth="1"/>
    <col min="11011" max="11011" width="15.28515625" style="360" bestFit="1" customWidth="1"/>
    <col min="11012" max="11013" width="12.5703125" style="360" customWidth="1"/>
    <col min="11014" max="11014" width="17.28515625" style="360" bestFit="1" customWidth="1"/>
    <col min="11015" max="11015" width="14.28515625" style="360" customWidth="1"/>
    <col min="11016" max="11016" width="22.28515625" style="360" customWidth="1"/>
    <col min="11017" max="11017" width="23" style="360" customWidth="1"/>
    <col min="11018" max="11018" width="13" style="360" customWidth="1"/>
    <col min="11019" max="11019" width="12.5703125" style="360" customWidth="1"/>
    <col min="11020" max="11020" width="11.5703125" style="360" customWidth="1"/>
    <col min="11021" max="11021" width="8.28515625" style="360" customWidth="1"/>
    <col min="11022" max="11023" width="12" style="360" customWidth="1"/>
    <col min="11024" max="11262" width="11" style="360"/>
    <col min="11263" max="11263" width="18.28515625" style="360" bestFit="1" customWidth="1"/>
    <col min="11264" max="11264" width="14.42578125" style="360" customWidth="1"/>
    <col min="11265" max="11265" width="11.5703125" style="360" customWidth="1"/>
    <col min="11266" max="11266" width="19" style="360" customWidth="1"/>
    <col min="11267" max="11267" width="15.28515625" style="360" bestFit="1" customWidth="1"/>
    <col min="11268" max="11269" width="12.5703125" style="360" customWidth="1"/>
    <col min="11270" max="11270" width="17.28515625" style="360" bestFit="1" customWidth="1"/>
    <col min="11271" max="11271" width="14.28515625" style="360" customWidth="1"/>
    <col min="11272" max="11272" width="22.28515625" style="360" customWidth="1"/>
    <col min="11273" max="11273" width="23" style="360" customWidth="1"/>
    <col min="11274" max="11274" width="13" style="360" customWidth="1"/>
    <col min="11275" max="11275" width="12.5703125" style="360" customWidth="1"/>
    <col min="11276" max="11276" width="11.5703125" style="360" customWidth="1"/>
    <col min="11277" max="11277" width="8.28515625" style="360" customWidth="1"/>
    <col min="11278" max="11279" width="12" style="360" customWidth="1"/>
    <col min="11280" max="11518" width="11" style="360"/>
    <col min="11519" max="11519" width="18.28515625" style="360" bestFit="1" customWidth="1"/>
    <col min="11520" max="11520" width="14.42578125" style="360" customWidth="1"/>
    <col min="11521" max="11521" width="11.5703125" style="360" customWidth="1"/>
    <col min="11522" max="11522" width="19" style="360" customWidth="1"/>
    <col min="11523" max="11523" width="15.28515625" style="360" bestFit="1" customWidth="1"/>
    <col min="11524" max="11525" width="12.5703125" style="360" customWidth="1"/>
    <col min="11526" max="11526" width="17.28515625" style="360" bestFit="1" customWidth="1"/>
    <col min="11527" max="11527" width="14.28515625" style="360" customWidth="1"/>
    <col min="11528" max="11528" width="22.28515625" style="360" customWidth="1"/>
    <col min="11529" max="11529" width="23" style="360" customWidth="1"/>
    <col min="11530" max="11530" width="13" style="360" customWidth="1"/>
    <col min="11531" max="11531" width="12.5703125" style="360" customWidth="1"/>
    <col min="11532" max="11532" width="11.5703125" style="360" customWidth="1"/>
    <col min="11533" max="11533" width="8.28515625" style="360" customWidth="1"/>
    <col min="11534" max="11535" width="12" style="360" customWidth="1"/>
    <col min="11536" max="11774" width="11" style="360"/>
    <col min="11775" max="11775" width="18.28515625" style="360" bestFit="1" customWidth="1"/>
    <col min="11776" max="11776" width="14.42578125" style="360" customWidth="1"/>
    <col min="11777" max="11777" width="11.5703125" style="360" customWidth="1"/>
    <col min="11778" max="11778" width="19" style="360" customWidth="1"/>
    <col min="11779" max="11779" width="15.28515625" style="360" bestFit="1" customWidth="1"/>
    <col min="11780" max="11781" width="12.5703125" style="360" customWidth="1"/>
    <col min="11782" max="11782" width="17.28515625" style="360" bestFit="1" customWidth="1"/>
    <col min="11783" max="11783" width="14.28515625" style="360" customWidth="1"/>
    <col min="11784" max="11784" width="22.28515625" style="360" customWidth="1"/>
    <col min="11785" max="11785" width="23" style="360" customWidth="1"/>
    <col min="11786" max="11786" width="13" style="360" customWidth="1"/>
    <col min="11787" max="11787" width="12.5703125" style="360" customWidth="1"/>
    <col min="11788" max="11788" width="11.5703125" style="360" customWidth="1"/>
    <col min="11789" max="11789" width="8.28515625" style="360" customWidth="1"/>
    <col min="11790" max="11791" width="12" style="360" customWidth="1"/>
    <col min="11792" max="12030" width="11" style="360"/>
    <col min="12031" max="12031" width="18.28515625" style="360" bestFit="1" customWidth="1"/>
    <col min="12032" max="12032" width="14.42578125" style="360" customWidth="1"/>
    <col min="12033" max="12033" width="11.5703125" style="360" customWidth="1"/>
    <col min="12034" max="12034" width="19" style="360" customWidth="1"/>
    <col min="12035" max="12035" width="15.28515625" style="360" bestFit="1" customWidth="1"/>
    <col min="12036" max="12037" width="12.5703125" style="360" customWidth="1"/>
    <col min="12038" max="12038" width="17.28515625" style="360" bestFit="1" customWidth="1"/>
    <col min="12039" max="12039" width="14.28515625" style="360" customWidth="1"/>
    <col min="12040" max="12040" width="22.28515625" style="360" customWidth="1"/>
    <col min="12041" max="12041" width="23" style="360" customWidth="1"/>
    <col min="12042" max="12042" width="13" style="360" customWidth="1"/>
    <col min="12043" max="12043" width="12.5703125" style="360" customWidth="1"/>
    <col min="12044" max="12044" width="11.5703125" style="360" customWidth="1"/>
    <col min="12045" max="12045" width="8.28515625" style="360" customWidth="1"/>
    <col min="12046" max="12047" width="12" style="360" customWidth="1"/>
    <col min="12048" max="12286" width="11" style="360"/>
    <col min="12287" max="12287" width="18.28515625" style="360" bestFit="1" customWidth="1"/>
    <col min="12288" max="12288" width="14.42578125" style="360" customWidth="1"/>
    <col min="12289" max="12289" width="11.5703125" style="360" customWidth="1"/>
    <col min="12290" max="12290" width="19" style="360" customWidth="1"/>
    <col min="12291" max="12291" width="15.28515625" style="360" bestFit="1" customWidth="1"/>
    <col min="12292" max="12293" width="12.5703125" style="360" customWidth="1"/>
    <col min="12294" max="12294" width="17.28515625" style="360" bestFit="1" customWidth="1"/>
    <col min="12295" max="12295" width="14.28515625" style="360" customWidth="1"/>
    <col min="12296" max="12296" width="22.28515625" style="360" customWidth="1"/>
    <col min="12297" max="12297" width="23" style="360" customWidth="1"/>
    <col min="12298" max="12298" width="13" style="360" customWidth="1"/>
    <col min="12299" max="12299" width="12.5703125" style="360" customWidth="1"/>
    <col min="12300" max="12300" width="11.5703125" style="360" customWidth="1"/>
    <col min="12301" max="12301" width="8.28515625" style="360" customWidth="1"/>
    <col min="12302" max="12303" width="12" style="360" customWidth="1"/>
    <col min="12304" max="12542" width="11" style="360"/>
    <col min="12543" max="12543" width="18.28515625" style="360" bestFit="1" customWidth="1"/>
    <col min="12544" max="12544" width="14.42578125" style="360" customWidth="1"/>
    <col min="12545" max="12545" width="11.5703125" style="360" customWidth="1"/>
    <col min="12546" max="12546" width="19" style="360" customWidth="1"/>
    <col min="12547" max="12547" width="15.28515625" style="360" bestFit="1" customWidth="1"/>
    <col min="12548" max="12549" width="12.5703125" style="360" customWidth="1"/>
    <col min="12550" max="12550" width="17.28515625" style="360" bestFit="1" customWidth="1"/>
    <col min="12551" max="12551" width="14.28515625" style="360" customWidth="1"/>
    <col min="12552" max="12552" width="22.28515625" style="360" customWidth="1"/>
    <col min="12553" max="12553" width="23" style="360" customWidth="1"/>
    <col min="12554" max="12554" width="13" style="360" customWidth="1"/>
    <col min="12555" max="12555" width="12.5703125" style="360" customWidth="1"/>
    <col min="12556" max="12556" width="11.5703125" style="360" customWidth="1"/>
    <col min="12557" max="12557" width="8.28515625" style="360" customWidth="1"/>
    <col min="12558" max="12559" width="12" style="360" customWidth="1"/>
    <col min="12560" max="12798" width="11" style="360"/>
    <col min="12799" max="12799" width="18.28515625" style="360" bestFit="1" customWidth="1"/>
    <col min="12800" max="12800" width="14.42578125" style="360" customWidth="1"/>
    <col min="12801" max="12801" width="11.5703125" style="360" customWidth="1"/>
    <col min="12802" max="12802" width="19" style="360" customWidth="1"/>
    <col min="12803" max="12803" width="15.28515625" style="360" bestFit="1" customWidth="1"/>
    <col min="12804" max="12805" width="12.5703125" style="360" customWidth="1"/>
    <col min="12806" max="12806" width="17.28515625" style="360" bestFit="1" customWidth="1"/>
    <col min="12807" max="12807" width="14.28515625" style="360" customWidth="1"/>
    <col min="12808" max="12808" width="22.28515625" style="360" customWidth="1"/>
    <col min="12809" max="12809" width="23" style="360" customWidth="1"/>
    <col min="12810" max="12810" width="13" style="360" customWidth="1"/>
    <col min="12811" max="12811" width="12.5703125" style="360" customWidth="1"/>
    <col min="12812" max="12812" width="11.5703125" style="360" customWidth="1"/>
    <col min="12813" max="12813" width="8.28515625" style="360" customWidth="1"/>
    <col min="12814" max="12815" width="12" style="360" customWidth="1"/>
    <col min="12816" max="13054" width="11" style="360"/>
    <col min="13055" max="13055" width="18.28515625" style="360" bestFit="1" customWidth="1"/>
    <col min="13056" max="13056" width="14.42578125" style="360" customWidth="1"/>
    <col min="13057" max="13057" width="11.5703125" style="360" customWidth="1"/>
    <col min="13058" max="13058" width="19" style="360" customWidth="1"/>
    <col min="13059" max="13059" width="15.28515625" style="360" bestFit="1" customWidth="1"/>
    <col min="13060" max="13061" width="12.5703125" style="360" customWidth="1"/>
    <col min="13062" max="13062" width="17.28515625" style="360" bestFit="1" customWidth="1"/>
    <col min="13063" max="13063" width="14.28515625" style="360" customWidth="1"/>
    <col min="13064" max="13064" width="22.28515625" style="360" customWidth="1"/>
    <col min="13065" max="13065" width="23" style="360" customWidth="1"/>
    <col min="13066" max="13066" width="13" style="360" customWidth="1"/>
    <col min="13067" max="13067" width="12.5703125" style="360" customWidth="1"/>
    <col min="13068" max="13068" width="11.5703125" style="360" customWidth="1"/>
    <col min="13069" max="13069" width="8.28515625" style="360" customWidth="1"/>
    <col min="13070" max="13071" width="12" style="360" customWidth="1"/>
    <col min="13072" max="13310" width="11" style="360"/>
    <col min="13311" max="13311" width="18.28515625" style="360" bestFit="1" customWidth="1"/>
    <col min="13312" max="13312" width="14.42578125" style="360" customWidth="1"/>
    <col min="13313" max="13313" width="11.5703125" style="360" customWidth="1"/>
    <col min="13314" max="13314" width="19" style="360" customWidth="1"/>
    <col min="13315" max="13315" width="15.28515625" style="360" bestFit="1" customWidth="1"/>
    <col min="13316" max="13317" width="12.5703125" style="360" customWidth="1"/>
    <col min="13318" max="13318" width="17.28515625" style="360" bestFit="1" customWidth="1"/>
    <col min="13319" max="13319" width="14.28515625" style="360" customWidth="1"/>
    <col min="13320" max="13320" width="22.28515625" style="360" customWidth="1"/>
    <col min="13321" max="13321" width="23" style="360" customWidth="1"/>
    <col min="13322" max="13322" width="13" style="360" customWidth="1"/>
    <col min="13323" max="13323" width="12.5703125" style="360" customWidth="1"/>
    <col min="13324" max="13324" width="11.5703125" style="360" customWidth="1"/>
    <col min="13325" max="13325" width="8.28515625" style="360" customWidth="1"/>
    <col min="13326" max="13327" width="12" style="360" customWidth="1"/>
    <col min="13328" max="13566" width="11" style="360"/>
    <col min="13567" max="13567" width="18.28515625" style="360" bestFit="1" customWidth="1"/>
    <col min="13568" max="13568" width="14.42578125" style="360" customWidth="1"/>
    <col min="13569" max="13569" width="11.5703125" style="360" customWidth="1"/>
    <col min="13570" max="13570" width="19" style="360" customWidth="1"/>
    <col min="13571" max="13571" width="15.28515625" style="360" bestFit="1" customWidth="1"/>
    <col min="13572" max="13573" width="12.5703125" style="360" customWidth="1"/>
    <col min="13574" max="13574" width="17.28515625" style="360" bestFit="1" customWidth="1"/>
    <col min="13575" max="13575" width="14.28515625" style="360" customWidth="1"/>
    <col min="13576" max="13576" width="22.28515625" style="360" customWidth="1"/>
    <col min="13577" max="13577" width="23" style="360" customWidth="1"/>
    <col min="13578" max="13578" width="13" style="360" customWidth="1"/>
    <col min="13579" max="13579" width="12.5703125" style="360" customWidth="1"/>
    <col min="13580" max="13580" width="11.5703125" style="360" customWidth="1"/>
    <col min="13581" max="13581" width="8.28515625" style="360" customWidth="1"/>
    <col min="13582" max="13583" width="12" style="360" customWidth="1"/>
    <col min="13584" max="13822" width="11" style="360"/>
    <col min="13823" max="13823" width="18.28515625" style="360" bestFit="1" customWidth="1"/>
    <col min="13824" max="13824" width="14.42578125" style="360" customWidth="1"/>
    <col min="13825" max="13825" width="11.5703125" style="360" customWidth="1"/>
    <col min="13826" max="13826" width="19" style="360" customWidth="1"/>
    <col min="13827" max="13827" width="15.28515625" style="360" bestFit="1" customWidth="1"/>
    <col min="13828" max="13829" width="12.5703125" style="360" customWidth="1"/>
    <col min="13830" max="13830" width="17.28515625" style="360" bestFit="1" customWidth="1"/>
    <col min="13831" max="13831" width="14.28515625" style="360" customWidth="1"/>
    <col min="13832" max="13832" width="22.28515625" style="360" customWidth="1"/>
    <col min="13833" max="13833" width="23" style="360" customWidth="1"/>
    <col min="13834" max="13834" width="13" style="360" customWidth="1"/>
    <col min="13835" max="13835" width="12.5703125" style="360" customWidth="1"/>
    <col min="13836" max="13836" width="11.5703125" style="360" customWidth="1"/>
    <col min="13837" max="13837" width="8.28515625" style="360" customWidth="1"/>
    <col min="13838" max="13839" width="12" style="360" customWidth="1"/>
    <col min="13840" max="14078" width="11" style="360"/>
    <col min="14079" max="14079" width="18.28515625" style="360" bestFit="1" customWidth="1"/>
    <col min="14080" max="14080" width="14.42578125" style="360" customWidth="1"/>
    <col min="14081" max="14081" width="11.5703125" style="360" customWidth="1"/>
    <col min="14082" max="14082" width="19" style="360" customWidth="1"/>
    <col min="14083" max="14083" width="15.28515625" style="360" bestFit="1" customWidth="1"/>
    <col min="14084" max="14085" width="12.5703125" style="360" customWidth="1"/>
    <col min="14086" max="14086" width="17.28515625" style="360" bestFit="1" customWidth="1"/>
    <col min="14087" max="14087" width="14.28515625" style="360" customWidth="1"/>
    <col min="14088" max="14088" width="22.28515625" style="360" customWidth="1"/>
    <col min="14089" max="14089" width="23" style="360" customWidth="1"/>
    <col min="14090" max="14090" width="13" style="360" customWidth="1"/>
    <col min="14091" max="14091" width="12.5703125" style="360" customWidth="1"/>
    <col min="14092" max="14092" width="11.5703125" style="360" customWidth="1"/>
    <col min="14093" max="14093" width="8.28515625" style="360" customWidth="1"/>
    <col min="14094" max="14095" width="12" style="360" customWidth="1"/>
    <col min="14096" max="14334" width="11" style="360"/>
    <col min="14335" max="14335" width="18.28515625" style="360" bestFit="1" customWidth="1"/>
    <col min="14336" max="14336" width="14.42578125" style="360" customWidth="1"/>
    <col min="14337" max="14337" width="11.5703125" style="360" customWidth="1"/>
    <col min="14338" max="14338" width="19" style="360" customWidth="1"/>
    <col min="14339" max="14339" width="15.28515625" style="360" bestFit="1" customWidth="1"/>
    <col min="14340" max="14341" width="12.5703125" style="360" customWidth="1"/>
    <col min="14342" max="14342" width="17.28515625" style="360" bestFit="1" customWidth="1"/>
    <col min="14343" max="14343" width="14.28515625" style="360" customWidth="1"/>
    <col min="14344" max="14344" width="22.28515625" style="360" customWidth="1"/>
    <col min="14345" max="14345" width="23" style="360" customWidth="1"/>
    <col min="14346" max="14346" width="13" style="360" customWidth="1"/>
    <col min="14347" max="14347" width="12.5703125" style="360" customWidth="1"/>
    <col min="14348" max="14348" width="11.5703125" style="360" customWidth="1"/>
    <col min="14349" max="14349" width="8.28515625" style="360" customWidth="1"/>
    <col min="14350" max="14351" width="12" style="360" customWidth="1"/>
    <col min="14352" max="14590" width="11" style="360"/>
    <col min="14591" max="14591" width="18.28515625" style="360" bestFit="1" customWidth="1"/>
    <col min="14592" max="14592" width="14.42578125" style="360" customWidth="1"/>
    <col min="14593" max="14593" width="11.5703125" style="360" customWidth="1"/>
    <col min="14594" max="14594" width="19" style="360" customWidth="1"/>
    <col min="14595" max="14595" width="15.28515625" style="360" bestFit="1" customWidth="1"/>
    <col min="14596" max="14597" width="12.5703125" style="360" customWidth="1"/>
    <col min="14598" max="14598" width="17.28515625" style="360" bestFit="1" customWidth="1"/>
    <col min="14599" max="14599" width="14.28515625" style="360" customWidth="1"/>
    <col min="14600" max="14600" width="22.28515625" style="360" customWidth="1"/>
    <col min="14601" max="14601" width="23" style="360" customWidth="1"/>
    <col min="14602" max="14602" width="13" style="360" customWidth="1"/>
    <col min="14603" max="14603" width="12.5703125" style="360" customWidth="1"/>
    <col min="14604" max="14604" width="11.5703125" style="360" customWidth="1"/>
    <col min="14605" max="14605" width="8.28515625" style="360" customWidth="1"/>
    <col min="14606" max="14607" width="12" style="360" customWidth="1"/>
    <col min="14608" max="14846" width="11" style="360"/>
    <col min="14847" max="14847" width="18.28515625" style="360" bestFit="1" customWidth="1"/>
    <col min="14848" max="14848" width="14.42578125" style="360" customWidth="1"/>
    <col min="14849" max="14849" width="11.5703125" style="360" customWidth="1"/>
    <col min="14850" max="14850" width="19" style="360" customWidth="1"/>
    <col min="14851" max="14851" width="15.28515625" style="360" bestFit="1" customWidth="1"/>
    <col min="14852" max="14853" width="12.5703125" style="360" customWidth="1"/>
    <col min="14854" max="14854" width="17.28515625" style="360" bestFit="1" customWidth="1"/>
    <col min="14855" max="14855" width="14.28515625" style="360" customWidth="1"/>
    <col min="14856" max="14856" width="22.28515625" style="360" customWidth="1"/>
    <col min="14857" max="14857" width="23" style="360" customWidth="1"/>
    <col min="14858" max="14858" width="13" style="360" customWidth="1"/>
    <col min="14859" max="14859" width="12.5703125" style="360" customWidth="1"/>
    <col min="14860" max="14860" width="11.5703125" style="360" customWidth="1"/>
    <col min="14861" max="14861" width="8.28515625" style="360" customWidth="1"/>
    <col min="14862" max="14863" width="12" style="360" customWidth="1"/>
    <col min="14864" max="15102" width="11" style="360"/>
    <col min="15103" max="15103" width="18.28515625" style="360" bestFit="1" customWidth="1"/>
    <col min="15104" max="15104" width="14.42578125" style="360" customWidth="1"/>
    <col min="15105" max="15105" width="11.5703125" style="360" customWidth="1"/>
    <col min="15106" max="15106" width="19" style="360" customWidth="1"/>
    <col min="15107" max="15107" width="15.28515625" style="360" bestFit="1" customWidth="1"/>
    <col min="15108" max="15109" width="12.5703125" style="360" customWidth="1"/>
    <col min="15110" max="15110" width="17.28515625" style="360" bestFit="1" customWidth="1"/>
    <col min="15111" max="15111" width="14.28515625" style="360" customWidth="1"/>
    <col min="15112" max="15112" width="22.28515625" style="360" customWidth="1"/>
    <col min="15113" max="15113" width="23" style="360" customWidth="1"/>
    <col min="15114" max="15114" width="13" style="360" customWidth="1"/>
    <col min="15115" max="15115" width="12.5703125" style="360" customWidth="1"/>
    <col min="15116" max="15116" width="11.5703125" style="360" customWidth="1"/>
    <col min="15117" max="15117" width="8.28515625" style="360" customWidth="1"/>
    <col min="15118" max="15119" width="12" style="360" customWidth="1"/>
    <col min="15120" max="15358" width="11" style="360"/>
    <col min="15359" max="15359" width="18.28515625" style="360" bestFit="1" customWidth="1"/>
    <col min="15360" max="15360" width="14.42578125" style="360" customWidth="1"/>
    <col min="15361" max="15361" width="11.5703125" style="360" customWidth="1"/>
    <col min="15362" max="15362" width="19" style="360" customWidth="1"/>
    <col min="15363" max="15363" width="15.28515625" style="360" bestFit="1" customWidth="1"/>
    <col min="15364" max="15365" width="12.5703125" style="360" customWidth="1"/>
    <col min="15366" max="15366" width="17.28515625" style="360" bestFit="1" customWidth="1"/>
    <col min="15367" max="15367" width="14.28515625" style="360" customWidth="1"/>
    <col min="15368" max="15368" width="22.28515625" style="360" customWidth="1"/>
    <col min="15369" max="15369" width="23" style="360" customWidth="1"/>
    <col min="15370" max="15370" width="13" style="360" customWidth="1"/>
    <col min="15371" max="15371" width="12.5703125" style="360" customWidth="1"/>
    <col min="15372" max="15372" width="11.5703125" style="360" customWidth="1"/>
    <col min="15373" max="15373" width="8.28515625" style="360" customWidth="1"/>
    <col min="15374" max="15375" width="12" style="360" customWidth="1"/>
    <col min="15376" max="15614" width="11" style="360"/>
    <col min="15615" max="15615" width="18.28515625" style="360" bestFit="1" customWidth="1"/>
    <col min="15616" max="15616" width="14.42578125" style="360" customWidth="1"/>
    <col min="15617" max="15617" width="11.5703125" style="360" customWidth="1"/>
    <col min="15618" max="15618" width="19" style="360" customWidth="1"/>
    <col min="15619" max="15619" width="15.28515625" style="360" bestFit="1" customWidth="1"/>
    <col min="15620" max="15621" width="12.5703125" style="360" customWidth="1"/>
    <col min="15622" max="15622" width="17.28515625" style="360" bestFit="1" customWidth="1"/>
    <col min="15623" max="15623" width="14.28515625" style="360" customWidth="1"/>
    <col min="15624" max="15624" width="22.28515625" style="360" customWidth="1"/>
    <col min="15625" max="15625" width="23" style="360" customWidth="1"/>
    <col min="15626" max="15626" width="13" style="360" customWidth="1"/>
    <col min="15627" max="15627" width="12.5703125" style="360" customWidth="1"/>
    <col min="15628" max="15628" width="11.5703125" style="360" customWidth="1"/>
    <col min="15629" max="15629" width="8.28515625" style="360" customWidth="1"/>
    <col min="15630" max="15631" width="12" style="360" customWidth="1"/>
    <col min="15632" max="15870" width="11" style="360"/>
    <col min="15871" max="15871" width="18.28515625" style="360" bestFit="1" customWidth="1"/>
    <col min="15872" max="15872" width="14.42578125" style="360" customWidth="1"/>
    <col min="15873" max="15873" width="11.5703125" style="360" customWidth="1"/>
    <col min="15874" max="15874" width="19" style="360" customWidth="1"/>
    <col min="15875" max="15875" width="15.28515625" style="360" bestFit="1" customWidth="1"/>
    <col min="15876" max="15877" width="12.5703125" style="360" customWidth="1"/>
    <col min="15878" max="15878" width="17.28515625" style="360" bestFit="1" customWidth="1"/>
    <col min="15879" max="15879" width="14.28515625" style="360" customWidth="1"/>
    <col min="15880" max="15880" width="22.28515625" style="360" customWidth="1"/>
    <col min="15881" max="15881" width="23" style="360" customWidth="1"/>
    <col min="15882" max="15882" width="13" style="360" customWidth="1"/>
    <col min="15883" max="15883" width="12.5703125" style="360" customWidth="1"/>
    <col min="15884" max="15884" width="11.5703125" style="360" customWidth="1"/>
    <col min="15885" max="15885" width="8.28515625" style="360" customWidth="1"/>
    <col min="15886" max="15887" width="12" style="360" customWidth="1"/>
    <col min="15888" max="16126" width="11" style="360"/>
    <col min="16127" max="16127" width="18.28515625" style="360" bestFit="1" customWidth="1"/>
    <col min="16128" max="16128" width="14.42578125" style="360" customWidth="1"/>
    <col min="16129" max="16129" width="11.5703125" style="360" customWidth="1"/>
    <col min="16130" max="16130" width="19" style="360" customWidth="1"/>
    <col min="16131" max="16131" width="15.28515625" style="360" bestFit="1" customWidth="1"/>
    <col min="16132" max="16133" width="12.5703125" style="360" customWidth="1"/>
    <col min="16134" max="16134" width="17.28515625" style="360" bestFit="1" customWidth="1"/>
    <col min="16135" max="16135" width="14.28515625" style="360" customWidth="1"/>
    <col min="16136" max="16136" width="22.28515625" style="360" customWidth="1"/>
    <col min="16137" max="16137" width="23" style="360" customWidth="1"/>
    <col min="16138" max="16138" width="13" style="360" customWidth="1"/>
    <col min="16139" max="16139" width="12.5703125" style="360" customWidth="1"/>
    <col min="16140" max="16140" width="11.5703125" style="360" customWidth="1"/>
    <col min="16141" max="16141" width="8.28515625" style="360" customWidth="1"/>
    <col min="16142" max="16143" width="12" style="360" customWidth="1"/>
    <col min="16144" max="16384" width="11" style="360"/>
  </cols>
  <sheetData>
    <row r="1" spans="1:26" s="307" customFormat="1" ht="13.5" hidden="1" customHeight="1" thickBot="1">
      <c r="A1" s="304">
        <f ca="1">TODAY()</f>
        <v>44000</v>
      </c>
      <c r="B1" s="304"/>
      <c r="C1" s="304"/>
      <c r="D1" s="305"/>
      <c r="E1" s="305"/>
      <c r="F1" s="305"/>
      <c r="G1" s="306"/>
      <c r="H1" s="305"/>
      <c r="I1" s="305"/>
      <c r="J1" s="305"/>
      <c r="K1" s="305"/>
      <c r="L1" s="305"/>
      <c r="M1" s="305"/>
      <c r="N1" s="305"/>
      <c r="O1" s="305"/>
      <c r="P1" s="305"/>
      <c r="Q1" s="305"/>
      <c r="R1" s="305"/>
      <c r="S1" s="305"/>
      <c r="T1" s="305"/>
      <c r="U1" s="305"/>
      <c r="V1" s="305"/>
      <c r="W1" s="305"/>
      <c r="X1" s="305"/>
      <c r="Y1" s="305"/>
      <c r="Z1" s="305"/>
    </row>
    <row r="2" spans="1:26" s="307" customFormat="1" ht="45" customHeight="1" thickTop="1" thickBot="1">
      <c r="A2" s="308" t="s">
        <v>189</v>
      </c>
      <c r="B2" s="418"/>
      <c r="C2" s="465">
        <f>Planif_21!C1</f>
        <v>44197</v>
      </c>
      <c r="D2" s="465">
        <f>Planif_21!C1</f>
        <v>44197</v>
      </c>
      <c r="E2" s="309"/>
      <c r="F2" s="309"/>
      <c r="G2" s="310"/>
      <c r="H2" s="309"/>
      <c r="I2" s="309"/>
      <c r="J2" s="309"/>
      <c r="K2" s="309"/>
      <c r="L2" s="309"/>
      <c r="M2" s="311"/>
      <c r="N2" s="475" t="s">
        <v>31</v>
      </c>
      <c r="O2" s="476"/>
      <c r="P2" s="476"/>
      <c r="Q2" s="476"/>
      <c r="R2" s="476"/>
      <c r="S2" s="476"/>
      <c r="T2" s="477"/>
      <c r="U2" s="472" t="s">
        <v>0</v>
      </c>
      <c r="V2" s="473"/>
      <c r="W2" s="473"/>
      <c r="X2" s="473"/>
      <c r="Y2" s="473"/>
      <c r="Z2" s="474"/>
    </row>
    <row r="3" spans="1:26" s="307" customFormat="1" ht="38.25" customHeight="1" thickTop="1">
      <c r="A3" s="456" t="s">
        <v>1</v>
      </c>
      <c r="B3" s="462" t="s">
        <v>3</v>
      </c>
      <c r="C3" s="463"/>
      <c r="D3" s="463"/>
      <c r="E3" s="464"/>
      <c r="F3" s="468" t="s">
        <v>245</v>
      </c>
      <c r="G3" s="458" t="s">
        <v>4</v>
      </c>
      <c r="H3" s="460" t="s">
        <v>34</v>
      </c>
      <c r="I3" s="460" t="s">
        <v>2</v>
      </c>
      <c r="J3" s="478" t="s">
        <v>5</v>
      </c>
      <c r="K3" s="479"/>
      <c r="L3" s="480" t="s">
        <v>252</v>
      </c>
      <c r="M3" s="482" t="s">
        <v>36</v>
      </c>
      <c r="N3" s="484" t="s">
        <v>30</v>
      </c>
      <c r="O3" s="485"/>
      <c r="P3" s="485"/>
      <c r="Q3" s="485"/>
      <c r="R3" s="485"/>
      <c r="S3" s="485"/>
      <c r="T3" s="486"/>
      <c r="U3" s="487" t="s">
        <v>6</v>
      </c>
      <c r="V3" s="312" t="s">
        <v>7</v>
      </c>
      <c r="W3" s="312" t="s">
        <v>45</v>
      </c>
      <c r="X3" s="489" t="s">
        <v>59</v>
      </c>
      <c r="Y3" s="466" t="s">
        <v>60</v>
      </c>
      <c r="Z3" s="470" t="s">
        <v>217</v>
      </c>
    </row>
    <row r="4" spans="1:26" s="307" customFormat="1" ht="30.75" customHeight="1" thickBot="1">
      <c r="A4" s="457"/>
      <c r="B4" s="313" t="s">
        <v>8</v>
      </c>
      <c r="C4" s="363" t="s">
        <v>258</v>
      </c>
      <c r="D4" s="313" t="s">
        <v>9</v>
      </c>
      <c r="E4" s="363" t="s">
        <v>258</v>
      </c>
      <c r="F4" s="469"/>
      <c r="G4" s="459"/>
      <c r="H4" s="461"/>
      <c r="I4" s="461"/>
      <c r="J4" s="314" t="s">
        <v>10</v>
      </c>
      <c r="K4" s="315" t="s">
        <v>11</v>
      </c>
      <c r="L4" s="481"/>
      <c r="M4" s="483"/>
      <c r="N4" s="316" t="s">
        <v>35</v>
      </c>
      <c r="O4" s="317" t="s">
        <v>37</v>
      </c>
      <c r="P4" s="317" t="s">
        <v>27</v>
      </c>
      <c r="Q4" s="317" t="s">
        <v>29</v>
      </c>
      <c r="R4" s="317" t="s">
        <v>28</v>
      </c>
      <c r="S4" s="318" t="s">
        <v>53</v>
      </c>
      <c r="T4" s="319" t="s">
        <v>52</v>
      </c>
      <c r="U4" s="488"/>
      <c r="V4" s="315" t="s">
        <v>12</v>
      </c>
      <c r="W4" s="315" t="s">
        <v>12</v>
      </c>
      <c r="X4" s="490"/>
      <c r="Y4" s="467"/>
      <c r="Z4" s="471"/>
    </row>
    <row r="5" spans="1:26" s="307" customFormat="1" ht="20.25" customHeight="1" thickTop="1">
      <c r="A5" s="320" t="s">
        <v>214</v>
      </c>
      <c r="B5" s="321">
        <v>44501</v>
      </c>
      <c r="C5" s="364">
        <f t="shared" ref="C5:C26" si="0">IF(B5="","",WEEKNUM(B5,2))</f>
        <v>45</v>
      </c>
      <c r="D5" s="321">
        <v>44530</v>
      </c>
      <c r="E5" s="364">
        <f t="shared" ref="E5:E26" si="1">IF(D5="","",WEEKNUM(D5,2))</f>
        <v>49</v>
      </c>
      <c r="F5" s="322"/>
      <c r="G5" s="323">
        <f t="shared" ref="G5:G26" ca="1" si="2">IF(B5= "", "",B5-$A$1)</f>
        <v>501</v>
      </c>
      <c r="H5" s="324"/>
      <c r="I5" s="325"/>
      <c r="J5" s="326"/>
      <c r="K5" s="327"/>
      <c r="L5" s="121"/>
      <c r="M5" s="121"/>
      <c r="N5" s="328"/>
      <c r="O5" s="329"/>
      <c r="P5" s="329"/>
      <c r="Q5" s="329"/>
      <c r="R5" s="330"/>
      <c r="S5" s="330"/>
      <c r="T5" s="331">
        <f t="shared" ref="T5:T26" si="3">SUM(N5:S5)</f>
        <v>0</v>
      </c>
      <c r="U5" s="332" t="s">
        <v>21</v>
      </c>
      <c r="V5" s="333" t="s">
        <v>15</v>
      </c>
      <c r="W5" s="327" t="s">
        <v>15</v>
      </c>
      <c r="X5" s="327">
        <v>15</v>
      </c>
      <c r="Y5" s="327">
        <v>15</v>
      </c>
      <c r="Z5" s="369"/>
    </row>
    <row r="6" spans="1:26" s="307" customFormat="1" ht="20.25" customHeight="1">
      <c r="A6" s="337" t="s">
        <v>212</v>
      </c>
      <c r="B6" s="338">
        <v>44505</v>
      </c>
      <c r="C6" s="364">
        <f t="shared" si="0"/>
        <v>45</v>
      </c>
      <c r="D6" s="338">
        <v>44514</v>
      </c>
      <c r="E6" s="364">
        <f t="shared" si="1"/>
        <v>46</v>
      </c>
      <c r="F6" s="339"/>
      <c r="G6" s="340">
        <f t="shared" ca="1" si="2"/>
        <v>505</v>
      </c>
      <c r="H6" s="341"/>
      <c r="I6" s="417"/>
      <c r="J6" s="343"/>
      <c r="K6" s="344"/>
      <c r="L6" s="345" t="s">
        <v>197</v>
      </c>
      <c r="M6" s="345" t="s">
        <v>284</v>
      </c>
      <c r="N6" s="346"/>
      <c r="O6" s="347"/>
      <c r="P6" s="347">
        <v>1</v>
      </c>
      <c r="Q6" s="347"/>
      <c r="R6" s="348"/>
      <c r="S6" s="348"/>
      <c r="T6" s="349">
        <f t="shared" si="3"/>
        <v>1</v>
      </c>
      <c r="U6" s="350"/>
      <c r="V6" s="351"/>
      <c r="W6" s="344"/>
      <c r="X6" s="344">
        <v>6</v>
      </c>
      <c r="Y6" s="327">
        <v>6</v>
      </c>
      <c r="Z6" s="369"/>
    </row>
    <row r="7" spans="1:26" s="307" customFormat="1" ht="20.25" customHeight="1">
      <c r="A7" s="353" t="s">
        <v>178</v>
      </c>
      <c r="B7" s="354">
        <v>44519</v>
      </c>
      <c r="C7" s="364">
        <f t="shared" si="0"/>
        <v>47</v>
      </c>
      <c r="D7" s="354">
        <v>44519</v>
      </c>
      <c r="E7" s="364">
        <f t="shared" si="1"/>
        <v>47</v>
      </c>
      <c r="F7" s="355"/>
      <c r="G7" s="340">
        <f t="shared" ca="1" si="2"/>
        <v>519</v>
      </c>
      <c r="H7" s="356"/>
      <c r="I7" s="416"/>
      <c r="J7" s="343"/>
      <c r="K7" s="344"/>
      <c r="L7" s="345" t="s">
        <v>197</v>
      </c>
      <c r="M7" s="121" t="s">
        <v>392</v>
      </c>
      <c r="N7" s="328"/>
      <c r="O7" s="329"/>
      <c r="P7" s="329"/>
      <c r="Q7" s="329"/>
      <c r="R7" s="330"/>
      <c r="S7" s="330"/>
      <c r="T7" s="331">
        <f t="shared" si="3"/>
        <v>0</v>
      </c>
      <c r="U7" s="332" t="s">
        <v>14</v>
      </c>
      <c r="V7" s="333" t="s">
        <v>15</v>
      </c>
      <c r="W7" s="327" t="s">
        <v>15</v>
      </c>
      <c r="X7" s="327">
        <v>0</v>
      </c>
      <c r="Y7" s="327">
        <v>0</v>
      </c>
      <c r="Z7" s="369"/>
    </row>
    <row r="8" spans="1:26" s="307" customFormat="1" ht="20.25" customHeight="1">
      <c r="A8" s="353" t="s">
        <v>169</v>
      </c>
      <c r="B8" s="414">
        <v>44528</v>
      </c>
      <c r="C8" s="364">
        <f t="shared" si="0"/>
        <v>48</v>
      </c>
      <c r="D8" s="414">
        <v>44528</v>
      </c>
      <c r="E8" s="364">
        <f t="shared" si="1"/>
        <v>48</v>
      </c>
      <c r="F8" s="355"/>
      <c r="G8" s="340">
        <f t="shared" ca="1" si="2"/>
        <v>528</v>
      </c>
      <c r="H8" s="356"/>
      <c r="I8" s="416"/>
      <c r="J8" s="343"/>
      <c r="K8" s="344"/>
      <c r="L8" s="345" t="s">
        <v>197</v>
      </c>
      <c r="M8" s="121" t="s">
        <v>390</v>
      </c>
      <c r="N8" s="328"/>
      <c r="O8" s="329"/>
      <c r="P8" s="329"/>
      <c r="Q8" s="329"/>
      <c r="R8" s="330"/>
      <c r="S8" s="330"/>
      <c r="T8" s="331">
        <f t="shared" si="3"/>
        <v>0</v>
      </c>
      <c r="U8" s="332" t="s">
        <v>14</v>
      </c>
      <c r="V8" s="333" t="s">
        <v>15</v>
      </c>
      <c r="W8" s="327" t="s">
        <v>15</v>
      </c>
      <c r="X8" s="327">
        <v>0</v>
      </c>
      <c r="Y8" s="327">
        <v>0</v>
      </c>
      <c r="Z8" s="369"/>
    </row>
    <row r="9" spans="1:26" s="352" customFormat="1" ht="20.25" customHeight="1">
      <c r="A9" s="320" t="s">
        <v>214</v>
      </c>
      <c r="B9" s="321">
        <v>44531</v>
      </c>
      <c r="C9" s="364">
        <f t="shared" si="0"/>
        <v>49</v>
      </c>
      <c r="D9" s="321">
        <v>44561</v>
      </c>
      <c r="E9" s="364">
        <f t="shared" si="1"/>
        <v>53</v>
      </c>
      <c r="F9" s="322"/>
      <c r="G9" s="323">
        <f t="shared" ca="1" si="2"/>
        <v>531</v>
      </c>
      <c r="H9" s="324"/>
      <c r="I9" s="325"/>
      <c r="J9" s="326"/>
      <c r="K9" s="327"/>
      <c r="L9" s="121"/>
      <c r="M9" s="121"/>
      <c r="N9" s="328"/>
      <c r="O9" s="329"/>
      <c r="P9" s="329"/>
      <c r="Q9" s="329"/>
      <c r="R9" s="330"/>
      <c r="S9" s="330"/>
      <c r="T9" s="331">
        <f t="shared" si="3"/>
        <v>0</v>
      </c>
      <c r="U9" s="335" t="s">
        <v>21</v>
      </c>
      <c r="V9" s="327" t="s">
        <v>15</v>
      </c>
      <c r="W9" s="327" t="s">
        <v>15</v>
      </c>
      <c r="X9" s="327">
        <v>15</v>
      </c>
      <c r="Y9" s="327">
        <v>15</v>
      </c>
      <c r="Z9" s="369"/>
    </row>
    <row r="10" spans="1:26" s="352" customFormat="1" ht="20.25" customHeight="1">
      <c r="A10" s="320" t="s">
        <v>172</v>
      </c>
      <c r="B10" s="321">
        <v>44532</v>
      </c>
      <c r="C10" s="364">
        <f t="shared" si="0"/>
        <v>49</v>
      </c>
      <c r="D10" s="321">
        <v>44533</v>
      </c>
      <c r="E10" s="364">
        <f t="shared" si="1"/>
        <v>49</v>
      </c>
      <c r="F10" s="322"/>
      <c r="G10" s="323">
        <f t="shared" ca="1" si="2"/>
        <v>532</v>
      </c>
      <c r="H10" s="324"/>
      <c r="I10" s="325"/>
      <c r="J10" s="326"/>
      <c r="K10" s="327"/>
      <c r="L10" s="121" t="s">
        <v>197</v>
      </c>
      <c r="M10" s="121" t="s">
        <v>284</v>
      </c>
      <c r="N10" s="328"/>
      <c r="O10" s="329"/>
      <c r="P10" s="329"/>
      <c r="Q10" s="329"/>
      <c r="R10" s="330"/>
      <c r="S10" s="330"/>
      <c r="T10" s="331">
        <f t="shared" si="3"/>
        <v>0</v>
      </c>
      <c r="U10" s="332" t="s">
        <v>21</v>
      </c>
      <c r="V10" s="333" t="s">
        <v>18</v>
      </c>
      <c r="W10" s="327" t="s">
        <v>18</v>
      </c>
      <c r="X10" s="327">
        <v>0</v>
      </c>
      <c r="Y10" s="327">
        <v>0</v>
      </c>
      <c r="Z10" s="369"/>
    </row>
    <row r="11" spans="1:26" s="352" customFormat="1" ht="20.25" customHeight="1">
      <c r="A11" s="320" t="s">
        <v>170</v>
      </c>
      <c r="B11" s="321">
        <v>44533</v>
      </c>
      <c r="C11" s="364">
        <f t="shared" si="0"/>
        <v>49</v>
      </c>
      <c r="D11" s="321">
        <v>44534</v>
      </c>
      <c r="E11" s="364">
        <f t="shared" si="1"/>
        <v>49</v>
      </c>
      <c r="F11" s="322"/>
      <c r="G11" s="323">
        <f t="shared" ca="1" si="2"/>
        <v>533</v>
      </c>
      <c r="H11" s="324"/>
      <c r="I11" s="325"/>
      <c r="J11" s="326"/>
      <c r="K11" s="327"/>
      <c r="L11" s="121" t="s">
        <v>197</v>
      </c>
      <c r="M11" s="121" t="s">
        <v>284</v>
      </c>
      <c r="N11" s="328"/>
      <c r="O11" s="329"/>
      <c r="P11" s="329">
        <v>1</v>
      </c>
      <c r="Q11" s="329"/>
      <c r="R11" s="330"/>
      <c r="S11" s="330"/>
      <c r="T11" s="331">
        <f t="shared" si="3"/>
        <v>1</v>
      </c>
      <c r="U11" s="332" t="s">
        <v>21</v>
      </c>
      <c r="V11" s="333" t="s">
        <v>15</v>
      </c>
      <c r="W11" s="327" t="s">
        <v>15</v>
      </c>
      <c r="X11" s="327">
        <v>4</v>
      </c>
      <c r="Y11" s="327">
        <v>4</v>
      </c>
      <c r="Z11" s="369"/>
    </row>
    <row r="12" spans="1:26" s="307" customFormat="1" ht="20.25" customHeight="1">
      <c r="A12" s="320" t="s">
        <v>221</v>
      </c>
      <c r="B12" s="321">
        <v>44533</v>
      </c>
      <c r="C12" s="364">
        <f t="shared" si="0"/>
        <v>49</v>
      </c>
      <c r="D12" s="321">
        <v>44533</v>
      </c>
      <c r="E12" s="364">
        <f t="shared" si="1"/>
        <v>49</v>
      </c>
      <c r="F12" s="322"/>
      <c r="G12" s="323">
        <f t="shared" ca="1" si="2"/>
        <v>533</v>
      </c>
      <c r="H12" s="324"/>
      <c r="I12" s="325"/>
      <c r="J12" s="326"/>
      <c r="K12" s="327"/>
      <c r="L12" s="121" t="s">
        <v>197</v>
      </c>
      <c r="M12" s="121" t="s">
        <v>384</v>
      </c>
      <c r="N12" s="328">
        <v>4</v>
      </c>
      <c r="O12" s="329">
        <v>5</v>
      </c>
      <c r="P12" s="329">
        <v>13</v>
      </c>
      <c r="Q12" s="329">
        <v>11</v>
      </c>
      <c r="R12" s="330">
        <v>6</v>
      </c>
      <c r="S12" s="330"/>
      <c r="T12" s="331">
        <f t="shared" si="3"/>
        <v>39</v>
      </c>
      <c r="U12" s="332" t="s">
        <v>14</v>
      </c>
      <c r="V12" s="333" t="s">
        <v>15</v>
      </c>
      <c r="W12" s="327" t="s">
        <v>15</v>
      </c>
      <c r="X12" s="327">
        <v>16</v>
      </c>
      <c r="Y12" s="327">
        <v>12</v>
      </c>
      <c r="Z12" s="369" t="s">
        <v>222</v>
      </c>
    </row>
    <row r="13" spans="1:26" s="307" customFormat="1" ht="20.25" customHeight="1">
      <c r="A13" s="320" t="s">
        <v>287</v>
      </c>
      <c r="B13" s="321">
        <v>44533</v>
      </c>
      <c r="C13" s="364">
        <f t="shared" si="0"/>
        <v>49</v>
      </c>
      <c r="D13" s="321">
        <v>44533</v>
      </c>
      <c r="E13" s="364">
        <f t="shared" si="1"/>
        <v>49</v>
      </c>
      <c r="F13" s="322"/>
      <c r="G13" s="323">
        <f t="shared" ca="1" si="2"/>
        <v>533</v>
      </c>
      <c r="H13" s="324"/>
      <c r="I13" s="325"/>
      <c r="J13" s="326"/>
      <c r="K13" s="327"/>
      <c r="L13" s="121" t="s">
        <v>255</v>
      </c>
      <c r="M13" s="303" t="s">
        <v>466</v>
      </c>
      <c r="N13" s="328"/>
      <c r="O13" s="329"/>
      <c r="P13" s="329"/>
      <c r="Q13" s="329"/>
      <c r="R13" s="330"/>
      <c r="S13" s="330"/>
      <c r="T13" s="331">
        <f t="shared" si="3"/>
        <v>0</v>
      </c>
      <c r="U13" s="332"/>
      <c r="V13" s="333"/>
      <c r="W13" s="327"/>
      <c r="X13" s="327">
        <v>0</v>
      </c>
      <c r="Y13" s="327">
        <v>0</v>
      </c>
      <c r="Z13" s="369"/>
    </row>
    <row r="14" spans="1:26" s="307" customFormat="1" ht="20.25" customHeight="1">
      <c r="A14" s="320" t="s">
        <v>171</v>
      </c>
      <c r="B14" s="321">
        <v>44534</v>
      </c>
      <c r="C14" s="364">
        <f t="shared" si="0"/>
        <v>49</v>
      </c>
      <c r="D14" s="321">
        <v>44535</v>
      </c>
      <c r="E14" s="364">
        <f t="shared" si="1"/>
        <v>49</v>
      </c>
      <c r="F14" s="322"/>
      <c r="G14" s="323">
        <f t="shared" ca="1" si="2"/>
        <v>534</v>
      </c>
      <c r="H14" s="324"/>
      <c r="I14" s="325"/>
      <c r="J14" s="326"/>
      <c r="K14" s="327"/>
      <c r="L14" s="121" t="s">
        <v>197</v>
      </c>
      <c r="M14" s="121" t="s">
        <v>384</v>
      </c>
      <c r="N14" s="328">
        <v>4</v>
      </c>
      <c r="O14" s="329">
        <v>4</v>
      </c>
      <c r="P14" s="329">
        <v>20</v>
      </c>
      <c r="Q14" s="329">
        <v>10</v>
      </c>
      <c r="R14" s="330">
        <v>6</v>
      </c>
      <c r="S14" s="330"/>
      <c r="T14" s="331">
        <f t="shared" si="3"/>
        <v>44</v>
      </c>
      <c r="U14" s="332"/>
      <c r="V14" s="333"/>
      <c r="W14" s="327"/>
      <c r="X14" s="327">
        <v>31</v>
      </c>
      <c r="Y14" s="327">
        <v>31</v>
      </c>
      <c r="Z14" s="369"/>
    </row>
    <row r="15" spans="1:26" s="307" customFormat="1" ht="20.25" customHeight="1">
      <c r="A15" s="320" t="s">
        <v>430</v>
      </c>
      <c r="B15" s="321">
        <v>44539</v>
      </c>
      <c r="C15" s="364">
        <f t="shared" si="0"/>
        <v>50</v>
      </c>
      <c r="D15" s="321">
        <v>44539</v>
      </c>
      <c r="E15" s="364">
        <f t="shared" si="1"/>
        <v>50</v>
      </c>
      <c r="F15" s="322"/>
      <c r="G15" s="323">
        <f t="shared" ca="1" si="2"/>
        <v>539</v>
      </c>
      <c r="H15" s="324"/>
      <c r="I15" s="325"/>
      <c r="J15" s="326"/>
      <c r="K15" s="327"/>
      <c r="L15" s="121" t="s">
        <v>197</v>
      </c>
      <c r="M15" s="121" t="s">
        <v>401</v>
      </c>
      <c r="N15" s="328"/>
      <c r="O15" s="329"/>
      <c r="P15" s="329"/>
      <c r="Q15" s="329"/>
      <c r="R15" s="330"/>
      <c r="S15" s="330"/>
      <c r="T15" s="331">
        <f t="shared" si="3"/>
        <v>0</v>
      </c>
      <c r="U15" s="332" t="s">
        <v>14</v>
      </c>
      <c r="V15" s="333" t="s">
        <v>18</v>
      </c>
      <c r="W15" s="327" t="s">
        <v>18</v>
      </c>
      <c r="X15" s="327">
        <v>0</v>
      </c>
      <c r="Y15" s="327">
        <v>0</v>
      </c>
      <c r="Z15" s="369"/>
    </row>
    <row r="16" spans="1:26" s="307" customFormat="1" ht="20.25" customHeight="1">
      <c r="A16" s="320" t="s">
        <v>227</v>
      </c>
      <c r="B16" s="321">
        <v>44539</v>
      </c>
      <c r="C16" s="364">
        <f t="shared" si="0"/>
        <v>50</v>
      </c>
      <c r="D16" s="321">
        <v>44542</v>
      </c>
      <c r="E16" s="364">
        <f t="shared" si="1"/>
        <v>50</v>
      </c>
      <c r="F16" s="322"/>
      <c r="G16" s="323">
        <f t="shared" ca="1" si="2"/>
        <v>539</v>
      </c>
      <c r="H16" s="324"/>
      <c r="I16" s="325"/>
      <c r="J16" s="326"/>
      <c r="K16" s="327"/>
      <c r="L16" s="121" t="s">
        <v>197</v>
      </c>
      <c r="M16" s="121" t="s">
        <v>284</v>
      </c>
      <c r="N16" s="328"/>
      <c r="O16" s="329"/>
      <c r="P16" s="329">
        <v>1</v>
      </c>
      <c r="Q16" s="329"/>
      <c r="R16" s="330"/>
      <c r="S16" s="330"/>
      <c r="T16" s="331">
        <f t="shared" si="3"/>
        <v>1</v>
      </c>
      <c r="U16" s="332" t="s">
        <v>14</v>
      </c>
      <c r="V16" s="333" t="s">
        <v>18</v>
      </c>
      <c r="W16" s="327" t="s">
        <v>18</v>
      </c>
      <c r="X16" s="327">
        <v>4</v>
      </c>
      <c r="Y16" s="327">
        <v>4</v>
      </c>
      <c r="Z16" s="369"/>
    </row>
    <row r="17" spans="1:26" s="307" customFormat="1" ht="20.25" customHeight="1">
      <c r="A17" s="320" t="s">
        <v>205</v>
      </c>
      <c r="B17" s="321">
        <v>44540</v>
      </c>
      <c r="C17" s="364">
        <f t="shared" si="0"/>
        <v>50</v>
      </c>
      <c r="D17" s="321">
        <v>44540</v>
      </c>
      <c r="E17" s="364">
        <f t="shared" si="1"/>
        <v>50</v>
      </c>
      <c r="F17" s="322"/>
      <c r="G17" s="323">
        <f t="shared" ca="1" si="2"/>
        <v>540</v>
      </c>
      <c r="H17" s="324"/>
      <c r="I17" s="325"/>
      <c r="J17" s="326"/>
      <c r="K17" s="327"/>
      <c r="L17" s="121" t="s">
        <v>255</v>
      </c>
      <c r="M17" s="121" t="s">
        <v>384</v>
      </c>
      <c r="N17" s="328">
        <v>3</v>
      </c>
      <c r="O17" s="329">
        <v>4</v>
      </c>
      <c r="P17" s="329">
        <v>17</v>
      </c>
      <c r="Q17" s="329">
        <v>6</v>
      </c>
      <c r="R17" s="330">
        <v>4</v>
      </c>
      <c r="S17" s="330"/>
      <c r="T17" s="331">
        <f t="shared" si="3"/>
        <v>34</v>
      </c>
      <c r="U17" s="332" t="s">
        <v>14</v>
      </c>
      <c r="V17" s="333" t="s">
        <v>15</v>
      </c>
      <c r="W17" s="327" t="s">
        <v>15</v>
      </c>
      <c r="X17" s="327">
        <v>5</v>
      </c>
      <c r="Y17" s="327">
        <v>5</v>
      </c>
      <c r="Z17" s="369"/>
    </row>
    <row r="18" spans="1:26" s="307" customFormat="1" ht="20.25" customHeight="1">
      <c r="A18" s="320" t="s">
        <v>428</v>
      </c>
      <c r="B18" s="321">
        <v>44540</v>
      </c>
      <c r="C18" s="364">
        <f t="shared" si="0"/>
        <v>50</v>
      </c>
      <c r="D18" s="321">
        <v>44540</v>
      </c>
      <c r="E18" s="364">
        <f t="shared" si="1"/>
        <v>50</v>
      </c>
      <c r="F18" s="322" t="s">
        <v>277</v>
      </c>
      <c r="G18" s="323">
        <f t="shared" ca="1" si="2"/>
        <v>540</v>
      </c>
      <c r="H18" s="324"/>
      <c r="I18" s="325"/>
      <c r="J18" s="326"/>
      <c r="K18" s="327"/>
      <c r="L18" s="121" t="s">
        <v>197</v>
      </c>
      <c r="M18" s="121" t="s">
        <v>429</v>
      </c>
      <c r="N18" s="328"/>
      <c r="O18" s="329"/>
      <c r="P18" s="329"/>
      <c r="Q18" s="329"/>
      <c r="R18" s="330"/>
      <c r="S18" s="330"/>
      <c r="T18" s="331">
        <f t="shared" si="3"/>
        <v>0</v>
      </c>
      <c r="U18" s="332"/>
      <c r="V18" s="333"/>
      <c r="W18" s="327"/>
      <c r="X18" s="327">
        <v>0</v>
      </c>
      <c r="Y18" s="327">
        <v>0</v>
      </c>
      <c r="Z18" s="369"/>
    </row>
    <row r="19" spans="1:26" s="307" customFormat="1" ht="20.25" customHeight="1">
      <c r="A19" s="320" t="s">
        <v>431</v>
      </c>
      <c r="B19" s="321">
        <v>44541</v>
      </c>
      <c r="C19" s="364">
        <f t="shared" si="0"/>
        <v>50</v>
      </c>
      <c r="D19" s="321">
        <v>44541</v>
      </c>
      <c r="E19" s="364">
        <f t="shared" si="1"/>
        <v>50</v>
      </c>
      <c r="F19" s="322"/>
      <c r="G19" s="323">
        <f t="shared" ca="1" si="2"/>
        <v>541</v>
      </c>
      <c r="H19" s="324"/>
      <c r="I19" s="325"/>
      <c r="J19" s="326"/>
      <c r="K19" s="327"/>
      <c r="L19" s="121" t="s">
        <v>197</v>
      </c>
      <c r="M19" s="121" t="s">
        <v>402</v>
      </c>
      <c r="N19" s="328"/>
      <c r="O19" s="329"/>
      <c r="P19" s="329"/>
      <c r="Q19" s="329"/>
      <c r="R19" s="330"/>
      <c r="S19" s="330"/>
      <c r="T19" s="331">
        <f t="shared" si="3"/>
        <v>0</v>
      </c>
      <c r="U19" s="332" t="s">
        <v>14</v>
      </c>
      <c r="V19" s="333" t="s">
        <v>18</v>
      </c>
      <c r="W19" s="327" t="s">
        <v>18</v>
      </c>
      <c r="X19" s="327">
        <v>0</v>
      </c>
      <c r="Y19" s="327">
        <v>0</v>
      </c>
      <c r="Z19" s="369"/>
    </row>
    <row r="20" spans="1:26" s="307" customFormat="1" ht="18" customHeight="1">
      <c r="A20" s="320" t="s">
        <v>210</v>
      </c>
      <c r="B20" s="321">
        <v>44542</v>
      </c>
      <c r="C20" s="364">
        <f t="shared" si="0"/>
        <v>50</v>
      </c>
      <c r="D20" s="321">
        <v>44542</v>
      </c>
      <c r="E20" s="364">
        <f t="shared" si="1"/>
        <v>50</v>
      </c>
      <c r="F20" s="322"/>
      <c r="G20" s="323">
        <f t="shared" ca="1" si="2"/>
        <v>542</v>
      </c>
      <c r="H20" s="324"/>
      <c r="I20" s="325"/>
      <c r="J20" s="326"/>
      <c r="K20" s="327"/>
      <c r="L20" s="121" t="s">
        <v>255</v>
      </c>
      <c r="M20" s="121" t="s">
        <v>384</v>
      </c>
      <c r="N20" s="328">
        <v>4</v>
      </c>
      <c r="O20" s="329">
        <v>5</v>
      </c>
      <c r="P20" s="329">
        <v>29</v>
      </c>
      <c r="Q20" s="329">
        <v>3</v>
      </c>
      <c r="R20" s="330">
        <v>4</v>
      </c>
      <c r="S20" s="330"/>
      <c r="T20" s="331">
        <f t="shared" si="3"/>
        <v>45</v>
      </c>
      <c r="U20" s="332" t="s">
        <v>14</v>
      </c>
      <c r="V20" s="333" t="s">
        <v>15</v>
      </c>
      <c r="W20" s="327" t="s">
        <v>15</v>
      </c>
      <c r="X20" s="327">
        <v>18</v>
      </c>
      <c r="Y20" s="327">
        <v>18</v>
      </c>
      <c r="Z20" s="369"/>
    </row>
    <row r="21" spans="1:26" s="307" customFormat="1" ht="27" customHeight="1">
      <c r="A21" s="320" t="s">
        <v>173</v>
      </c>
      <c r="B21" s="321">
        <v>44548</v>
      </c>
      <c r="C21" s="364">
        <f t="shared" si="0"/>
        <v>51</v>
      </c>
      <c r="D21" s="321">
        <v>44548</v>
      </c>
      <c r="E21" s="364">
        <f t="shared" si="1"/>
        <v>51</v>
      </c>
      <c r="F21" s="322"/>
      <c r="G21" s="323">
        <f t="shared" ca="1" si="2"/>
        <v>548</v>
      </c>
      <c r="H21" s="324"/>
      <c r="I21" s="325"/>
      <c r="J21" s="326"/>
      <c r="K21" s="327"/>
      <c r="L21" s="121" t="s">
        <v>197</v>
      </c>
      <c r="M21" s="121" t="s">
        <v>320</v>
      </c>
      <c r="N21" s="328"/>
      <c r="O21" s="329"/>
      <c r="P21" s="329"/>
      <c r="Q21" s="329"/>
      <c r="R21" s="330"/>
      <c r="S21" s="330"/>
      <c r="T21" s="331">
        <f t="shared" si="3"/>
        <v>0</v>
      </c>
      <c r="U21" s="332" t="s">
        <v>21</v>
      </c>
      <c r="V21" s="333" t="s">
        <v>15</v>
      </c>
      <c r="W21" s="327" t="s">
        <v>18</v>
      </c>
      <c r="X21" s="327">
        <v>13</v>
      </c>
      <c r="Y21" s="327">
        <v>0</v>
      </c>
      <c r="Z21" s="369"/>
    </row>
    <row r="22" spans="1:26" s="307" customFormat="1" ht="27" customHeight="1">
      <c r="A22" s="320" t="s">
        <v>173</v>
      </c>
      <c r="B22" s="321">
        <v>44549</v>
      </c>
      <c r="C22" s="364">
        <f t="shared" si="0"/>
        <v>51</v>
      </c>
      <c r="D22" s="321">
        <v>44549</v>
      </c>
      <c r="E22" s="364">
        <f t="shared" si="1"/>
        <v>51</v>
      </c>
      <c r="F22" s="322"/>
      <c r="G22" s="323">
        <f t="shared" ca="1" si="2"/>
        <v>549</v>
      </c>
      <c r="H22" s="324"/>
      <c r="I22" s="412"/>
      <c r="J22" s="326"/>
      <c r="K22" s="327"/>
      <c r="L22" s="121" t="s">
        <v>197</v>
      </c>
      <c r="M22" s="121" t="s">
        <v>320</v>
      </c>
      <c r="N22" s="328"/>
      <c r="O22" s="329"/>
      <c r="P22" s="329"/>
      <c r="Q22" s="329"/>
      <c r="R22" s="330"/>
      <c r="S22" s="330"/>
      <c r="T22" s="331">
        <f t="shared" si="3"/>
        <v>0</v>
      </c>
      <c r="U22" s="335" t="s">
        <v>21</v>
      </c>
      <c r="V22" s="327" t="s">
        <v>15</v>
      </c>
      <c r="W22" s="327" t="s">
        <v>18</v>
      </c>
      <c r="X22" s="327">
        <v>14</v>
      </c>
      <c r="Y22" s="327">
        <v>0</v>
      </c>
      <c r="Z22" s="369"/>
    </row>
    <row r="23" spans="1:26" s="307" customFormat="1" ht="20.25" customHeight="1">
      <c r="A23" s="320" t="s">
        <v>173</v>
      </c>
      <c r="B23" s="321">
        <v>44555</v>
      </c>
      <c r="C23" s="364">
        <f t="shared" si="0"/>
        <v>52</v>
      </c>
      <c r="D23" s="321">
        <v>44555</v>
      </c>
      <c r="E23" s="364">
        <f t="shared" si="1"/>
        <v>52</v>
      </c>
      <c r="F23" s="322"/>
      <c r="G23" s="323">
        <f t="shared" ca="1" si="2"/>
        <v>555</v>
      </c>
      <c r="H23" s="324"/>
      <c r="I23" s="325"/>
      <c r="J23" s="326"/>
      <c r="K23" s="327"/>
      <c r="L23" s="121" t="s">
        <v>197</v>
      </c>
      <c r="M23" s="121" t="s">
        <v>320</v>
      </c>
      <c r="N23" s="328"/>
      <c r="O23" s="329"/>
      <c r="P23" s="329"/>
      <c r="Q23" s="329"/>
      <c r="R23" s="330"/>
      <c r="S23" s="330"/>
      <c r="T23" s="331">
        <f t="shared" si="3"/>
        <v>0</v>
      </c>
      <c r="U23" s="332" t="s">
        <v>21</v>
      </c>
      <c r="V23" s="333" t="s">
        <v>15</v>
      </c>
      <c r="W23" s="327" t="s">
        <v>18</v>
      </c>
      <c r="X23" s="327">
        <v>13</v>
      </c>
      <c r="Y23" s="327">
        <v>0</v>
      </c>
      <c r="Z23" s="369"/>
    </row>
    <row r="24" spans="1:26" s="307" customFormat="1" ht="17.25" customHeight="1">
      <c r="A24" s="320" t="s">
        <v>173</v>
      </c>
      <c r="B24" s="321">
        <v>44556</v>
      </c>
      <c r="C24" s="364">
        <f t="shared" si="0"/>
        <v>52</v>
      </c>
      <c r="D24" s="321">
        <v>44556</v>
      </c>
      <c r="E24" s="364">
        <f t="shared" si="1"/>
        <v>52</v>
      </c>
      <c r="F24" s="322"/>
      <c r="G24" s="323">
        <f t="shared" ca="1" si="2"/>
        <v>556</v>
      </c>
      <c r="H24" s="324"/>
      <c r="I24" s="325"/>
      <c r="J24" s="326"/>
      <c r="K24" s="327"/>
      <c r="L24" s="121" t="s">
        <v>197</v>
      </c>
      <c r="M24" s="303" t="s">
        <v>320</v>
      </c>
      <c r="N24" s="328"/>
      <c r="O24" s="329"/>
      <c r="P24" s="329"/>
      <c r="Q24" s="329"/>
      <c r="R24" s="330"/>
      <c r="S24" s="330"/>
      <c r="T24" s="331">
        <f t="shared" si="3"/>
        <v>0</v>
      </c>
      <c r="U24" s="332" t="s">
        <v>21</v>
      </c>
      <c r="V24" s="333" t="s">
        <v>15</v>
      </c>
      <c r="W24" s="327" t="s">
        <v>18</v>
      </c>
      <c r="X24" s="327">
        <v>14</v>
      </c>
      <c r="Y24" s="327">
        <v>0</v>
      </c>
      <c r="Z24" s="371"/>
    </row>
    <row r="25" spans="1:26" s="307" customFormat="1" ht="17.45" customHeight="1">
      <c r="A25" s="320" t="s">
        <v>174</v>
      </c>
      <c r="B25" s="321">
        <v>44560</v>
      </c>
      <c r="C25" s="364">
        <f t="shared" si="0"/>
        <v>53</v>
      </c>
      <c r="D25" s="321">
        <v>44560</v>
      </c>
      <c r="E25" s="364">
        <f t="shared" si="1"/>
        <v>53</v>
      </c>
      <c r="F25" s="322"/>
      <c r="G25" s="323">
        <f t="shared" ca="1" si="2"/>
        <v>560</v>
      </c>
      <c r="H25" s="324"/>
      <c r="I25" s="325"/>
      <c r="J25" s="326"/>
      <c r="K25" s="327"/>
      <c r="L25" s="121" t="s">
        <v>255</v>
      </c>
      <c r="M25" s="121" t="s">
        <v>384</v>
      </c>
      <c r="N25" s="328"/>
      <c r="O25" s="329"/>
      <c r="P25" s="329"/>
      <c r="Q25" s="329"/>
      <c r="R25" s="330"/>
      <c r="S25" s="330"/>
      <c r="T25" s="331">
        <f t="shared" si="3"/>
        <v>0</v>
      </c>
      <c r="U25" s="332" t="s">
        <v>21</v>
      </c>
      <c r="V25" s="333" t="s">
        <v>18</v>
      </c>
      <c r="W25" s="327" t="s">
        <v>18</v>
      </c>
      <c r="X25" s="327">
        <v>0</v>
      </c>
      <c r="Y25" s="344">
        <v>0</v>
      </c>
      <c r="Z25" s="370"/>
    </row>
    <row r="26" spans="1:26" s="307" customFormat="1" ht="20.25" customHeight="1">
      <c r="A26" s="320" t="s">
        <v>175</v>
      </c>
      <c r="B26" s="321">
        <v>44561</v>
      </c>
      <c r="C26" s="364">
        <f t="shared" si="0"/>
        <v>53</v>
      </c>
      <c r="D26" s="321">
        <v>44562</v>
      </c>
      <c r="E26" s="364">
        <f t="shared" si="1"/>
        <v>1</v>
      </c>
      <c r="F26" s="322"/>
      <c r="G26" s="323">
        <f t="shared" ca="1" si="2"/>
        <v>561</v>
      </c>
      <c r="H26" s="324"/>
      <c r="I26" s="325"/>
      <c r="J26" s="326"/>
      <c r="K26" s="327"/>
      <c r="L26" s="121" t="s">
        <v>376</v>
      </c>
      <c r="M26" s="121" t="s">
        <v>384</v>
      </c>
      <c r="N26" s="328"/>
      <c r="O26" s="329"/>
      <c r="P26" s="329"/>
      <c r="Q26" s="329"/>
      <c r="R26" s="330"/>
      <c r="S26" s="330"/>
      <c r="T26" s="331">
        <f t="shared" si="3"/>
        <v>0</v>
      </c>
      <c r="U26" s="332" t="s">
        <v>14</v>
      </c>
      <c r="V26" s="333" t="s">
        <v>15</v>
      </c>
      <c r="W26" s="327" t="s">
        <v>18</v>
      </c>
      <c r="X26" s="327">
        <v>0</v>
      </c>
      <c r="Y26" s="344">
        <v>0</v>
      </c>
      <c r="Z26" s="370"/>
    </row>
    <row r="27" spans="1:26" s="307" customFormat="1" ht="20.25" customHeight="1">
      <c r="A27" s="320"/>
      <c r="B27" s="321"/>
      <c r="C27" s="364" t="str">
        <f t="shared" ref="C27:C65" si="4">IF(B27="","",WEEKNUM(B27,2))</f>
        <v/>
      </c>
      <c r="D27" s="321"/>
      <c r="E27" s="364" t="str">
        <f t="shared" ref="E27:E65" si="5">IF(D27="","",WEEKNUM(D27,2))</f>
        <v/>
      </c>
      <c r="F27" s="322"/>
      <c r="G27" s="323" t="str">
        <f t="shared" ref="G27:G90" si="6">IF(B27= "", "",B27-$A$1)</f>
        <v/>
      </c>
      <c r="H27" s="324"/>
      <c r="I27" s="325"/>
      <c r="J27" s="326"/>
      <c r="K27" s="327"/>
      <c r="L27" s="121"/>
      <c r="M27" s="121"/>
      <c r="N27" s="328"/>
      <c r="O27" s="329"/>
      <c r="P27" s="329"/>
      <c r="Q27" s="329"/>
      <c r="R27" s="330"/>
      <c r="S27" s="330"/>
      <c r="T27" s="331">
        <f t="shared" ref="T27:T88" si="7">SUM(N27:S27)</f>
        <v>0</v>
      </c>
      <c r="U27" s="332"/>
      <c r="V27" s="333"/>
      <c r="W27" s="327"/>
      <c r="X27" s="327"/>
      <c r="Y27" s="327"/>
      <c r="Z27" s="369"/>
    </row>
    <row r="28" spans="1:26" s="307" customFormat="1" ht="20.25" customHeight="1">
      <c r="A28" s="320"/>
      <c r="B28" s="321"/>
      <c r="C28" s="364" t="str">
        <f t="shared" si="4"/>
        <v/>
      </c>
      <c r="D28" s="326"/>
      <c r="E28" s="364" t="str">
        <f t="shared" si="5"/>
        <v/>
      </c>
      <c r="F28" s="322"/>
      <c r="G28" s="323" t="str">
        <f t="shared" si="6"/>
        <v/>
      </c>
      <c r="H28" s="324"/>
      <c r="I28" s="325"/>
      <c r="J28" s="326"/>
      <c r="K28" s="327"/>
      <c r="L28" s="303"/>
      <c r="M28" s="303"/>
      <c r="N28" s="328"/>
      <c r="O28" s="329"/>
      <c r="P28" s="329"/>
      <c r="Q28" s="329"/>
      <c r="R28" s="330"/>
      <c r="S28" s="330"/>
      <c r="T28" s="331">
        <f t="shared" si="7"/>
        <v>0</v>
      </c>
      <c r="U28" s="332"/>
      <c r="V28" s="333"/>
      <c r="W28" s="327"/>
      <c r="X28" s="327"/>
      <c r="Y28" s="327"/>
      <c r="Z28" s="369"/>
    </row>
    <row r="29" spans="1:26" s="307" customFormat="1" ht="20.25" customHeight="1">
      <c r="A29" s="320"/>
      <c r="B29" s="321"/>
      <c r="C29" s="364" t="str">
        <f t="shared" si="4"/>
        <v/>
      </c>
      <c r="D29" s="326"/>
      <c r="E29" s="364" t="str">
        <f t="shared" si="5"/>
        <v/>
      </c>
      <c r="F29" s="322"/>
      <c r="G29" s="323" t="str">
        <f t="shared" si="6"/>
        <v/>
      </c>
      <c r="H29" s="324"/>
      <c r="I29" s="325"/>
      <c r="J29" s="326"/>
      <c r="K29" s="327"/>
      <c r="L29" s="121"/>
      <c r="M29" s="121"/>
      <c r="N29" s="328"/>
      <c r="O29" s="329"/>
      <c r="P29" s="329"/>
      <c r="Q29" s="329"/>
      <c r="R29" s="330"/>
      <c r="S29" s="330"/>
      <c r="T29" s="331">
        <f t="shared" si="7"/>
        <v>0</v>
      </c>
      <c r="U29" s="332"/>
      <c r="V29" s="333"/>
      <c r="W29" s="327"/>
      <c r="X29" s="327"/>
      <c r="Y29" s="327"/>
      <c r="Z29" s="369"/>
    </row>
    <row r="30" spans="1:26" s="307" customFormat="1" ht="20.25" customHeight="1">
      <c r="A30" s="320"/>
      <c r="B30" s="321"/>
      <c r="C30" s="364" t="str">
        <f t="shared" si="4"/>
        <v/>
      </c>
      <c r="D30" s="326"/>
      <c r="E30" s="364" t="str">
        <f t="shared" si="5"/>
        <v/>
      </c>
      <c r="F30" s="322"/>
      <c r="G30" s="323" t="str">
        <f t="shared" si="6"/>
        <v/>
      </c>
      <c r="H30" s="324"/>
      <c r="I30" s="325"/>
      <c r="J30" s="326"/>
      <c r="K30" s="327"/>
      <c r="L30" s="121"/>
      <c r="M30" s="121"/>
      <c r="N30" s="328"/>
      <c r="O30" s="329"/>
      <c r="P30" s="329"/>
      <c r="Q30" s="329"/>
      <c r="R30" s="330"/>
      <c r="S30" s="330"/>
      <c r="T30" s="331">
        <f t="shared" si="7"/>
        <v>0</v>
      </c>
      <c r="U30" s="332"/>
      <c r="V30" s="333"/>
      <c r="W30" s="327"/>
      <c r="X30" s="327"/>
      <c r="Y30" s="327"/>
      <c r="Z30" s="369"/>
    </row>
    <row r="31" spans="1:26" s="307" customFormat="1" ht="20.25" customHeight="1">
      <c r="A31" s="320"/>
      <c r="B31" s="334"/>
      <c r="C31" s="364" t="str">
        <f t="shared" si="4"/>
        <v/>
      </c>
      <c r="D31" s="326"/>
      <c r="E31" s="364" t="str">
        <f t="shared" si="5"/>
        <v/>
      </c>
      <c r="F31" s="322"/>
      <c r="G31" s="323" t="str">
        <f t="shared" si="6"/>
        <v/>
      </c>
      <c r="H31" s="324"/>
      <c r="I31" s="325"/>
      <c r="J31" s="326"/>
      <c r="K31" s="327"/>
      <c r="L31" s="303"/>
      <c r="M31" s="303"/>
      <c r="N31" s="328"/>
      <c r="O31" s="329"/>
      <c r="P31" s="329"/>
      <c r="Q31" s="329"/>
      <c r="R31" s="330"/>
      <c r="S31" s="330"/>
      <c r="T31" s="331">
        <f t="shared" si="7"/>
        <v>0</v>
      </c>
      <c r="U31" s="332"/>
      <c r="V31" s="333"/>
      <c r="W31" s="327"/>
      <c r="X31" s="327"/>
      <c r="Y31" s="327"/>
      <c r="Z31" s="369"/>
    </row>
    <row r="32" spans="1:26" s="307" customFormat="1" ht="20.25" customHeight="1">
      <c r="A32" s="320"/>
      <c r="B32" s="321"/>
      <c r="C32" s="364" t="str">
        <f t="shared" si="4"/>
        <v/>
      </c>
      <c r="D32" s="326"/>
      <c r="E32" s="364" t="str">
        <f t="shared" si="5"/>
        <v/>
      </c>
      <c r="F32" s="322"/>
      <c r="G32" s="323" t="str">
        <f t="shared" si="6"/>
        <v/>
      </c>
      <c r="H32" s="324"/>
      <c r="I32" s="325"/>
      <c r="J32" s="326"/>
      <c r="K32" s="327"/>
      <c r="L32" s="121"/>
      <c r="M32" s="121"/>
      <c r="N32" s="328"/>
      <c r="O32" s="329"/>
      <c r="P32" s="329"/>
      <c r="Q32" s="329"/>
      <c r="R32" s="330"/>
      <c r="S32" s="330"/>
      <c r="T32" s="331">
        <f t="shared" si="7"/>
        <v>0</v>
      </c>
      <c r="U32" s="332"/>
      <c r="V32" s="333"/>
      <c r="W32" s="327"/>
      <c r="X32" s="327"/>
      <c r="Y32" s="327"/>
      <c r="Z32" s="369"/>
    </row>
    <row r="33" spans="1:26" s="307" customFormat="1" ht="20.25" customHeight="1">
      <c r="A33" s="320"/>
      <c r="B33" s="321"/>
      <c r="C33" s="364" t="str">
        <f t="shared" si="4"/>
        <v/>
      </c>
      <c r="D33" s="326"/>
      <c r="E33" s="364" t="str">
        <f t="shared" si="5"/>
        <v/>
      </c>
      <c r="F33" s="322"/>
      <c r="G33" s="323" t="str">
        <f t="shared" si="6"/>
        <v/>
      </c>
      <c r="H33" s="324"/>
      <c r="I33" s="325"/>
      <c r="J33" s="326"/>
      <c r="K33" s="327"/>
      <c r="L33" s="121"/>
      <c r="M33" s="121"/>
      <c r="N33" s="328"/>
      <c r="O33" s="329"/>
      <c r="P33" s="329"/>
      <c r="Q33" s="329"/>
      <c r="R33" s="330"/>
      <c r="S33" s="330"/>
      <c r="T33" s="331">
        <f t="shared" si="7"/>
        <v>0</v>
      </c>
      <c r="U33" s="335"/>
      <c r="V33" s="327"/>
      <c r="W33" s="327"/>
      <c r="X33" s="327"/>
      <c r="Y33" s="327"/>
      <c r="Z33" s="369"/>
    </row>
    <row r="34" spans="1:26" s="307" customFormat="1" ht="20.25" customHeight="1">
      <c r="A34" s="358"/>
      <c r="B34" s="321"/>
      <c r="C34" s="364" t="str">
        <f t="shared" si="4"/>
        <v/>
      </c>
      <c r="D34" s="343"/>
      <c r="E34" s="364" t="str">
        <f t="shared" si="5"/>
        <v/>
      </c>
      <c r="F34" s="322"/>
      <c r="G34" s="323" t="str">
        <f t="shared" si="6"/>
        <v/>
      </c>
      <c r="H34" s="324"/>
      <c r="I34" s="325"/>
      <c r="J34" s="326"/>
      <c r="K34" s="327"/>
      <c r="L34" s="121"/>
      <c r="M34" s="121"/>
      <c r="N34" s="328"/>
      <c r="O34" s="329"/>
      <c r="P34" s="329"/>
      <c r="Q34" s="329"/>
      <c r="R34" s="330"/>
      <c r="S34" s="330"/>
      <c r="T34" s="331">
        <f t="shared" si="7"/>
        <v>0</v>
      </c>
      <c r="U34" s="332"/>
      <c r="V34" s="333"/>
      <c r="W34" s="327"/>
      <c r="X34" s="327"/>
      <c r="Y34" s="327"/>
      <c r="Z34" s="369"/>
    </row>
    <row r="35" spans="1:26" s="307" customFormat="1" ht="20.25" customHeight="1">
      <c r="A35" s="320"/>
      <c r="B35" s="321"/>
      <c r="C35" s="364" t="str">
        <f t="shared" si="4"/>
        <v/>
      </c>
      <c r="D35" s="326"/>
      <c r="E35" s="364" t="str">
        <f t="shared" si="5"/>
        <v/>
      </c>
      <c r="F35" s="322"/>
      <c r="G35" s="323" t="str">
        <f t="shared" si="6"/>
        <v/>
      </c>
      <c r="H35" s="324"/>
      <c r="I35" s="325"/>
      <c r="J35" s="326"/>
      <c r="K35" s="327"/>
      <c r="L35" s="121"/>
      <c r="M35" s="121"/>
      <c r="N35" s="328"/>
      <c r="O35" s="329"/>
      <c r="P35" s="329"/>
      <c r="Q35" s="329"/>
      <c r="R35" s="330"/>
      <c r="S35" s="330"/>
      <c r="T35" s="331">
        <f t="shared" si="7"/>
        <v>0</v>
      </c>
      <c r="U35" s="332"/>
      <c r="V35" s="333"/>
      <c r="W35" s="327"/>
      <c r="X35" s="327"/>
      <c r="Y35" s="327"/>
      <c r="Z35" s="369"/>
    </row>
    <row r="36" spans="1:26" s="307" customFormat="1" ht="20.25" customHeight="1">
      <c r="A36" s="320"/>
      <c r="B36" s="321"/>
      <c r="C36" s="364" t="str">
        <f t="shared" si="4"/>
        <v/>
      </c>
      <c r="D36" s="343"/>
      <c r="E36" s="364" t="str">
        <f t="shared" si="5"/>
        <v/>
      </c>
      <c r="F36" s="322"/>
      <c r="G36" s="323" t="str">
        <f t="shared" si="6"/>
        <v/>
      </c>
      <c r="H36" s="324"/>
      <c r="I36" s="325"/>
      <c r="J36" s="326"/>
      <c r="K36" s="327"/>
      <c r="L36" s="121"/>
      <c r="M36" s="121"/>
      <c r="N36" s="328"/>
      <c r="O36" s="329"/>
      <c r="P36" s="329"/>
      <c r="Q36" s="329"/>
      <c r="R36" s="330"/>
      <c r="S36" s="330"/>
      <c r="T36" s="331">
        <f t="shared" si="7"/>
        <v>0</v>
      </c>
      <c r="U36" s="332"/>
      <c r="V36" s="333"/>
      <c r="W36" s="327"/>
      <c r="X36" s="327"/>
      <c r="Y36" s="327"/>
      <c r="Z36" s="369"/>
    </row>
    <row r="37" spans="1:26" s="307" customFormat="1" ht="20.25" customHeight="1">
      <c r="A37" s="320"/>
      <c r="B37" s="321"/>
      <c r="C37" s="364" t="str">
        <f t="shared" si="4"/>
        <v/>
      </c>
      <c r="D37" s="326"/>
      <c r="E37" s="364" t="str">
        <f t="shared" si="5"/>
        <v/>
      </c>
      <c r="F37" s="322"/>
      <c r="G37" s="323" t="str">
        <f t="shared" si="6"/>
        <v/>
      </c>
      <c r="H37" s="324"/>
      <c r="I37" s="325"/>
      <c r="J37" s="326"/>
      <c r="K37" s="327"/>
      <c r="L37" s="121"/>
      <c r="M37" s="121"/>
      <c r="N37" s="328"/>
      <c r="O37" s="329"/>
      <c r="P37" s="329"/>
      <c r="Q37" s="329"/>
      <c r="R37" s="330"/>
      <c r="S37" s="330"/>
      <c r="T37" s="331">
        <f t="shared" si="7"/>
        <v>0</v>
      </c>
      <c r="U37" s="335"/>
      <c r="V37" s="327"/>
      <c r="W37" s="327"/>
      <c r="X37" s="327"/>
      <c r="Y37" s="327"/>
      <c r="Z37" s="369"/>
    </row>
    <row r="38" spans="1:26" s="307" customFormat="1" ht="20.25" customHeight="1">
      <c r="A38" s="320"/>
      <c r="B38" s="321"/>
      <c r="C38" s="364" t="str">
        <f t="shared" si="4"/>
        <v/>
      </c>
      <c r="D38" s="343"/>
      <c r="E38" s="364" t="str">
        <f t="shared" si="5"/>
        <v/>
      </c>
      <c r="F38" s="322"/>
      <c r="G38" s="323" t="str">
        <f t="shared" si="6"/>
        <v/>
      </c>
      <c r="H38" s="324"/>
      <c r="I38" s="325"/>
      <c r="J38" s="326"/>
      <c r="K38" s="327"/>
      <c r="L38" s="121"/>
      <c r="M38" s="121"/>
      <c r="N38" s="328"/>
      <c r="O38" s="329"/>
      <c r="P38" s="329"/>
      <c r="Q38" s="329"/>
      <c r="R38" s="330"/>
      <c r="S38" s="330"/>
      <c r="T38" s="331">
        <f t="shared" si="7"/>
        <v>0</v>
      </c>
      <c r="U38" s="332"/>
      <c r="V38" s="333"/>
      <c r="W38" s="327"/>
      <c r="X38" s="327"/>
      <c r="Y38" s="327"/>
      <c r="Z38" s="369"/>
    </row>
    <row r="39" spans="1:26" s="307" customFormat="1" ht="20.25" customHeight="1">
      <c r="A39" s="320"/>
      <c r="B39" s="321"/>
      <c r="C39" s="364" t="str">
        <f t="shared" si="4"/>
        <v/>
      </c>
      <c r="D39" s="326"/>
      <c r="E39" s="364" t="str">
        <f t="shared" si="5"/>
        <v/>
      </c>
      <c r="F39" s="322"/>
      <c r="G39" s="323" t="str">
        <f t="shared" si="6"/>
        <v/>
      </c>
      <c r="H39" s="324"/>
      <c r="I39" s="325"/>
      <c r="J39" s="326"/>
      <c r="K39" s="327"/>
      <c r="L39" s="121"/>
      <c r="M39" s="121"/>
      <c r="N39" s="328"/>
      <c r="O39" s="329"/>
      <c r="P39" s="329"/>
      <c r="Q39" s="329"/>
      <c r="R39" s="330"/>
      <c r="S39" s="330"/>
      <c r="T39" s="331">
        <f t="shared" si="7"/>
        <v>0</v>
      </c>
      <c r="U39" s="335"/>
      <c r="V39" s="327"/>
      <c r="W39" s="327"/>
      <c r="X39" s="327"/>
      <c r="Y39" s="327"/>
      <c r="Z39" s="369"/>
    </row>
    <row r="40" spans="1:26" s="307" customFormat="1" ht="20.25" customHeight="1">
      <c r="A40" s="320"/>
      <c r="B40" s="321"/>
      <c r="C40" s="364" t="str">
        <f t="shared" si="4"/>
        <v/>
      </c>
      <c r="D40" s="326"/>
      <c r="E40" s="364" t="str">
        <f t="shared" si="5"/>
        <v/>
      </c>
      <c r="F40" s="322"/>
      <c r="G40" s="323" t="str">
        <f t="shared" si="6"/>
        <v/>
      </c>
      <c r="H40" s="324"/>
      <c r="I40" s="325"/>
      <c r="J40" s="326"/>
      <c r="K40" s="327"/>
      <c r="L40" s="121"/>
      <c r="M40" s="121"/>
      <c r="N40" s="328"/>
      <c r="O40" s="329"/>
      <c r="P40" s="329"/>
      <c r="Q40" s="329"/>
      <c r="R40" s="330"/>
      <c r="S40" s="330"/>
      <c r="T40" s="331">
        <f t="shared" si="7"/>
        <v>0</v>
      </c>
      <c r="U40" s="332"/>
      <c r="V40" s="333"/>
      <c r="W40" s="327"/>
      <c r="X40" s="327"/>
      <c r="Y40" s="327"/>
      <c r="Z40" s="369"/>
    </row>
    <row r="41" spans="1:26" s="307" customFormat="1" ht="20.25" customHeight="1">
      <c r="A41" s="320"/>
      <c r="B41" s="321"/>
      <c r="C41" s="364" t="str">
        <f t="shared" si="4"/>
        <v/>
      </c>
      <c r="D41" s="326"/>
      <c r="E41" s="364" t="str">
        <f t="shared" si="5"/>
        <v/>
      </c>
      <c r="F41" s="322"/>
      <c r="G41" s="323" t="str">
        <f t="shared" si="6"/>
        <v/>
      </c>
      <c r="H41" s="324"/>
      <c r="I41" s="325"/>
      <c r="J41" s="326"/>
      <c r="K41" s="327"/>
      <c r="L41" s="121"/>
      <c r="M41" s="121"/>
      <c r="N41" s="328"/>
      <c r="O41" s="329"/>
      <c r="P41" s="329"/>
      <c r="Q41" s="329"/>
      <c r="R41" s="330"/>
      <c r="S41" s="330"/>
      <c r="T41" s="331">
        <f t="shared" si="7"/>
        <v>0</v>
      </c>
      <c r="U41" s="332"/>
      <c r="V41" s="333"/>
      <c r="W41" s="327"/>
      <c r="X41" s="327"/>
      <c r="Y41" s="327"/>
      <c r="Z41" s="369"/>
    </row>
    <row r="42" spans="1:26" s="307" customFormat="1" ht="18">
      <c r="A42" s="320"/>
      <c r="B42" s="321"/>
      <c r="C42" s="364" t="str">
        <f t="shared" si="4"/>
        <v/>
      </c>
      <c r="D42" s="326"/>
      <c r="E42" s="364" t="str">
        <f t="shared" si="5"/>
        <v/>
      </c>
      <c r="F42" s="322"/>
      <c r="G42" s="323" t="str">
        <f t="shared" si="6"/>
        <v/>
      </c>
      <c r="H42" s="324"/>
      <c r="I42" s="325"/>
      <c r="J42" s="326"/>
      <c r="K42" s="327"/>
      <c r="L42" s="121"/>
      <c r="M42" s="121"/>
      <c r="N42" s="328"/>
      <c r="O42" s="329"/>
      <c r="P42" s="329"/>
      <c r="Q42" s="329"/>
      <c r="R42" s="330"/>
      <c r="S42" s="330"/>
      <c r="T42" s="331">
        <f t="shared" si="7"/>
        <v>0</v>
      </c>
      <c r="U42" s="335"/>
      <c r="V42" s="327"/>
      <c r="W42" s="327"/>
      <c r="X42" s="327"/>
      <c r="Y42" s="327"/>
      <c r="Z42" s="369"/>
    </row>
    <row r="43" spans="1:26" s="307" customFormat="1" ht="18">
      <c r="A43" s="320"/>
      <c r="B43" s="321"/>
      <c r="C43" s="364" t="str">
        <f t="shared" si="4"/>
        <v/>
      </c>
      <c r="D43" s="326"/>
      <c r="E43" s="364" t="str">
        <f t="shared" si="5"/>
        <v/>
      </c>
      <c r="F43" s="322"/>
      <c r="G43" s="323" t="str">
        <f t="shared" si="6"/>
        <v/>
      </c>
      <c r="H43" s="324"/>
      <c r="I43" s="325"/>
      <c r="J43" s="326"/>
      <c r="K43" s="327"/>
      <c r="L43" s="121"/>
      <c r="M43" s="121"/>
      <c r="N43" s="328"/>
      <c r="O43" s="329"/>
      <c r="P43" s="329"/>
      <c r="Q43" s="329"/>
      <c r="R43" s="330"/>
      <c r="S43" s="330"/>
      <c r="T43" s="331">
        <f t="shared" si="7"/>
        <v>0</v>
      </c>
      <c r="U43" s="332"/>
      <c r="V43" s="333"/>
      <c r="W43" s="327"/>
      <c r="X43" s="327"/>
      <c r="Y43" s="327"/>
      <c r="Z43" s="369"/>
    </row>
    <row r="44" spans="1:26" s="307" customFormat="1" ht="20.25" customHeight="1">
      <c r="A44" s="320"/>
      <c r="B44" s="321"/>
      <c r="C44" s="364" t="str">
        <f t="shared" si="4"/>
        <v/>
      </c>
      <c r="D44" s="326"/>
      <c r="E44" s="364" t="str">
        <f t="shared" si="5"/>
        <v/>
      </c>
      <c r="F44" s="322"/>
      <c r="G44" s="323" t="str">
        <f t="shared" si="6"/>
        <v/>
      </c>
      <c r="H44" s="324"/>
      <c r="I44" s="325"/>
      <c r="J44" s="326"/>
      <c r="K44" s="327"/>
      <c r="L44" s="121"/>
      <c r="M44" s="121"/>
      <c r="N44" s="328"/>
      <c r="O44" s="329"/>
      <c r="P44" s="329"/>
      <c r="Q44" s="329"/>
      <c r="R44" s="330"/>
      <c r="S44" s="330"/>
      <c r="T44" s="331">
        <f t="shared" si="7"/>
        <v>0</v>
      </c>
      <c r="U44" s="335"/>
      <c r="V44" s="327"/>
      <c r="W44" s="327"/>
      <c r="X44" s="327"/>
      <c r="Y44" s="327"/>
      <c r="Z44" s="369"/>
    </row>
    <row r="45" spans="1:26" s="307" customFormat="1" ht="18">
      <c r="A45" s="320"/>
      <c r="B45" s="334"/>
      <c r="C45" s="364" t="str">
        <f t="shared" si="4"/>
        <v/>
      </c>
      <c r="D45" s="326"/>
      <c r="E45" s="364" t="str">
        <f t="shared" si="5"/>
        <v/>
      </c>
      <c r="F45" s="322"/>
      <c r="G45" s="323" t="str">
        <f t="shared" si="6"/>
        <v/>
      </c>
      <c r="H45" s="324"/>
      <c r="I45" s="325"/>
      <c r="J45" s="326"/>
      <c r="K45" s="327"/>
      <c r="L45" s="121"/>
      <c r="M45" s="121"/>
      <c r="N45" s="328"/>
      <c r="O45" s="329"/>
      <c r="P45" s="329"/>
      <c r="Q45" s="329"/>
      <c r="R45" s="330"/>
      <c r="S45" s="330"/>
      <c r="T45" s="331">
        <f t="shared" si="7"/>
        <v>0</v>
      </c>
      <c r="U45" s="332"/>
      <c r="V45" s="333"/>
      <c r="W45" s="327"/>
      <c r="X45" s="327"/>
      <c r="Y45" s="327"/>
      <c r="Z45" s="369"/>
    </row>
    <row r="46" spans="1:26" s="307" customFormat="1" ht="20.25" customHeight="1">
      <c r="A46" s="320"/>
      <c r="B46" s="334"/>
      <c r="C46" s="364" t="str">
        <f t="shared" si="4"/>
        <v/>
      </c>
      <c r="D46" s="326"/>
      <c r="E46" s="364" t="str">
        <f t="shared" si="5"/>
        <v/>
      </c>
      <c r="F46" s="322"/>
      <c r="G46" s="323" t="str">
        <f t="shared" si="6"/>
        <v/>
      </c>
      <c r="H46" s="324"/>
      <c r="I46" s="325"/>
      <c r="J46" s="326"/>
      <c r="K46" s="327"/>
      <c r="L46" s="121"/>
      <c r="M46" s="121"/>
      <c r="N46" s="328"/>
      <c r="O46" s="329"/>
      <c r="P46" s="329"/>
      <c r="Q46" s="329"/>
      <c r="R46" s="330"/>
      <c r="S46" s="330"/>
      <c r="T46" s="331">
        <f t="shared" si="7"/>
        <v>0</v>
      </c>
      <c r="U46" s="335"/>
      <c r="V46" s="327"/>
      <c r="W46" s="327"/>
      <c r="X46" s="327"/>
      <c r="Y46" s="327"/>
      <c r="Z46" s="369"/>
    </row>
    <row r="47" spans="1:26" s="307" customFormat="1" ht="20.25" customHeight="1">
      <c r="A47" s="320"/>
      <c r="B47" s="334"/>
      <c r="C47" s="364" t="str">
        <f t="shared" si="4"/>
        <v/>
      </c>
      <c r="D47" s="326"/>
      <c r="E47" s="364" t="str">
        <f t="shared" si="5"/>
        <v/>
      </c>
      <c r="F47" s="322"/>
      <c r="G47" s="323" t="str">
        <f t="shared" si="6"/>
        <v/>
      </c>
      <c r="H47" s="324"/>
      <c r="I47" s="325"/>
      <c r="J47" s="326"/>
      <c r="K47" s="327"/>
      <c r="L47" s="121"/>
      <c r="M47" s="121"/>
      <c r="N47" s="328"/>
      <c r="O47" s="329"/>
      <c r="P47" s="329"/>
      <c r="Q47" s="329"/>
      <c r="R47" s="330"/>
      <c r="S47" s="330"/>
      <c r="T47" s="331">
        <f t="shared" si="7"/>
        <v>0</v>
      </c>
      <c r="U47" s="335"/>
      <c r="V47" s="327"/>
      <c r="W47" s="327"/>
      <c r="X47" s="327"/>
      <c r="Y47" s="327"/>
      <c r="Z47" s="369"/>
    </row>
    <row r="48" spans="1:26" s="307" customFormat="1" ht="20.25" customHeight="1">
      <c r="A48" s="320"/>
      <c r="B48" s="334"/>
      <c r="C48" s="364" t="str">
        <f t="shared" si="4"/>
        <v/>
      </c>
      <c r="D48" s="326"/>
      <c r="E48" s="364" t="str">
        <f t="shared" si="5"/>
        <v/>
      </c>
      <c r="F48" s="322"/>
      <c r="G48" s="323" t="str">
        <f t="shared" si="6"/>
        <v/>
      </c>
      <c r="H48" s="324"/>
      <c r="I48" s="325"/>
      <c r="J48" s="326"/>
      <c r="K48" s="327"/>
      <c r="L48" s="121"/>
      <c r="M48" s="121"/>
      <c r="N48" s="328"/>
      <c r="O48" s="329"/>
      <c r="P48" s="329"/>
      <c r="Q48" s="329"/>
      <c r="R48" s="330"/>
      <c r="S48" s="330"/>
      <c r="T48" s="331">
        <f t="shared" si="7"/>
        <v>0</v>
      </c>
      <c r="U48" s="335"/>
      <c r="V48" s="327"/>
      <c r="W48" s="327"/>
      <c r="X48" s="327"/>
      <c r="Y48" s="327"/>
      <c r="Z48" s="369"/>
    </row>
    <row r="49" spans="1:26" s="307" customFormat="1" ht="20.25" customHeight="1">
      <c r="A49" s="337"/>
      <c r="B49" s="334"/>
      <c r="C49" s="364" t="str">
        <f t="shared" si="4"/>
        <v/>
      </c>
      <c r="D49" s="326"/>
      <c r="E49" s="364" t="str">
        <f t="shared" si="5"/>
        <v/>
      </c>
      <c r="F49" s="322"/>
      <c r="G49" s="323" t="str">
        <f t="shared" si="6"/>
        <v/>
      </c>
      <c r="H49" s="324"/>
      <c r="I49" s="325"/>
      <c r="J49" s="326"/>
      <c r="K49" s="327"/>
      <c r="L49" s="121"/>
      <c r="M49" s="121"/>
      <c r="N49" s="328"/>
      <c r="O49" s="329"/>
      <c r="P49" s="329"/>
      <c r="Q49" s="329"/>
      <c r="R49" s="330"/>
      <c r="S49" s="330"/>
      <c r="T49" s="331">
        <f t="shared" si="7"/>
        <v>0</v>
      </c>
      <c r="U49" s="335"/>
      <c r="V49" s="327"/>
      <c r="W49" s="327"/>
      <c r="X49" s="327"/>
      <c r="Y49" s="327"/>
      <c r="Z49" s="369"/>
    </row>
    <row r="50" spans="1:26" s="307" customFormat="1" ht="20.25" customHeight="1">
      <c r="A50" s="337"/>
      <c r="B50" s="334"/>
      <c r="C50" s="364" t="str">
        <f t="shared" si="4"/>
        <v/>
      </c>
      <c r="D50" s="326"/>
      <c r="E50" s="364" t="str">
        <f t="shared" si="5"/>
        <v/>
      </c>
      <c r="F50" s="322"/>
      <c r="G50" s="323" t="str">
        <f t="shared" si="6"/>
        <v/>
      </c>
      <c r="H50" s="324"/>
      <c r="I50" s="325"/>
      <c r="J50" s="326"/>
      <c r="K50" s="327"/>
      <c r="L50" s="121"/>
      <c r="M50" s="121"/>
      <c r="N50" s="328"/>
      <c r="O50" s="329"/>
      <c r="P50" s="329"/>
      <c r="Q50" s="329"/>
      <c r="R50" s="330"/>
      <c r="S50" s="330"/>
      <c r="T50" s="331">
        <f t="shared" si="7"/>
        <v>0</v>
      </c>
      <c r="U50" s="335"/>
      <c r="V50" s="327"/>
      <c r="W50" s="327"/>
      <c r="X50" s="327"/>
      <c r="Y50" s="327"/>
      <c r="Z50" s="374"/>
    </row>
    <row r="51" spans="1:26" s="307" customFormat="1" ht="20.25" customHeight="1">
      <c r="A51" s="320"/>
      <c r="B51" s="334"/>
      <c r="C51" s="364" t="str">
        <f t="shared" si="4"/>
        <v/>
      </c>
      <c r="D51" s="326"/>
      <c r="E51" s="364" t="str">
        <f t="shared" si="5"/>
        <v/>
      </c>
      <c r="F51" s="322"/>
      <c r="G51" s="323" t="str">
        <f t="shared" si="6"/>
        <v/>
      </c>
      <c r="H51" s="324"/>
      <c r="I51" s="325"/>
      <c r="J51" s="326"/>
      <c r="K51" s="327"/>
      <c r="L51" s="121"/>
      <c r="M51" s="121"/>
      <c r="N51" s="328"/>
      <c r="O51" s="329"/>
      <c r="P51" s="329"/>
      <c r="Q51" s="329"/>
      <c r="R51" s="330"/>
      <c r="S51" s="330"/>
      <c r="T51" s="331">
        <f t="shared" si="7"/>
        <v>0</v>
      </c>
      <c r="U51" s="335"/>
      <c r="V51" s="327"/>
      <c r="W51" s="327"/>
      <c r="X51" s="327"/>
      <c r="Y51" s="327"/>
      <c r="Z51" s="369"/>
    </row>
    <row r="52" spans="1:26" s="307" customFormat="1" ht="20.25" customHeight="1">
      <c r="A52" s="320"/>
      <c r="B52" s="334"/>
      <c r="C52" s="364" t="str">
        <f t="shared" si="4"/>
        <v/>
      </c>
      <c r="D52" s="326"/>
      <c r="E52" s="364" t="str">
        <f t="shared" si="5"/>
        <v/>
      </c>
      <c r="F52" s="322"/>
      <c r="G52" s="323" t="str">
        <f t="shared" si="6"/>
        <v/>
      </c>
      <c r="H52" s="324"/>
      <c r="I52" s="325"/>
      <c r="J52" s="326"/>
      <c r="K52" s="327"/>
      <c r="L52" s="121"/>
      <c r="M52" s="121"/>
      <c r="N52" s="328"/>
      <c r="O52" s="329"/>
      <c r="P52" s="329"/>
      <c r="Q52" s="329"/>
      <c r="R52" s="330"/>
      <c r="S52" s="330"/>
      <c r="T52" s="331">
        <f t="shared" si="7"/>
        <v>0</v>
      </c>
      <c r="U52" s="332"/>
      <c r="V52" s="333"/>
      <c r="W52" s="327"/>
      <c r="X52" s="327"/>
      <c r="Y52" s="327"/>
      <c r="Z52" s="369"/>
    </row>
    <row r="53" spans="1:26" s="307" customFormat="1" ht="20.25" customHeight="1">
      <c r="A53" s="320"/>
      <c r="B53" s="334"/>
      <c r="C53" s="364" t="str">
        <f t="shared" si="4"/>
        <v/>
      </c>
      <c r="D53" s="326"/>
      <c r="E53" s="364" t="str">
        <f t="shared" si="5"/>
        <v/>
      </c>
      <c r="F53" s="322"/>
      <c r="G53" s="323" t="str">
        <f t="shared" si="6"/>
        <v/>
      </c>
      <c r="H53" s="324"/>
      <c r="I53" s="325"/>
      <c r="J53" s="326"/>
      <c r="K53" s="327"/>
      <c r="L53" s="121"/>
      <c r="M53" s="121"/>
      <c r="N53" s="328"/>
      <c r="O53" s="329"/>
      <c r="P53" s="329"/>
      <c r="Q53" s="329"/>
      <c r="R53" s="330"/>
      <c r="S53" s="330"/>
      <c r="T53" s="331">
        <f t="shared" si="7"/>
        <v>0</v>
      </c>
      <c r="U53" s="335"/>
      <c r="V53" s="327"/>
      <c r="W53" s="327"/>
      <c r="X53" s="327"/>
      <c r="Y53" s="327"/>
      <c r="Z53" s="369"/>
    </row>
    <row r="54" spans="1:26" s="307" customFormat="1" ht="20.25" customHeight="1">
      <c r="A54" s="320"/>
      <c r="B54" s="334"/>
      <c r="C54" s="364" t="str">
        <f t="shared" si="4"/>
        <v/>
      </c>
      <c r="D54" s="326"/>
      <c r="E54" s="364" t="str">
        <f t="shared" si="5"/>
        <v/>
      </c>
      <c r="F54" s="322"/>
      <c r="G54" s="323" t="str">
        <f t="shared" si="6"/>
        <v/>
      </c>
      <c r="H54" s="324"/>
      <c r="I54" s="325"/>
      <c r="J54" s="326"/>
      <c r="K54" s="327"/>
      <c r="L54" s="121"/>
      <c r="M54" s="121"/>
      <c r="N54" s="328"/>
      <c r="O54" s="329"/>
      <c r="P54" s="329"/>
      <c r="Q54" s="329"/>
      <c r="R54" s="330"/>
      <c r="S54" s="330"/>
      <c r="T54" s="331">
        <f t="shared" si="7"/>
        <v>0</v>
      </c>
      <c r="U54" s="335"/>
      <c r="V54" s="327"/>
      <c r="W54" s="327"/>
      <c r="X54" s="327"/>
      <c r="Y54" s="327"/>
      <c r="Z54" s="369"/>
    </row>
    <row r="55" spans="1:26" s="307" customFormat="1" ht="20.25" customHeight="1">
      <c r="A55" s="320"/>
      <c r="B55" s="334"/>
      <c r="C55" s="364" t="str">
        <f t="shared" si="4"/>
        <v/>
      </c>
      <c r="D55" s="326"/>
      <c r="E55" s="364" t="str">
        <f t="shared" si="5"/>
        <v/>
      </c>
      <c r="F55" s="322"/>
      <c r="G55" s="323" t="str">
        <f t="shared" si="6"/>
        <v/>
      </c>
      <c r="H55" s="324"/>
      <c r="I55" s="325"/>
      <c r="J55" s="326"/>
      <c r="K55" s="327"/>
      <c r="L55" s="121"/>
      <c r="M55" s="121"/>
      <c r="N55" s="328"/>
      <c r="O55" s="329"/>
      <c r="P55" s="329"/>
      <c r="Q55" s="329"/>
      <c r="R55" s="330"/>
      <c r="S55" s="330"/>
      <c r="T55" s="331">
        <f t="shared" si="7"/>
        <v>0</v>
      </c>
      <c r="U55" s="335"/>
      <c r="V55" s="327"/>
      <c r="W55" s="327"/>
      <c r="X55" s="327"/>
      <c r="Y55" s="327"/>
      <c r="Z55" s="369"/>
    </row>
    <row r="56" spans="1:26" s="307" customFormat="1" ht="20.25" customHeight="1">
      <c r="A56" s="320"/>
      <c r="B56" s="334"/>
      <c r="C56" s="364" t="str">
        <f t="shared" si="4"/>
        <v/>
      </c>
      <c r="D56" s="326"/>
      <c r="E56" s="364" t="str">
        <f t="shared" si="5"/>
        <v/>
      </c>
      <c r="F56" s="322"/>
      <c r="G56" s="323" t="str">
        <f t="shared" si="6"/>
        <v/>
      </c>
      <c r="H56" s="324"/>
      <c r="I56" s="325"/>
      <c r="J56" s="326"/>
      <c r="K56" s="327"/>
      <c r="L56" s="121"/>
      <c r="M56" s="121"/>
      <c r="N56" s="328"/>
      <c r="O56" s="329"/>
      <c r="P56" s="329"/>
      <c r="Q56" s="329"/>
      <c r="R56" s="330"/>
      <c r="S56" s="330"/>
      <c r="T56" s="331">
        <f t="shared" si="7"/>
        <v>0</v>
      </c>
      <c r="U56" s="335"/>
      <c r="V56" s="327"/>
      <c r="W56" s="327"/>
      <c r="X56" s="327"/>
      <c r="Y56" s="327"/>
      <c r="Z56" s="369"/>
    </row>
    <row r="57" spans="1:26" s="307" customFormat="1" ht="20.25" customHeight="1">
      <c r="A57" s="320"/>
      <c r="B57" s="334"/>
      <c r="C57" s="364" t="str">
        <f t="shared" si="4"/>
        <v/>
      </c>
      <c r="D57" s="326"/>
      <c r="E57" s="364" t="str">
        <f t="shared" si="5"/>
        <v/>
      </c>
      <c r="F57" s="322"/>
      <c r="G57" s="323" t="str">
        <f t="shared" si="6"/>
        <v/>
      </c>
      <c r="H57" s="324"/>
      <c r="I57" s="325"/>
      <c r="J57" s="326"/>
      <c r="K57" s="327"/>
      <c r="L57" s="121"/>
      <c r="M57" s="121"/>
      <c r="N57" s="328"/>
      <c r="O57" s="329"/>
      <c r="P57" s="329"/>
      <c r="Q57" s="329"/>
      <c r="R57" s="330"/>
      <c r="S57" s="330"/>
      <c r="T57" s="331">
        <f t="shared" si="7"/>
        <v>0</v>
      </c>
      <c r="U57" s="335"/>
      <c r="V57" s="327"/>
      <c r="W57" s="327"/>
      <c r="X57" s="327"/>
      <c r="Y57" s="327"/>
      <c r="Z57" s="369"/>
    </row>
    <row r="58" spans="1:26" s="307" customFormat="1" ht="20.25" customHeight="1">
      <c r="A58" s="320"/>
      <c r="B58" s="334"/>
      <c r="C58" s="364" t="str">
        <f t="shared" si="4"/>
        <v/>
      </c>
      <c r="D58" s="326"/>
      <c r="E58" s="364" t="str">
        <f t="shared" si="5"/>
        <v/>
      </c>
      <c r="F58" s="322"/>
      <c r="G58" s="323" t="str">
        <f t="shared" si="6"/>
        <v/>
      </c>
      <c r="H58" s="324"/>
      <c r="I58" s="325"/>
      <c r="J58" s="326"/>
      <c r="K58" s="327"/>
      <c r="L58" s="121"/>
      <c r="M58" s="121"/>
      <c r="N58" s="328"/>
      <c r="O58" s="329"/>
      <c r="P58" s="329"/>
      <c r="Q58" s="329"/>
      <c r="R58" s="330"/>
      <c r="S58" s="330"/>
      <c r="T58" s="331">
        <f t="shared" si="7"/>
        <v>0</v>
      </c>
      <c r="U58" s="335"/>
      <c r="V58" s="327"/>
      <c r="W58" s="327"/>
      <c r="X58" s="327"/>
      <c r="Y58" s="327"/>
      <c r="Z58" s="369"/>
    </row>
    <row r="59" spans="1:26" s="307" customFormat="1" ht="20.25" customHeight="1">
      <c r="A59" s="320"/>
      <c r="B59" s="334"/>
      <c r="C59" s="364" t="str">
        <f t="shared" si="4"/>
        <v/>
      </c>
      <c r="D59" s="326"/>
      <c r="E59" s="364" t="str">
        <f t="shared" si="5"/>
        <v/>
      </c>
      <c r="F59" s="322"/>
      <c r="G59" s="323" t="str">
        <f t="shared" si="6"/>
        <v/>
      </c>
      <c r="H59" s="324"/>
      <c r="I59" s="325"/>
      <c r="J59" s="326"/>
      <c r="K59" s="327"/>
      <c r="L59" s="121"/>
      <c r="M59" s="121"/>
      <c r="N59" s="328"/>
      <c r="O59" s="329"/>
      <c r="P59" s="329"/>
      <c r="Q59" s="329"/>
      <c r="R59" s="330"/>
      <c r="S59" s="330"/>
      <c r="T59" s="331">
        <f t="shared" si="7"/>
        <v>0</v>
      </c>
      <c r="U59" s="335"/>
      <c r="V59" s="327"/>
      <c r="W59" s="327"/>
      <c r="X59" s="327"/>
      <c r="Y59" s="327"/>
      <c r="Z59" s="369"/>
    </row>
    <row r="60" spans="1:26" s="307" customFormat="1" ht="20.25" customHeight="1">
      <c r="A60" s="320"/>
      <c r="B60" s="334"/>
      <c r="C60" s="364" t="str">
        <f t="shared" si="4"/>
        <v/>
      </c>
      <c r="D60" s="326"/>
      <c r="E60" s="364" t="str">
        <f t="shared" si="5"/>
        <v/>
      </c>
      <c r="F60" s="322"/>
      <c r="G60" s="323" t="str">
        <f t="shared" si="6"/>
        <v/>
      </c>
      <c r="H60" s="324"/>
      <c r="I60" s="325"/>
      <c r="J60" s="326"/>
      <c r="K60" s="327"/>
      <c r="L60" s="121"/>
      <c r="M60" s="121"/>
      <c r="N60" s="328"/>
      <c r="O60" s="329"/>
      <c r="P60" s="329"/>
      <c r="Q60" s="329"/>
      <c r="R60" s="330"/>
      <c r="S60" s="330"/>
      <c r="T60" s="331">
        <f t="shared" si="7"/>
        <v>0</v>
      </c>
      <c r="U60" s="335"/>
      <c r="V60" s="327"/>
      <c r="W60" s="327"/>
      <c r="X60" s="327"/>
      <c r="Y60" s="327"/>
      <c r="Z60" s="369"/>
    </row>
    <row r="61" spans="1:26" s="307" customFormat="1" ht="20.25" customHeight="1">
      <c r="A61" s="320"/>
      <c r="B61" s="334"/>
      <c r="C61" s="364" t="str">
        <f t="shared" si="4"/>
        <v/>
      </c>
      <c r="D61" s="326"/>
      <c r="E61" s="364" t="str">
        <f t="shared" si="5"/>
        <v/>
      </c>
      <c r="F61" s="322"/>
      <c r="G61" s="323" t="str">
        <f t="shared" si="6"/>
        <v/>
      </c>
      <c r="H61" s="324"/>
      <c r="I61" s="325"/>
      <c r="J61" s="326"/>
      <c r="K61" s="327"/>
      <c r="L61" s="121"/>
      <c r="M61" s="121"/>
      <c r="N61" s="328"/>
      <c r="O61" s="329"/>
      <c r="P61" s="329"/>
      <c r="Q61" s="329"/>
      <c r="R61" s="330"/>
      <c r="S61" s="330"/>
      <c r="T61" s="331">
        <f t="shared" si="7"/>
        <v>0</v>
      </c>
      <c r="U61" s="335"/>
      <c r="V61" s="327"/>
      <c r="W61" s="327"/>
      <c r="X61" s="327"/>
      <c r="Y61" s="327"/>
      <c r="Z61" s="369"/>
    </row>
    <row r="62" spans="1:26" s="307" customFormat="1" ht="20.25" customHeight="1">
      <c r="A62" s="320"/>
      <c r="B62" s="334"/>
      <c r="C62" s="364" t="str">
        <f t="shared" si="4"/>
        <v/>
      </c>
      <c r="D62" s="326"/>
      <c r="E62" s="364" t="str">
        <f t="shared" si="5"/>
        <v/>
      </c>
      <c r="F62" s="322"/>
      <c r="G62" s="323" t="str">
        <f t="shared" si="6"/>
        <v/>
      </c>
      <c r="H62" s="324"/>
      <c r="I62" s="325"/>
      <c r="J62" s="326"/>
      <c r="K62" s="327"/>
      <c r="L62" s="121"/>
      <c r="M62" s="121"/>
      <c r="N62" s="328"/>
      <c r="O62" s="329"/>
      <c r="P62" s="329"/>
      <c r="Q62" s="329"/>
      <c r="R62" s="330"/>
      <c r="S62" s="330"/>
      <c r="T62" s="331">
        <f t="shared" si="7"/>
        <v>0</v>
      </c>
      <c r="U62" s="335"/>
      <c r="V62" s="327"/>
      <c r="W62" s="327"/>
      <c r="X62" s="327"/>
      <c r="Y62" s="327"/>
      <c r="Z62" s="369"/>
    </row>
    <row r="63" spans="1:26" s="307" customFormat="1" ht="20.25" customHeight="1">
      <c r="A63" s="320"/>
      <c r="B63" s="334"/>
      <c r="C63" s="364" t="str">
        <f t="shared" si="4"/>
        <v/>
      </c>
      <c r="D63" s="326"/>
      <c r="E63" s="364" t="str">
        <f t="shared" si="5"/>
        <v/>
      </c>
      <c r="F63" s="322"/>
      <c r="G63" s="323" t="str">
        <f t="shared" si="6"/>
        <v/>
      </c>
      <c r="H63" s="324"/>
      <c r="I63" s="325"/>
      <c r="J63" s="326"/>
      <c r="K63" s="327"/>
      <c r="L63" s="121"/>
      <c r="M63" s="121"/>
      <c r="N63" s="328"/>
      <c r="O63" s="329"/>
      <c r="P63" s="329"/>
      <c r="Q63" s="329"/>
      <c r="R63" s="330"/>
      <c r="S63" s="330"/>
      <c r="T63" s="331">
        <f t="shared" si="7"/>
        <v>0</v>
      </c>
      <c r="U63" s="335"/>
      <c r="V63" s="327"/>
      <c r="W63" s="327"/>
      <c r="X63" s="327"/>
      <c r="Y63" s="327"/>
      <c r="Z63" s="369"/>
    </row>
    <row r="64" spans="1:26" s="307" customFormat="1" ht="20.25" customHeight="1">
      <c r="A64" s="320"/>
      <c r="B64" s="334"/>
      <c r="C64" s="364" t="str">
        <f t="shared" si="4"/>
        <v/>
      </c>
      <c r="D64" s="326"/>
      <c r="E64" s="364" t="str">
        <f t="shared" si="5"/>
        <v/>
      </c>
      <c r="F64" s="322"/>
      <c r="G64" s="323" t="str">
        <f t="shared" si="6"/>
        <v/>
      </c>
      <c r="H64" s="324"/>
      <c r="I64" s="325"/>
      <c r="J64" s="326"/>
      <c r="K64" s="327"/>
      <c r="L64" s="121"/>
      <c r="M64" s="121"/>
      <c r="N64" s="328"/>
      <c r="O64" s="329"/>
      <c r="P64" s="329"/>
      <c r="Q64" s="329"/>
      <c r="R64" s="330"/>
      <c r="S64" s="330"/>
      <c r="T64" s="331">
        <f t="shared" si="7"/>
        <v>0</v>
      </c>
      <c r="U64" s="335"/>
      <c r="V64" s="327"/>
      <c r="W64" s="327"/>
      <c r="X64" s="327"/>
      <c r="Y64" s="327"/>
      <c r="Z64" s="369"/>
    </row>
    <row r="65" spans="1:26" s="307" customFormat="1" ht="20.25" customHeight="1">
      <c r="A65" s="320"/>
      <c r="B65" s="334"/>
      <c r="C65" s="364" t="str">
        <f t="shared" si="4"/>
        <v/>
      </c>
      <c r="D65" s="326"/>
      <c r="E65" s="364" t="str">
        <f t="shared" si="5"/>
        <v/>
      </c>
      <c r="F65" s="322"/>
      <c r="G65" s="323" t="str">
        <f t="shared" si="6"/>
        <v/>
      </c>
      <c r="H65" s="324"/>
      <c r="I65" s="325"/>
      <c r="J65" s="326"/>
      <c r="K65" s="327"/>
      <c r="L65" s="121"/>
      <c r="M65" s="121"/>
      <c r="N65" s="328"/>
      <c r="O65" s="329"/>
      <c r="P65" s="329"/>
      <c r="Q65" s="329"/>
      <c r="R65" s="330"/>
      <c r="S65" s="330"/>
      <c r="T65" s="331">
        <f t="shared" si="7"/>
        <v>0</v>
      </c>
      <c r="U65" s="335"/>
      <c r="V65" s="327"/>
      <c r="W65" s="327"/>
      <c r="X65" s="327"/>
      <c r="Y65" s="327"/>
      <c r="Z65" s="369"/>
    </row>
    <row r="66" spans="1:26" s="307" customFormat="1" ht="20.25" customHeight="1">
      <c r="A66" s="320"/>
      <c r="B66" s="334"/>
      <c r="C66" s="364" t="str">
        <f t="shared" ref="C66:C129" si="8">IF(B66="","",WEEKNUM(B66,2))</f>
        <v/>
      </c>
      <c r="D66" s="326"/>
      <c r="E66" s="364" t="str">
        <f t="shared" ref="E66:E129" si="9">IF(D66="","",WEEKNUM(D66,2))</f>
        <v/>
      </c>
      <c r="F66" s="322"/>
      <c r="G66" s="323" t="str">
        <f t="shared" si="6"/>
        <v/>
      </c>
      <c r="H66" s="324"/>
      <c r="I66" s="325"/>
      <c r="J66" s="326"/>
      <c r="K66" s="327"/>
      <c r="L66" s="121"/>
      <c r="M66" s="121"/>
      <c r="N66" s="328"/>
      <c r="O66" s="329"/>
      <c r="P66" s="329"/>
      <c r="Q66" s="329"/>
      <c r="R66" s="330"/>
      <c r="S66" s="330"/>
      <c r="T66" s="331">
        <f t="shared" si="7"/>
        <v>0</v>
      </c>
      <c r="U66" s="335"/>
      <c r="V66" s="327"/>
      <c r="W66" s="327"/>
      <c r="X66" s="327"/>
      <c r="Y66" s="327"/>
      <c r="Z66" s="369"/>
    </row>
    <row r="67" spans="1:26" s="307" customFormat="1" ht="20.25" customHeight="1">
      <c r="A67" s="320"/>
      <c r="B67" s="334"/>
      <c r="C67" s="364" t="str">
        <f t="shared" si="8"/>
        <v/>
      </c>
      <c r="D67" s="326"/>
      <c r="E67" s="364" t="str">
        <f t="shared" si="9"/>
        <v/>
      </c>
      <c r="F67" s="322"/>
      <c r="G67" s="323" t="str">
        <f t="shared" si="6"/>
        <v/>
      </c>
      <c r="H67" s="324"/>
      <c r="I67" s="325"/>
      <c r="J67" s="326"/>
      <c r="K67" s="327"/>
      <c r="L67" s="121"/>
      <c r="M67" s="121"/>
      <c r="N67" s="328"/>
      <c r="O67" s="329"/>
      <c r="P67" s="329"/>
      <c r="Q67" s="329"/>
      <c r="R67" s="330"/>
      <c r="S67" s="330"/>
      <c r="T67" s="331">
        <f t="shared" si="7"/>
        <v>0</v>
      </c>
      <c r="U67" s="335"/>
      <c r="V67" s="327"/>
      <c r="W67" s="327"/>
      <c r="X67" s="327"/>
      <c r="Y67" s="327"/>
      <c r="Z67" s="369"/>
    </row>
    <row r="68" spans="1:26" s="307" customFormat="1" ht="20.25" customHeight="1">
      <c r="A68" s="320"/>
      <c r="B68" s="334"/>
      <c r="C68" s="364" t="str">
        <f t="shared" si="8"/>
        <v/>
      </c>
      <c r="D68" s="326"/>
      <c r="E68" s="364" t="str">
        <f t="shared" si="9"/>
        <v/>
      </c>
      <c r="F68" s="322"/>
      <c r="G68" s="323" t="str">
        <f t="shared" si="6"/>
        <v/>
      </c>
      <c r="H68" s="324"/>
      <c r="I68" s="325"/>
      <c r="J68" s="326"/>
      <c r="K68" s="327"/>
      <c r="L68" s="121"/>
      <c r="M68" s="121"/>
      <c r="N68" s="328"/>
      <c r="O68" s="329"/>
      <c r="P68" s="329"/>
      <c r="Q68" s="329"/>
      <c r="R68" s="330"/>
      <c r="S68" s="330"/>
      <c r="T68" s="331">
        <f t="shared" si="7"/>
        <v>0</v>
      </c>
      <c r="U68" s="335"/>
      <c r="V68" s="327"/>
      <c r="W68" s="327"/>
      <c r="X68" s="327"/>
      <c r="Y68" s="327"/>
      <c r="Z68" s="369"/>
    </row>
    <row r="69" spans="1:26" s="307" customFormat="1" ht="20.25" customHeight="1">
      <c r="A69" s="320"/>
      <c r="B69" s="334"/>
      <c r="C69" s="364" t="str">
        <f t="shared" si="8"/>
        <v/>
      </c>
      <c r="D69" s="326"/>
      <c r="E69" s="364" t="str">
        <f t="shared" si="9"/>
        <v/>
      </c>
      <c r="F69" s="322"/>
      <c r="G69" s="323" t="str">
        <f t="shared" si="6"/>
        <v/>
      </c>
      <c r="H69" s="324"/>
      <c r="I69" s="325"/>
      <c r="J69" s="326"/>
      <c r="K69" s="327"/>
      <c r="L69" s="121"/>
      <c r="M69" s="121"/>
      <c r="N69" s="328"/>
      <c r="O69" s="329"/>
      <c r="P69" s="329"/>
      <c r="Q69" s="329"/>
      <c r="R69" s="330"/>
      <c r="S69" s="330"/>
      <c r="T69" s="331">
        <f t="shared" si="7"/>
        <v>0</v>
      </c>
      <c r="U69" s="335"/>
      <c r="V69" s="327"/>
      <c r="W69" s="327"/>
      <c r="X69" s="327"/>
      <c r="Y69" s="327"/>
      <c r="Z69" s="369"/>
    </row>
    <row r="70" spans="1:26" s="307" customFormat="1" ht="20.25" customHeight="1">
      <c r="A70" s="320"/>
      <c r="B70" s="334"/>
      <c r="C70" s="364" t="str">
        <f t="shared" si="8"/>
        <v/>
      </c>
      <c r="D70" s="326"/>
      <c r="E70" s="364" t="str">
        <f t="shared" si="9"/>
        <v/>
      </c>
      <c r="F70" s="322"/>
      <c r="G70" s="323" t="str">
        <f t="shared" si="6"/>
        <v/>
      </c>
      <c r="H70" s="324"/>
      <c r="I70" s="325"/>
      <c r="J70" s="326"/>
      <c r="K70" s="327"/>
      <c r="L70" s="121"/>
      <c r="M70" s="121"/>
      <c r="N70" s="328"/>
      <c r="O70" s="329"/>
      <c r="P70" s="329"/>
      <c r="Q70" s="329"/>
      <c r="R70" s="330"/>
      <c r="S70" s="330"/>
      <c r="T70" s="331">
        <f t="shared" si="7"/>
        <v>0</v>
      </c>
      <c r="U70" s="335"/>
      <c r="V70" s="327"/>
      <c r="W70" s="327"/>
      <c r="X70" s="327"/>
      <c r="Y70" s="327"/>
      <c r="Z70" s="369"/>
    </row>
    <row r="71" spans="1:26" s="307" customFormat="1" ht="20.25" customHeight="1">
      <c r="A71" s="320"/>
      <c r="B71" s="334"/>
      <c r="C71" s="364" t="str">
        <f t="shared" si="8"/>
        <v/>
      </c>
      <c r="D71" s="326"/>
      <c r="E71" s="364" t="str">
        <f t="shared" si="9"/>
        <v/>
      </c>
      <c r="F71" s="322"/>
      <c r="G71" s="323" t="str">
        <f t="shared" si="6"/>
        <v/>
      </c>
      <c r="H71" s="324"/>
      <c r="I71" s="325"/>
      <c r="J71" s="326"/>
      <c r="K71" s="327"/>
      <c r="L71" s="121"/>
      <c r="M71" s="121"/>
      <c r="N71" s="328"/>
      <c r="O71" s="329"/>
      <c r="P71" s="329"/>
      <c r="Q71" s="329"/>
      <c r="R71" s="330"/>
      <c r="S71" s="330"/>
      <c r="T71" s="331">
        <f t="shared" si="7"/>
        <v>0</v>
      </c>
      <c r="U71" s="335"/>
      <c r="V71" s="327"/>
      <c r="W71" s="327"/>
      <c r="X71" s="327"/>
      <c r="Y71" s="327"/>
      <c r="Z71" s="369"/>
    </row>
    <row r="72" spans="1:26" s="307" customFormat="1" ht="20.25" customHeight="1">
      <c r="A72" s="320"/>
      <c r="B72" s="334"/>
      <c r="C72" s="364" t="str">
        <f t="shared" si="8"/>
        <v/>
      </c>
      <c r="D72" s="326"/>
      <c r="E72" s="364" t="str">
        <f t="shared" si="9"/>
        <v/>
      </c>
      <c r="F72" s="322"/>
      <c r="G72" s="323" t="str">
        <f t="shared" si="6"/>
        <v/>
      </c>
      <c r="H72" s="324"/>
      <c r="I72" s="325"/>
      <c r="J72" s="326"/>
      <c r="K72" s="327"/>
      <c r="L72" s="121"/>
      <c r="M72" s="121"/>
      <c r="N72" s="328"/>
      <c r="O72" s="329"/>
      <c r="P72" s="329"/>
      <c r="Q72" s="329"/>
      <c r="R72" s="330"/>
      <c r="S72" s="330"/>
      <c r="T72" s="331">
        <f t="shared" si="7"/>
        <v>0</v>
      </c>
      <c r="U72" s="335"/>
      <c r="V72" s="327"/>
      <c r="W72" s="327"/>
      <c r="X72" s="327"/>
      <c r="Y72" s="327"/>
      <c r="Z72" s="369"/>
    </row>
    <row r="73" spans="1:26" s="307" customFormat="1" ht="20.25" customHeight="1">
      <c r="A73" s="320"/>
      <c r="B73" s="334"/>
      <c r="C73" s="364" t="str">
        <f t="shared" si="8"/>
        <v/>
      </c>
      <c r="D73" s="326"/>
      <c r="E73" s="364" t="str">
        <f t="shared" si="9"/>
        <v/>
      </c>
      <c r="F73" s="322"/>
      <c r="G73" s="323" t="str">
        <f t="shared" si="6"/>
        <v/>
      </c>
      <c r="H73" s="324"/>
      <c r="I73" s="325"/>
      <c r="J73" s="326"/>
      <c r="K73" s="327"/>
      <c r="L73" s="121"/>
      <c r="M73" s="121"/>
      <c r="N73" s="328"/>
      <c r="O73" s="329"/>
      <c r="P73" s="329"/>
      <c r="Q73" s="329"/>
      <c r="R73" s="330"/>
      <c r="S73" s="330"/>
      <c r="T73" s="331">
        <f t="shared" si="7"/>
        <v>0</v>
      </c>
      <c r="U73" s="335"/>
      <c r="V73" s="327"/>
      <c r="W73" s="327"/>
      <c r="X73" s="327"/>
      <c r="Y73" s="327"/>
      <c r="Z73" s="369"/>
    </row>
    <row r="74" spans="1:26" s="307" customFormat="1" ht="20.25" customHeight="1">
      <c r="A74" s="320"/>
      <c r="B74" s="334"/>
      <c r="C74" s="364" t="str">
        <f t="shared" si="8"/>
        <v/>
      </c>
      <c r="D74" s="326"/>
      <c r="E74" s="364" t="str">
        <f t="shared" si="9"/>
        <v/>
      </c>
      <c r="F74" s="322"/>
      <c r="G74" s="323" t="str">
        <f t="shared" si="6"/>
        <v/>
      </c>
      <c r="H74" s="324"/>
      <c r="I74" s="325"/>
      <c r="J74" s="326"/>
      <c r="K74" s="327"/>
      <c r="L74" s="121"/>
      <c r="M74" s="121"/>
      <c r="N74" s="328"/>
      <c r="O74" s="329"/>
      <c r="P74" s="329"/>
      <c r="Q74" s="329"/>
      <c r="R74" s="330"/>
      <c r="S74" s="330"/>
      <c r="T74" s="331">
        <f t="shared" si="7"/>
        <v>0</v>
      </c>
      <c r="U74" s="335"/>
      <c r="V74" s="327"/>
      <c r="W74" s="327"/>
      <c r="X74" s="327"/>
      <c r="Y74" s="327"/>
      <c r="Z74" s="369"/>
    </row>
    <row r="75" spans="1:26" s="307" customFormat="1" ht="20.25" customHeight="1">
      <c r="A75" s="320"/>
      <c r="B75" s="334"/>
      <c r="C75" s="364" t="str">
        <f t="shared" si="8"/>
        <v/>
      </c>
      <c r="D75" s="326"/>
      <c r="E75" s="364" t="str">
        <f t="shared" si="9"/>
        <v/>
      </c>
      <c r="F75" s="322"/>
      <c r="G75" s="323" t="str">
        <f t="shared" si="6"/>
        <v/>
      </c>
      <c r="H75" s="324"/>
      <c r="I75" s="325"/>
      <c r="J75" s="326"/>
      <c r="K75" s="327"/>
      <c r="L75" s="121"/>
      <c r="M75" s="121"/>
      <c r="N75" s="328"/>
      <c r="O75" s="329"/>
      <c r="P75" s="329"/>
      <c r="Q75" s="329"/>
      <c r="R75" s="330"/>
      <c r="S75" s="330"/>
      <c r="T75" s="331">
        <f t="shared" si="7"/>
        <v>0</v>
      </c>
      <c r="U75" s="335"/>
      <c r="V75" s="327"/>
      <c r="W75" s="327"/>
      <c r="X75" s="327"/>
      <c r="Y75" s="327"/>
      <c r="Z75" s="369"/>
    </row>
    <row r="76" spans="1:26" s="307" customFormat="1" ht="20.25" customHeight="1">
      <c r="A76" s="320"/>
      <c r="B76" s="334"/>
      <c r="C76" s="364" t="str">
        <f t="shared" si="8"/>
        <v/>
      </c>
      <c r="D76" s="326"/>
      <c r="E76" s="364" t="str">
        <f t="shared" si="9"/>
        <v/>
      </c>
      <c r="F76" s="322"/>
      <c r="G76" s="323" t="str">
        <f t="shared" si="6"/>
        <v/>
      </c>
      <c r="H76" s="324"/>
      <c r="I76" s="325"/>
      <c r="J76" s="326"/>
      <c r="K76" s="327"/>
      <c r="L76" s="121"/>
      <c r="M76" s="121"/>
      <c r="N76" s="328"/>
      <c r="O76" s="329"/>
      <c r="P76" s="329"/>
      <c r="Q76" s="329"/>
      <c r="R76" s="330"/>
      <c r="S76" s="330"/>
      <c r="T76" s="331">
        <f t="shared" si="7"/>
        <v>0</v>
      </c>
      <c r="U76" s="335"/>
      <c r="V76" s="327"/>
      <c r="W76" s="327"/>
      <c r="X76" s="327"/>
      <c r="Y76" s="327"/>
      <c r="Z76" s="369"/>
    </row>
    <row r="77" spans="1:26" s="307" customFormat="1" ht="20.25" customHeight="1">
      <c r="A77" s="320"/>
      <c r="B77" s="334"/>
      <c r="C77" s="364" t="str">
        <f t="shared" si="8"/>
        <v/>
      </c>
      <c r="D77" s="326"/>
      <c r="E77" s="364" t="str">
        <f t="shared" si="9"/>
        <v/>
      </c>
      <c r="F77" s="322"/>
      <c r="G77" s="323" t="str">
        <f t="shared" si="6"/>
        <v/>
      </c>
      <c r="H77" s="324"/>
      <c r="I77" s="325"/>
      <c r="J77" s="326"/>
      <c r="K77" s="327"/>
      <c r="L77" s="121"/>
      <c r="M77" s="121"/>
      <c r="N77" s="328"/>
      <c r="O77" s="329"/>
      <c r="P77" s="329"/>
      <c r="Q77" s="329"/>
      <c r="R77" s="330"/>
      <c r="S77" s="330"/>
      <c r="T77" s="331">
        <f t="shared" si="7"/>
        <v>0</v>
      </c>
      <c r="U77" s="335"/>
      <c r="V77" s="327"/>
      <c r="W77" s="327"/>
      <c r="X77" s="327"/>
      <c r="Y77" s="327"/>
      <c r="Z77" s="369"/>
    </row>
    <row r="78" spans="1:26" s="307" customFormat="1" ht="20.25" customHeight="1">
      <c r="A78" s="320"/>
      <c r="B78" s="334"/>
      <c r="C78" s="364" t="str">
        <f t="shared" si="8"/>
        <v/>
      </c>
      <c r="D78" s="326"/>
      <c r="E78" s="364" t="str">
        <f t="shared" si="9"/>
        <v/>
      </c>
      <c r="F78" s="322"/>
      <c r="G78" s="323" t="str">
        <f t="shared" si="6"/>
        <v/>
      </c>
      <c r="H78" s="324"/>
      <c r="I78" s="325"/>
      <c r="J78" s="326"/>
      <c r="K78" s="327"/>
      <c r="L78" s="121"/>
      <c r="M78" s="121"/>
      <c r="N78" s="328"/>
      <c r="O78" s="329"/>
      <c r="P78" s="329"/>
      <c r="Q78" s="329"/>
      <c r="R78" s="330"/>
      <c r="S78" s="330"/>
      <c r="T78" s="331">
        <f t="shared" si="7"/>
        <v>0</v>
      </c>
      <c r="U78" s="335"/>
      <c r="V78" s="327"/>
      <c r="W78" s="327"/>
      <c r="X78" s="327"/>
      <c r="Y78" s="327"/>
      <c r="Z78" s="369"/>
    </row>
    <row r="79" spans="1:26" s="307" customFormat="1" ht="20.25" customHeight="1">
      <c r="A79" s="320"/>
      <c r="B79" s="334"/>
      <c r="C79" s="364" t="str">
        <f t="shared" si="8"/>
        <v/>
      </c>
      <c r="D79" s="326"/>
      <c r="E79" s="364" t="str">
        <f t="shared" si="9"/>
        <v/>
      </c>
      <c r="F79" s="322"/>
      <c r="G79" s="323" t="str">
        <f t="shared" si="6"/>
        <v/>
      </c>
      <c r="H79" s="324"/>
      <c r="I79" s="325"/>
      <c r="J79" s="326"/>
      <c r="K79" s="327"/>
      <c r="L79" s="121"/>
      <c r="M79" s="121"/>
      <c r="N79" s="328"/>
      <c r="O79" s="329"/>
      <c r="P79" s="329"/>
      <c r="Q79" s="329"/>
      <c r="R79" s="330"/>
      <c r="S79" s="330"/>
      <c r="T79" s="331">
        <f t="shared" si="7"/>
        <v>0</v>
      </c>
      <c r="U79" s="335"/>
      <c r="V79" s="327"/>
      <c r="W79" s="327"/>
      <c r="X79" s="327"/>
      <c r="Y79" s="327"/>
      <c r="Z79" s="369"/>
    </row>
    <row r="80" spans="1:26" s="307" customFormat="1" ht="20.25" customHeight="1">
      <c r="A80" s="320"/>
      <c r="B80" s="334"/>
      <c r="C80" s="364" t="str">
        <f t="shared" si="8"/>
        <v/>
      </c>
      <c r="D80" s="326"/>
      <c r="E80" s="364" t="str">
        <f t="shared" si="9"/>
        <v/>
      </c>
      <c r="F80" s="322"/>
      <c r="G80" s="323" t="str">
        <f t="shared" si="6"/>
        <v/>
      </c>
      <c r="H80" s="324"/>
      <c r="I80" s="325"/>
      <c r="J80" s="326"/>
      <c r="K80" s="327"/>
      <c r="L80" s="121"/>
      <c r="M80" s="121"/>
      <c r="N80" s="328"/>
      <c r="O80" s="329"/>
      <c r="P80" s="329"/>
      <c r="Q80" s="329"/>
      <c r="R80" s="330"/>
      <c r="S80" s="330"/>
      <c r="T80" s="331">
        <f t="shared" si="7"/>
        <v>0</v>
      </c>
      <c r="U80" s="335"/>
      <c r="V80" s="327"/>
      <c r="W80" s="327"/>
      <c r="X80" s="327"/>
      <c r="Y80" s="327"/>
      <c r="Z80" s="369"/>
    </row>
    <row r="81" spans="1:26" s="307" customFormat="1" ht="20.25" customHeight="1">
      <c r="A81" s="320"/>
      <c r="B81" s="334"/>
      <c r="C81" s="364" t="str">
        <f t="shared" si="8"/>
        <v/>
      </c>
      <c r="D81" s="326"/>
      <c r="E81" s="364" t="str">
        <f t="shared" si="9"/>
        <v/>
      </c>
      <c r="F81" s="322"/>
      <c r="G81" s="323" t="str">
        <f t="shared" si="6"/>
        <v/>
      </c>
      <c r="H81" s="324"/>
      <c r="I81" s="325"/>
      <c r="J81" s="326"/>
      <c r="K81" s="327"/>
      <c r="L81" s="121"/>
      <c r="M81" s="121"/>
      <c r="N81" s="328"/>
      <c r="O81" s="329"/>
      <c r="P81" s="329"/>
      <c r="Q81" s="329"/>
      <c r="R81" s="330"/>
      <c r="S81" s="330"/>
      <c r="T81" s="331">
        <f t="shared" si="7"/>
        <v>0</v>
      </c>
      <c r="U81" s="335"/>
      <c r="V81" s="327"/>
      <c r="W81" s="327"/>
      <c r="X81" s="327"/>
      <c r="Y81" s="327"/>
      <c r="Z81" s="369"/>
    </row>
    <row r="82" spans="1:26" s="307" customFormat="1" ht="20.25" customHeight="1">
      <c r="A82" s="320"/>
      <c r="B82" s="334"/>
      <c r="C82" s="364" t="str">
        <f t="shared" si="8"/>
        <v/>
      </c>
      <c r="D82" s="326"/>
      <c r="E82" s="364" t="str">
        <f t="shared" si="9"/>
        <v/>
      </c>
      <c r="F82" s="322"/>
      <c r="G82" s="323" t="str">
        <f t="shared" si="6"/>
        <v/>
      </c>
      <c r="H82" s="324"/>
      <c r="I82" s="325"/>
      <c r="J82" s="326"/>
      <c r="K82" s="327"/>
      <c r="L82" s="121"/>
      <c r="M82" s="121"/>
      <c r="N82" s="328"/>
      <c r="O82" s="329"/>
      <c r="P82" s="329"/>
      <c r="Q82" s="329"/>
      <c r="R82" s="330"/>
      <c r="S82" s="330"/>
      <c r="T82" s="331">
        <f t="shared" si="7"/>
        <v>0</v>
      </c>
      <c r="U82" s="335"/>
      <c r="V82" s="327"/>
      <c r="W82" s="327"/>
      <c r="X82" s="327"/>
      <c r="Y82" s="327"/>
      <c r="Z82" s="369"/>
    </row>
    <row r="83" spans="1:26" s="307" customFormat="1" ht="20.25" customHeight="1">
      <c r="A83" s="320"/>
      <c r="B83" s="334"/>
      <c r="C83" s="364" t="str">
        <f t="shared" si="8"/>
        <v/>
      </c>
      <c r="D83" s="326"/>
      <c r="E83" s="364" t="str">
        <f t="shared" si="9"/>
        <v/>
      </c>
      <c r="F83" s="322"/>
      <c r="G83" s="323" t="str">
        <f t="shared" si="6"/>
        <v/>
      </c>
      <c r="H83" s="324"/>
      <c r="I83" s="325"/>
      <c r="J83" s="326"/>
      <c r="K83" s="327"/>
      <c r="L83" s="121"/>
      <c r="M83" s="121"/>
      <c r="N83" s="328"/>
      <c r="O83" s="329"/>
      <c r="P83" s="329"/>
      <c r="Q83" s="329"/>
      <c r="R83" s="330"/>
      <c r="S83" s="330"/>
      <c r="T83" s="331">
        <f t="shared" si="7"/>
        <v>0</v>
      </c>
      <c r="U83" s="335"/>
      <c r="V83" s="327"/>
      <c r="W83" s="327"/>
      <c r="X83" s="327"/>
      <c r="Y83" s="327"/>
      <c r="Z83" s="369"/>
    </row>
    <row r="84" spans="1:26" s="307" customFormat="1" ht="20.25" customHeight="1">
      <c r="A84" s="320"/>
      <c r="B84" s="334"/>
      <c r="C84" s="364" t="str">
        <f t="shared" si="8"/>
        <v/>
      </c>
      <c r="D84" s="326"/>
      <c r="E84" s="364" t="str">
        <f t="shared" si="9"/>
        <v/>
      </c>
      <c r="F84" s="322"/>
      <c r="G84" s="323" t="str">
        <f t="shared" si="6"/>
        <v/>
      </c>
      <c r="H84" s="324"/>
      <c r="I84" s="325"/>
      <c r="J84" s="326"/>
      <c r="K84" s="327"/>
      <c r="L84" s="121"/>
      <c r="M84" s="121"/>
      <c r="N84" s="328"/>
      <c r="O84" s="329"/>
      <c r="P84" s="329"/>
      <c r="Q84" s="329"/>
      <c r="R84" s="330"/>
      <c r="S84" s="330"/>
      <c r="T84" s="331">
        <f t="shared" si="7"/>
        <v>0</v>
      </c>
      <c r="U84" s="335"/>
      <c r="V84" s="327"/>
      <c r="W84" s="327"/>
      <c r="X84" s="327"/>
      <c r="Y84" s="327"/>
      <c r="Z84" s="369"/>
    </row>
    <row r="85" spans="1:26" s="307" customFormat="1" ht="20.25" customHeight="1">
      <c r="A85" s="320"/>
      <c r="B85" s="334"/>
      <c r="C85" s="364" t="str">
        <f t="shared" si="8"/>
        <v/>
      </c>
      <c r="D85" s="326"/>
      <c r="E85" s="364" t="str">
        <f t="shared" si="9"/>
        <v/>
      </c>
      <c r="F85" s="322"/>
      <c r="G85" s="323" t="str">
        <f t="shared" si="6"/>
        <v/>
      </c>
      <c r="H85" s="324"/>
      <c r="I85" s="325"/>
      <c r="J85" s="326"/>
      <c r="K85" s="327"/>
      <c r="L85" s="121"/>
      <c r="M85" s="121"/>
      <c r="N85" s="328"/>
      <c r="O85" s="329"/>
      <c r="P85" s="329"/>
      <c r="Q85" s="329"/>
      <c r="R85" s="330"/>
      <c r="S85" s="330"/>
      <c r="T85" s="331">
        <f t="shared" si="7"/>
        <v>0</v>
      </c>
      <c r="U85" s="335"/>
      <c r="V85" s="327"/>
      <c r="W85" s="327"/>
      <c r="X85" s="327"/>
      <c r="Y85" s="327"/>
      <c r="Z85" s="369"/>
    </row>
    <row r="86" spans="1:26" s="307" customFormat="1" ht="20.25" customHeight="1">
      <c r="A86" s="320"/>
      <c r="B86" s="334"/>
      <c r="C86" s="364" t="str">
        <f t="shared" si="8"/>
        <v/>
      </c>
      <c r="D86" s="326"/>
      <c r="E86" s="364" t="str">
        <f t="shared" si="9"/>
        <v/>
      </c>
      <c r="F86" s="322"/>
      <c r="G86" s="323" t="str">
        <f t="shared" si="6"/>
        <v/>
      </c>
      <c r="H86" s="324"/>
      <c r="I86" s="325"/>
      <c r="J86" s="326"/>
      <c r="K86" s="327"/>
      <c r="L86" s="121"/>
      <c r="M86" s="121"/>
      <c r="N86" s="328"/>
      <c r="O86" s="329"/>
      <c r="P86" s="329"/>
      <c r="Q86" s="329"/>
      <c r="R86" s="330"/>
      <c r="S86" s="330"/>
      <c r="T86" s="331">
        <f t="shared" si="7"/>
        <v>0</v>
      </c>
      <c r="U86" s="335"/>
      <c r="V86" s="327"/>
      <c r="W86" s="327"/>
      <c r="X86" s="327"/>
      <c r="Y86" s="327"/>
      <c r="Z86" s="369"/>
    </row>
    <row r="87" spans="1:26" s="307" customFormat="1" ht="20.25" customHeight="1">
      <c r="A87" s="320"/>
      <c r="B87" s="334"/>
      <c r="C87" s="364" t="str">
        <f t="shared" si="8"/>
        <v/>
      </c>
      <c r="D87" s="326"/>
      <c r="E87" s="364" t="str">
        <f t="shared" si="9"/>
        <v/>
      </c>
      <c r="F87" s="322"/>
      <c r="G87" s="323" t="str">
        <f t="shared" si="6"/>
        <v/>
      </c>
      <c r="H87" s="324"/>
      <c r="I87" s="325"/>
      <c r="J87" s="326"/>
      <c r="K87" s="327"/>
      <c r="L87" s="121"/>
      <c r="M87" s="121"/>
      <c r="N87" s="328"/>
      <c r="O87" s="329"/>
      <c r="P87" s="329"/>
      <c r="Q87" s="329"/>
      <c r="R87" s="330"/>
      <c r="S87" s="330"/>
      <c r="T87" s="331">
        <f t="shared" si="7"/>
        <v>0</v>
      </c>
      <c r="U87" s="335"/>
      <c r="V87" s="327"/>
      <c r="W87" s="327"/>
      <c r="X87" s="327"/>
      <c r="Y87" s="327"/>
      <c r="Z87" s="369"/>
    </row>
    <row r="88" spans="1:26" s="307" customFormat="1" ht="20.25" customHeight="1">
      <c r="A88" s="320"/>
      <c r="B88" s="334"/>
      <c r="C88" s="364" t="str">
        <f t="shared" si="8"/>
        <v/>
      </c>
      <c r="D88" s="326"/>
      <c r="E88" s="364" t="str">
        <f t="shared" si="9"/>
        <v/>
      </c>
      <c r="F88" s="322"/>
      <c r="G88" s="323" t="str">
        <f t="shared" si="6"/>
        <v/>
      </c>
      <c r="H88" s="324"/>
      <c r="I88" s="325"/>
      <c r="J88" s="326"/>
      <c r="K88" s="327"/>
      <c r="L88" s="121"/>
      <c r="M88" s="121"/>
      <c r="N88" s="328"/>
      <c r="O88" s="329"/>
      <c r="P88" s="329"/>
      <c r="Q88" s="329"/>
      <c r="R88" s="330"/>
      <c r="S88" s="330"/>
      <c r="T88" s="331">
        <f t="shared" si="7"/>
        <v>0</v>
      </c>
      <c r="U88" s="335"/>
      <c r="V88" s="327"/>
      <c r="W88" s="327"/>
      <c r="X88" s="327"/>
      <c r="Y88" s="327"/>
      <c r="Z88" s="369"/>
    </row>
    <row r="89" spans="1:26" s="307" customFormat="1" ht="20.25" customHeight="1">
      <c r="A89" s="320"/>
      <c r="B89" s="334"/>
      <c r="C89" s="364" t="str">
        <f t="shared" si="8"/>
        <v/>
      </c>
      <c r="D89" s="326"/>
      <c r="E89" s="364" t="str">
        <f t="shared" si="9"/>
        <v/>
      </c>
      <c r="F89" s="322"/>
      <c r="G89" s="323" t="str">
        <f t="shared" si="6"/>
        <v/>
      </c>
      <c r="H89" s="324"/>
      <c r="I89" s="325"/>
      <c r="J89" s="326"/>
      <c r="K89" s="327"/>
      <c r="L89" s="121"/>
      <c r="M89" s="121"/>
      <c r="N89" s="328"/>
      <c r="O89" s="329"/>
      <c r="P89" s="329"/>
      <c r="Q89" s="329"/>
      <c r="R89" s="330"/>
      <c r="S89" s="330"/>
      <c r="T89" s="331">
        <f t="shared" ref="T89:T152" si="10">SUM(N89:S89)</f>
        <v>0</v>
      </c>
      <c r="U89" s="335"/>
      <c r="V89" s="327"/>
      <c r="W89" s="327"/>
      <c r="X89" s="327"/>
      <c r="Y89" s="327"/>
      <c r="Z89" s="369"/>
    </row>
    <row r="90" spans="1:26" s="307" customFormat="1" ht="20.25" customHeight="1">
      <c r="A90" s="320"/>
      <c r="B90" s="334"/>
      <c r="C90" s="364" t="str">
        <f t="shared" si="8"/>
        <v/>
      </c>
      <c r="D90" s="326"/>
      <c r="E90" s="364" t="str">
        <f t="shared" si="9"/>
        <v/>
      </c>
      <c r="F90" s="322"/>
      <c r="G90" s="323" t="str">
        <f t="shared" si="6"/>
        <v/>
      </c>
      <c r="H90" s="324"/>
      <c r="I90" s="325"/>
      <c r="J90" s="326"/>
      <c r="K90" s="327"/>
      <c r="L90" s="121"/>
      <c r="M90" s="121"/>
      <c r="N90" s="328"/>
      <c r="O90" s="329"/>
      <c r="P90" s="329"/>
      <c r="Q90" s="329"/>
      <c r="R90" s="330"/>
      <c r="S90" s="330"/>
      <c r="T90" s="331">
        <f t="shared" si="10"/>
        <v>0</v>
      </c>
      <c r="U90" s="335"/>
      <c r="V90" s="327"/>
      <c r="W90" s="327"/>
      <c r="X90" s="327"/>
      <c r="Y90" s="327"/>
      <c r="Z90" s="369"/>
    </row>
    <row r="91" spans="1:26" s="307" customFormat="1" ht="20.25" customHeight="1">
      <c r="A91" s="320"/>
      <c r="B91" s="334"/>
      <c r="C91" s="364" t="str">
        <f t="shared" si="8"/>
        <v/>
      </c>
      <c r="D91" s="326"/>
      <c r="E91" s="364" t="str">
        <f t="shared" si="9"/>
        <v/>
      </c>
      <c r="F91" s="322"/>
      <c r="G91" s="323" t="str">
        <f t="shared" ref="G91:G154" si="11">IF(B91= "", "",B91-$A$1)</f>
        <v/>
      </c>
      <c r="H91" s="324"/>
      <c r="I91" s="325"/>
      <c r="J91" s="326"/>
      <c r="K91" s="327"/>
      <c r="L91" s="121"/>
      <c r="M91" s="121"/>
      <c r="N91" s="328"/>
      <c r="O91" s="329"/>
      <c r="P91" s="329"/>
      <c r="Q91" s="329"/>
      <c r="R91" s="330"/>
      <c r="S91" s="330"/>
      <c r="T91" s="331">
        <f t="shared" si="10"/>
        <v>0</v>
      </c>
      <c r="U91" s="335"/>
      <c r="V91" s="327"/>
      <c r="W91" s="327"/>
      <c r="X91" s="327"/>
      <c r="Y91" s="327"/>
      <c r="Z91" s="369"/>
    </row>
    <row r="92" spans="1:26" s="307" customFormat="1" ht="20.25" customHeight="1">
      <c r="A92" s="320"/>
      <c r="B92" s="334"/>
      <c r="C92" s="364" t="str">
        <f t="shared" si="8"/>
        <v/>
      </c>
      <c r="D92" s="326"/>
      <c r="E92" s="364" t="str">
        <f t="shared" si="9"/>
        <v/>
      </c>
      <c r="F92" s="322"/>
      <c r="G92" s="323" t="str">
        <f t="shared" si="11"/>
        <v/>
      </c>
      <c r="H92" s="324"/>
      <c r="I92" s="325"/>
      <c r="J92" s="326"/>
      <c r="K92" s="327"/>
      <c r="L92" s="121"/>
      <c r="M92" s="121"/>
      <c r="N92" s="328"/>
      <c r="O92" s="329"/>
      <c r="P92" s="329"/>
      <c r="Q92" s="329"/>
      <c r="R92" s="330"/>
      <c r="S92" s="330"/>
      <c r="T92" s="331">
        <f t="shared" si="10"/>
        <v>0</v>
      </c>
      <c r="U92" s="335"/>
      <c r="V92" s="327"/>
      <c r="W92" s="327"/>
      <c r="X92" s="327"/>
      <c r="Y92" s="327"/>
      <c r="Z92" s="369"/>
    </row>
    <row r="93" spans="1:26" s="307" customFormat="1" ht="20.25" customHeight="1">
      <c r="A93" s="320"/>
      <c r="B93" s="334"/>
      <c r="C93" s="364" t="str">
        <f t="shared" si="8"/>
        <v/>
      </c>
      <c r="D93" s="326"/>
      <c r="E93" s="364" t="str">
        <f t="shared" si="9"/>
        <v/>
      </c>
      <c r="F93" s="322"/>
      <c r="G93" s="323" t="str">
        <f t="shared" si="11"/>
        <v/>
      </c>
      <c r="H93" s="324"/>
      <c r="I93" s="325"/>
      <c r="J93" s="326"/>
      <c r="K93" s="327"/>
      <c r="L93" s="121"/>
      <c r="M93" s="121"/>
      <c r="N93" s="328"/>
      <c r="O93" s="329"/>
      <c r="P93" s="329"/>
      <c r="Q93" s="329"/>
      <c r="R93" s="330"/>
      <c r="S93" s="330"/>
      <c r="T93" s="331">
        <f t="shared" si="10"/>
        <v>0</v>
      </c>
      <c r="U93" s="335"/>
      <c r="V93" s="327"/>
      <c r="W93" s="327"/>
      <c r="X93" s="327"/>
      <c r="Y93" s="327"/>
      <c r="Z93" s="369"/>
    </row>
    <row r="94" spans="1:26" s="307" customFormat="1" ht="20.25" customHeight="1">
      <c r="A94" s="320"/>
      <c r="B94" s="334"/>
      <c r="C94" s="364" t="str">
        <f t="shared" si="8"/>
        <v/>
      </c>
      <c r="D94" s="326"/>
      <c r="E94" s="364" t="str">
        <f t="shared" si="9"/>
        <v/>
      </c>
      <c r="F94" s="322"/>
      <c r="G94" s="323" t="str">
        <f t="shared" si="11"/>
        <v/>
      </c>
      <c r="H94" s="324"/>
      <c r="I94" s="325"/>
      <c r="J94" s="326"/>
      <c r="K94" s="327"/>
      <c r="L94" s="121"/>
      <c r="M94" s="121"/>
      <c r="N94" s="328"/>
      <c r="O94" s="329"/>
      <c r="P94" s="329"/>
      <c r="Q94" s="329"/>
      <c r="R94" s="330"/>
      <c r="S94" s="330"/>
      <c r="T94" s="331">
        <f t="shared" si="10"/>
        <v>0</v>
      </c>
      <c r="U94" s="335"/>
      <c r="V94" s="327"/>
      <c r="W94" s="327"/>
      <c r="X94" s="327"/>
      <c r="Y94" s="327"/>
      <c r="Z94" s="369"/>
    </row>
    <row r="95" spans="1:26" s="307" customFormat="1" ht="20.25" customHeight="1">
      <c r="A95" s="320"/>
      <c r="B95" s="334"/>
      <c r="C95" s="364" t="str">
        <f t="shared" si="8"/>
        <v/>
      </c>
      <c r="D95" s="326"/>
      <c r="E95" s="364" t="str">
        <f t="shared" si="9"/>
        <v/>
      </c>
      <c r="F95" s="322"/>
      <c r="G95" s="323" t="str">
        <f t="shared" si="11"/>
        <v/>
      </c>
      <c r="H95" s="324"/>
      <c r="I95" s="325"/>
      <c r="J95" s="326"/>
      <c r="K95" s="327"/>
      <c r="L95" s="121"/>
      <c r="M95" s="121"/>
      <c r="N95" s="328"/>
      <c r="O95" s="329"/>
      <c r="P95" s="329"/>
      <c r="Q95" s="329"/>
      <c r="R95" s="330"/>
      <c r="S95" s="330"/>
      <c r="T95" s="331">
        <f t="shared" si="10"/>
        <v>0</v>
      </c>
      <c r="U95" s="335"/>
      <c r="V95" s="327"/>
      <c r="W95" s="327"/>
      <c r="X95" s="327"/>
      <c r="Y95" s="327"/>
      <c r="Z95" s="369"/>
    </row>
    <row r="96" spans="1:26" s="307" customFormat="1" ht="20.25" customHeight="1">
      <c r="A96" s="320"/>
      <c r="B96" s="334"/>
      <c r="C96" s="364" t="str">
        <f t="shared" si="8"/>
        <v/>
      </c>
      <c r="D96" s="326"/>
      <c r="E96" s="364" t="str">
        <f t="shared" si="9"/>
        <v/>
      </c>
      <c r="F96" s="322"/>
      <c r="G96" s="323" t="str">
        <f t="shared" si="11"/>
        <v/>
      </c>
      <c r="H96" s="324"/>
      <c r="I96" s="325"/>
      <c r="J96" s="326"/>
      <c r="K96" s="327"/>
      <c r="L96" s="121"/>
      <c r="M96" s="121"/>
      <c r="N96" s="328"/>
      <c r="O96" s="329"/>
      <c r="P96" s="329"/>
      <c r="Q96" s="329"/>
      <c r="R96" s="330"/>
      <c r="S96" s="330"/>
      <c r="T96" s="331">
        <f t="shared" si="10"/>
        <v>0</v>
      </c>
      <c r="U96" s="335"/>
      <c r="V96" s="327"/>
      <c r="W96" s="327"/>
      <c r="X96" s="327"/>
      <c r="Y96" s="327"/>
      <c r="Z96" s="369"/>
    </row>
    <row r="97" spans="1:26" s="307" customFormat="1" ht="20.25" customHeight="1">
      <c r="A97" s="320"/>
      <c r="B97" s="334"/>
      <c r="C97" s="364" t="str">
        <f t="shared" si="8"/>
        <v/>
      </c>
      <c r="D97" s="326"/>
      <c r="E97" s="364" t="str">
        <f t="shared" si="9"/>
        <v/>
      </c>
      <c r="F97" s="322"/>
      <c r="G97" s="323" t="str">
        <f t="shared" si="11"/>
        <v/>
      </c>
      <c r="H97" s="324"/>
      <c r="I97" s="325"/>
      <c r="J97" s="326"/>
      <c r="K97" s="327"/>
      <c r="L97" s="121"/>
      <c r="M97" s="121"/>
      <c r="N97" s="328"/>
      <c r="O97" s="329"/>
      <c r="P97" s="329"/>
      <c r="Q97" s="329"/>
      <c r="R97" s="330"/>
      <c r="S97" s="330"/>
      <c r="T97" s="331">
        <f t="shared" si="10"/>
        <v>0</v>
      </c>
      <c r="U97" s="335"/>
      <c r="V97" s="327"/>
      <c r="W97" s="327"/>
      <c r="X97" s="327"/>
      <c r="Y97" s="327"/>
      <c r="Z97" s="369"/>
    </row>
    <row r="98" spans="1:26" s="307" customFormat="1" ht="20.25" customHeight="1">
      <c r="A98" s="320"/>
      <c r="B98" s="334"/>
      <c r="C98" s="364" t="str">
        <f t="shared" si="8"/>
        <v/>
      </c>
      <c r="D98" s="326"/>
      <c r="E98" s="364" t="str">
        <f t="shared" si="9"/>
        <v/>
      </c>
      <c r="F98" s="322"/>
      <c r="G98" s="323" t="str">
        <f t="shared" si="11"/>
        <v/>
      </c>
      <c r="H98" s="324"/>
      <c r="I98" s="325"/>
      <c r="J98" s="326"/>
      <c r="K98" s="327"/>
      <c r="L98" s="121"/>
      <c r="M98" s="121"/>
      <c r="N98" s="328"/>
      <c r="O98" s="329"/>
      <c r="P98" s="329"/>
      <c r="Q98" s="329"/>
      <c r="R98" s="330"/>
      <c r="S98" s="330"/>
      <c r="T98" s="331">
        <f t="shared" si="10"/>
        <v>0</v>
      </c>
      <c r="U98" s="335"/>
      <c r="V98" s="327"/>
      <c r="W98" s="327"/>
      <c r="X98" s="327"/>
      <c r="Y98" s="327"/>
      <c r="Z98" s="369"/>
    </row>
    <row r="99" spans="1:26" s="307" customFormat="1" ht="20.25" customHeight="1">
      <c r="A99" s="320"/>
      <c r="B99" s="334"/>
      <c r="C99" s="364" t="str">
        <f t="shared" si="8"/>
        <v/>
      </c>
      <c r="D99" s="326"/>
      <c r="E99" s="364" t="str">
        <f t="shared" si="9"/>
        <v/>
      </c>
      <c r="F99" s="322"/>
      <c r="G99" s="323" t="str">
        <f t="shared" si="11"/>
        <v/>
      </c>
      <c r="H99" s="324"/>
      <c r="I99" s="325"/>
      <c r="J99" s="326"/>
      <c r="K99" s="327"/>
      <c r="L99" s="121"/>
      <c r="M99" s="121"/>
      <c r="N99" s="328"/>
      <c r="O99" s="329"/>
      <c r="P99" s="329"/>
      <c r="Q99" s="329"/>
      <c r="R99" s="330"/>
      <c r="S99" s="330"/>
      <c r="T99" s="331">
        <f t="shared" si="10"/>
        <v>0</v>
      </c>
      <c r="U99" s="335"/>
      <c r="V99" s="327"/>
      <c r="W99" s="327"/>
      <c r="X99" s="327"/>
      <c r="Y99" s="327"/>
      <c r="Z99" s="369"/>
    </row>
    <row r="100" spans="1:26" s="307" customFormat="1" ht="20.25" customHeight="1">
      <c r="A100" s="320"/>
      <c r="B100" s="334"/>
      <c r="C100" s="364" t="str">
        <f t="shared" si="8"/>
        <v/>
      </c>
      <c r="D100" s="326"/>
      <c r="E100" s="364" t="str">
        <f t="shared" si="9"/>
        <v/>
      </c>
      <c r="F100" s="322"/>
      <c r="G100" s="323" t="str">
        <f t="shared" si="11"/>
        <v/>
      </c>
      <c r="H100" s="324"/>
      <c r="I100" s="325"/>
      <c r="J100" s="326"/>
      <c r="K100" s="327"/>
      <c r="L100" s="121"/>
      <c r="M100" s="121"/>
      <c r="N100" s="328"/>
      <c r="O100" s="329"/>
      <c r="P100" s="329"/>
      <c r="Q100" s="329"/>
      <c r="R100" s="330"/>
      <c r="S100" s="330"/>
      <c r="T100" s="331">
        <f t="shared" si="10"/>
        <v>0</v>
      </c>
      <c r="U100" s="335"/>
      <c r="V100" s="327"/>
      <c r="W100" s="327"/>
      <c r="X100" s="327"/>
      <c r="Y100" s="327"/>
      <c r="Z100" s="369"/>
    </row>
    <row r="101" spans="1:26" s="307" customFormat="1" ht="20.25" customHeight="1">
      <c r="A101" s="320"/>
      <c r="B101" s="334"/>
      <c r="C101" s="364" t="str">
        <f t="shared" si="8"/>
        <v/>
      </c>
      <c r="D101" s="326"/>
      <c r="E101" s="364" t="str">
        <f t="shared" si="9"/>
        <v/>
      </c>
      <c r="F101" s="322"/>
      <c r="G101" s="323" t="str">
        <f t="shared" si="11"/>
        <v/>
      </c>
      <c r="H101" s="324"/>
      <c r="I101" s="325"/>
      <c r="J101" s="326"/>
      <c r="K101" s="327"/>
      <c r="L101" s="121"/>
      <c r="M101" s="121"/>
      <c r="N101" s="328"/>
      <c r="O101" s="329"/>
      <c r="P101" s="329"/>
      <c r="Q101" s="329"/>
      <c r="R101" s="330"/>
      <c r="S101" s="330"/>
      <c r="T101" s="331">
        <f t="shared" si="10"/>
        <v>0</v>
      </c>
      <c r="U101" s="335"/>
      <c r="V101" s="327"/>
      <c r="W101" s="327"/>
      <c r="X101" s="327"/>
      <c r="Y101" s="327"/>
      <c r="Z101" s="369"/>
    </row>
    <row r="102" spans="1:26" s="307" customFormat="1" ht="20.25" customHeight="1">
      <c r="A102" s="320"/>
      <c r="B102" s="334"/>
      <c r="C102" s="364" t="str">
        <f t="shared" si="8"/>
        <v/>
      </c>
      <c r="D102" s="326"/>
      <c r="E102" s="364" t="str">
        <f t="shared" si="9"/>
        <v/>
      </c>
      <c r="F102" s="322"/>
      <c r="G102" s="323" t="str">
        <f t="shared" si="11"/>
        <v/>
      </c>
      <c r="H102" s="324"/>
      <c r="I102" s="325"/>
      <c r="J102" s="326"/>
      <c r="K102" s="327"/>
      <c r="L102" s="121"/>
      <c r="M102" s="121"/>
      <c r="N102" s="328"/>
      <c r="O102" s="329"/>
      <c r="P102" s="329"/>
      <c r="Q102" s="329"/>
      <c r="R102" s="330"/>
      <c r="S102" s="330"/>
      <c r="T102" s="331">
        <f t="shared" si="10"/>
        <v>0</v>
      </c>
      <c r="U102" s="335"/>
      <c r="V102" s="327"/>
      <c r="W102" s="327"/>
      <c r="X102" s="327"/>
      <c r="Y102" s="327"/>
      <c r="Z102" s="369"/>
    </row>
    <row r="103" spans="1:26" s="307" customFormat="1" ht="20.25" customHeight="1">
      <c r="A103" s="320"/>
      <c r="B103" s="334"/>
      <c r="C103" s="364" t="str">
        <f t="shared" si="8"/>
        <v/>
      </c>
      <c r="D103" s="326"/>
      <c r="E103" s="364" t="str">
        <f t="shared" si="9"/>
        <v/>
      </c>
      <c r="F103" s="322"/>
      <c r="G103" s="323" t="str">
        <f t="shared" si="11"/>
        <v/>
      </c>
      <c r="H103" s="324"/>
      <c r="I103" s="325"/>
      <c r="J103" s="326"/>
      <c r="K103" s="327"/>
      <c r="L103" s="121"/>
      <c r="M103" s="121"/>
      <c r="N103" s="328"/>
      <c r="O103" s="329"/>
      <c r="P103" s="329"/>
      <c r="Q103" s="329"/>
      <c r="R103" s="330"/>
      <c r="S103" s="330"/>
      <c r="T103" s="331">
        <f t="shared" si="10"/>
        <v>0</v>
      </c>
      <c r="U103" s="335"/>
      <c r="V103" s="327"/>
      <c r="W103" s="327"/>
      <c r="X103" s="327"/>
      <c r="Y103" s="327"/>
      <c r="Z103" s="369"/>
    </row>
    <row r="104" spans="1:26" s="307" customFormat="1" ht="20.25" customHeight="1">
      <c r="A104" s="320"/>
      <c r="B104" s="334"/>
      <c r="C104" s="364" t="str">
        <f t="shared" si="8"/>
        <v/>
      </c>
      <c r="D104" s="326"/>
      <c r="E104" s="364" t="str">
        <f t="shared" si="9"/>
        <v/>
      </c>
      <c r="F104" s="322"/>
      <c r="G104" s="323" t="str">
        <f t="shared" si="11"/>
        <v/>
      </c>
      <c r="H104" s="324"/>
      <c r="I104" s="325"/>
      <c r="J104" s="326"/>
      <c r="K104" s="327"/>
      <c r="L104" s="121"/>
      <c r="M104" s="121"/>
      <c r="N104" s="328"/>
      <c r="O104" s="329"/>
      <c r="P104" s="329"/>
      <c r="Q104" s="329"/>
      <c r="R104" s="330"/>
      <c r="S104" s="330"/>
      <c r="T104" s="331">
        <f t="shared" si="10"/>
        <v>0</v>
      </c>
      <c r="U104" s="335"/>
      <c r="V104" s="327"/>
      <c r="W104" s="327"/>
      <c r="X104" s="327"/>
      <c r="Y104" s="327"/>
      <c r="Z104" s="369"/>
    </row>
    <row r="105" spans="1:26" s="307" customFormat="1" ht="20.25" customHeight="1">
      <c r="A105" s="320"/>
      <c r="B105" s="334"/>
      <c r="C105" s="364" t="str">
        <f t="shared" si="8"/>
        <v/>
      </c>
      <c r="D105" s="326"/>
      <c r="E105" s="364" t="str">
        <f t="shared" si="9"/>
        <v/>
      </c>
      <c r="F105" s="322"/>
      <c r="G105" s="323" t="str">
        <f t="shared" si="11"/>
        <v/>
      </c>
      <c r="H105" s="324"/>
      <c r="I105" s="325"/>
      <c r="J105" s="326"/>
      <c r="K105" s="327"/>
      <c r="L105" s="121"/>
      <c r="M105" s="121"/>
      <c r="N105" s="328"/>
      <c r="O105" s="329"/>
      <c r="P105" s="329"/>
      <c r="Q105" s="329"/>
      <c r="R105" s="330"/>
      <c r="S105" s="330"/>
      <c r="T105" s="331">
        <f t="shared" si="10"/>
        <v>0</v>
      </c>
      <c r="U105" s="335"/>
      <c r="V105" s="327"/>
      <c r="W105" s="327"/>
      <c r="X105" s="327"/>
      <c r="Y105" s="327"/>
      <c r="Z105" s="369"/>
    </row>
    <row r="106" spans="1:26" s="307" customFormat="1" ht="20.25" customHeight="1">
      <c r="A106" s="320"/>
      <c r="B106" s="334"/>
      <c r="C106" s="364" t="str">
        <f t="shared" si="8"/>
        <v/>
      </c>
      <c r="D106" s="326"/>
      <c r="E106" s="364" t="str">
        <f t="shared" si="9"/>
        <v/>
      </c>
      <c r="F106" s="322"/>
      <c r="G106" s="323" t="str">
        <f t="shared" si="11"/>
        <v/>
      </c>
      <c r="H106" s="324"/>
      <c r="I106" s="325"/>
      <c r="J106" s="326"/>
      <c r="K106" s="327"/>
      <c r="L106" s="121"/>
      <c r="M106" s="121"/>
      <c r="N106" s="328"/>
      <c r="O106" s="329"/>
      <c r="P106" s="329"/>
      <c r="Q106" s="329"/>
      <c r="R106" s="330"/>
      <c r="S106" s="330"/>
      <c r="T106" s="331">
        <f t="shared" si="10"/>
        <v>0</v>
      </c>
      <c r="U106" s="335"/>
      <c r="V106" s="327"/>
      <c r="W106" s="327"/>
      <c r="X106" s="327"/>
      <c r="Y106" s="327"/>
      <c r="Z106" s="369"/>
    </row>
    <row r="107" spans="1:26" s="307" customFormat="1" ht="20.25" customHeight="1">
      <c r="A107" s="320"/>
      <c r="B107" s="334"/>
      <c r="C107" s="364" t="str">
        <f t="shared" si="8"/>
        <v/>
      </c>
      <c r="D107" s="326"/>
      <c r="E107" s="364" t="str">
        <f t="shared" si="9"/>
        <v/>
      </c>
      <c r="F107" s="322"/>
      <c r="G107" s="323" t="str">
        <f t="shared" si="11"/>
        <v/>
      </c>
      <c r="H107" s="324"/>
      <c r="I107" s="325"/>
      <c r="J107" s="326"/>
      <c r="K107" s="327"/>
      <c r="L107" s="121"/>
      <c r="M107" s="121"/>
      <c r="N107" s="328"/>
      <c r="O107" s="329"/>
      <c r="P107" s="329"/>
      <c r="Q107" s="329"/>
      <c r="R107" s="330"/>
      <c r="S107" s="330"/>
      <c r="T107" s="331">
        <f t="shared" si="10"/>
        <v>0</v>
      </c>
      <c r="U107" s="335"/>
      <c r="V107" s="327"/>
      <c r="W107" s="327"/>
      <c r="X107" s="327"/>
      <c r="Y107" s="327"/>
      <c r="Z107" s="369"/>
    </row>
    <row r="108" spans="1:26" s="307" customFormat="1" ht="20.25" customHeight="1">
      <c r="A108" s="320"/>
      <c r="B108" s="334"/>
      <c r="C108" s="364" t="str">
        <f t="shared" si="8"/>
        <v/>
      </c>
      <c r="D108" s="326"/>
      <c r="E108" s="364" t="str">
        <f t="shared" si="9"/>
        <v/>
      </c>
      <c r="F108" s="322"/>
      <c r="G108" s="323" t="str">
        <f t="shared" si="11"/>
        <v/>
      </c>
      <c r="H108" s="324"/>
      <c r="I108" s="325"/>
      <c r="J108" s="326"/>
      <c r="K108" s="327"/>
      <c r="L108" s="121"/>
      <c r="M108" s="121"/>
      <c r="N108" s="328"/>
      <c r="O108" s="329"/>
      <c r="P108" s="329"/>
      <c r="Q108" s="329"/>
      <c r="R108" s="330"/>
      <c r="S108" s="330"/>
      <c r="T108" s="331">
        <f t="shared" si="10"/>
        <v>0</v>
      </c>
      <c r="U108" s="335"/>
      <c r="V108" s="327"/>
      <c r="W108" s="327"/>
      <c r="X108" s="327"/>
      <c r="Y108" s="327"/>
      <c r="Z108" s="369"/>
    </row>
    <row r="109" spans="1:26" s="307" customFormat="1" ht="20.25" customHeight="1">
      <c r="A109" s="320"/>
      <c r="B109" s="334"/>
      <c r="C109" s="364" t="str">
        <f t="shared" si="8"/>
        <v/>
      </c>
      <c r="D109" s="326"/>
      <c r="E109" s="364" t="str">
        <f t="shared" si="9"/>
        <v/>
      </c>
      <c r="F109" s="322"/>
      <c r="G109" s="323" t="str">
        <f t="shared" si="11"/>
        <v/>
      </c>
      <c r="H109" s="324"/>
      <c r="I109" s="325"/>
      <c r="J109" s="326"/>
      <c r="K109" s="327"/>
      <c r="L109" s="121"/>
      <c r="M109" s="121"/>
      <c r="N109" s="328"/>
      <c r="O109" s="329"/>
      <c r="P109" s="329"/>
      <c r="Q109" s="329"/>
      <c r="R109" s="330"/>
      <c r="S109" s="330"/>
      <c r="T109" s="331">
        <f t="shared" si="10"/>
        <v>0</v>
      </c>
      <c r="U109" s="335"/>
      <c r="V109" s="327"/>
      <c r="W109" s="327"/>
      <c r="X109" s="327"/>
      <c r="Y109" s="327"/>
      <c r="Z109" s="369"/>
    </row>
    <row r="110" spans="1:26" s="307" customFormat="1" ht="20.25" customHeight="1">
      <c r="A110" s="320"/>
      <c r="B110" s="334"/>
      <c r="C110" s="364" t="str">
        <f t="shared" si="8"/>
        <v/>
      </c>
      <c r="D110" s="326"/>
      <c r="E110" s="364" t="str">
        <f t="shared" si="9"/>
        <v/>
      </c>
      <c r="F110" s="322"/>
      <c r="G110" s="323" t="str">
        <f t="shared" si="11"/>
        <v/>
      </c>
      <c r="H110" s="324"/>
      <c r="I110" s="325"/>
      <c r="J110" s="326"/>
      <c r="K110" s="327"/>
      <c r="L110" s="121"/>
      <c r="M110" s="121"/>
      <c r="N110" s="328"/>
      <c r="O110" s="329"/>
      <c r="P110" s="329"/>
      <c r="Q110" s="329"/>
      <c r="R110" s="330"/>
      <c r="S110" s="330"/>
      <c r="T110" s="331">
        <f t="shared" si="10"/>
        <v>0</v>
      </c>
      <c r="U110" s="335"/>
      <c r="V110" s="327"/>
      <c r="W110" s="327"/>
      <c r="X110" s="327"/>
      <c r="Y110" s="327"/>
      <c r="Z110" s="369"/>
    </row>
    <row r="111" spans="1:26" s="307" customFormat="1" ht="20.25" customHeight="1">
      <c r="A111" s="320"/>
      <c r="B111" s="334"/>
      <c r="C111" s="364" t="str">
        <f t="shared" si="8"/>
        <v/>
      </c>
      <c r="D111" s="326"/>
      <c r="E111" s="364" t="str">
        <f t="shared" si="9"/>
        <v/>
      </c>
      <c r="F111" s="322"/>
      <c r="G111" s="323" t="str">
        <f t="shared" si="11"/>
        <v/>
      </c>
      <c r="H111" s="324"/>
      <c r="I111" s="325"/>
      <c r="J111" s="326"/>
      <c r="K111" s="327"/>
      <c r="L111" s="121"/>
      <c r="M111" s="121"/>
      <c r="N111" s="328"/>
      <c r="O111" s="329"/>
      <c r="P111" s="329"/>
      <c r="Q111" s="329"/>
      <c r="R111" s="330"/>
      <c r="S111" s="330"/>
      <c r="T111" s="331">
        <f t="shared" si="10"/>
        <v>0</v>
      </c>
      <c r="U111" s="335"/>
      <c r="V111" s="327"/>
      <c r="W111" s="327"/>
      <c r="X111" s="327"/>
      <c r="Y111" s="327"/>
      <c r="Z111" s="369"/>
    </row>
    <row r="112" spans="1:26" s="307" customFormat="1" ht="20.25" customHeight="1">
      <c r="A112" s="320"/>
      <c r="B112" s="334"/>
      <c r="C112" s="364" t="str">
        <f t="shared" si="8"/>
        <v/>
      </c>
      <c r="D112" s="326"/>
      <c r="E112" s="364" t="str">
        <f t="shared" si="9"/>
        <v/>
      </c>
      <c r="F112" s="322"/>
      <c r="G112" s="323" t="str">
        <f t="shared" si="11"/>
        <v/>
      </c>
      <c r="H112" s="324"/>
      <c r="I112" s="325"/>
      <c r="J112" s="326"/>
      <c r="K112" s="327"/>
      <c r="L112" s="121"/>
      <c r="M112" s="121"/>
      <c r="N112" s="328"/>
      <c r="O112" s="329"/>
      <c r="P112" s="329"/>
      <c r="Q112" s="329"/>
      <c r="R112" s="330"/>
      <c r="S112" s="330"/>
      <c r="T112" s="331">
        <f t="shared" si="10"/>
        <v>0</v>
      </c>
      <c r="U112" s="335"/>
      <c r="V112" s="327"/>
      <c r="W112" s="327"/>
      <c r="X112" s="327"/>
      <c r="Y112" s="327"/>
      <c r="Z112" s="369"/>
    </row>
    <row r="113" spans="1:26" s="307" customFormat="1" ht="20.25" customHeight="1">
      <c r="A113" s="320"/>
      <c r="B113" s="334"/>
      <c r="C113" s="364" t="str">
        <f t="shared" si="8"/>
        <v/>
      </c>
      <c r="D113" s="326"/>
      <c r="E113" s="364" t="str">
        <f t="shared" si="9"/>
        <v/>
      </c>
      <c r="F113" s="322"/>
      <c r="G113" s="323" t="str">
        <f t="shared" si="11"/>
        <v/>
      </c>
      <c r="H113" s="324"/>
      <c r="I113" s="325"/>
      <c r="J113" s="326"/>
      <c r="K113" s="327"/>
      <c r="L113" s="121"/>
      <c r="M113" s="121"/>
      <c r="N113" s="328"/>
      <c r="O113" s="329"/>
      <c r="P113" s="329"/>
      <c r="Q113" s="329"/>
      <c r="R113" s="330"/>
      <c r="S113" s="330"/>
      <c r="T113" s="331">
        <f t="shared" si="10"/>
        <v>0</v>
      </c>
      <c r="U113" s="335"/>
      <c r="V113" s="327"/>
      <c r="W113" s="327"/>
      <c r="X113" s="327"/>
      <c r="Y113" s="327"/>
      <c r="Z113" s="369"/>
    </row>
    <row r="114" spans="1:26" s="307" customFormat="1" ht="20.25" customHeight="1">
      <c r="A114" s="320"/>
      <c r="B114" s="334"/>
      <c r="C114" s="364" t="str">
        <f t="shared" si="8"/>
        <v/>
      </c>
      <c r="D114" s="326"/>
      <c r="E114" s="364" t="str">
        <f t="shared" si="9"/>
        <v/>
      </c>
      <c r="F114" s="322"/>
      <c r="G114" s="323" t="str">
        <f t="shared" si="11"/>
        <v/>
      </c>
      <c r="H114" s="324"/>
      <c r="I114" s="325"/>
      <c r="J114" s="326"/>
      <c r="K114" s="327"/>
      <c r="L114" s="121"/>
      <c r="M114" s="121"/>
      <c r="N114" s="328"/>
      <c r="O114" s="329"/>
      <c r="P114" s="329"/>
      <c r="Q114" s="329"/>
      <c r="R114" s="330"/>
      <c r="S114" s="330"/>
      <c r="T114" s="331">
        <f t="shared" si="10"/>
        <v>0</v>
      </c>
      <c r="U114" s="335"/>
      <c r="V114" s="327"/>
      <c r="W114" s="327"/>
      <c r="X114" s="327"/>
      <c r="Y114" s="327"/>
      <c r="Z114" s="369"/>
    </row>
    <row r="115" spans="1:26" s="307" customFormat="1" ht="20.25" customHeight="1">
      <c r="A115" s="320"/>
      <c r="B115" s="334"/>
      <c r="C115" s="364" t="str">
        <f t="shared" si="8"/>
        <v/>
      </c>
      <c r="D115" s="326"/>
      <c r="E115" s="364" t="str">
        <f t="shared" si="9"/>
        <v/>
      </c>
      <c r="F115" s="322"/>
      <c r="G115" s="323" t="str">
        <f t="shared" si="11"/>
        <v/>
      </c>
      <c r="H115" s="324"/>
      <c r="I115" s="325"/>
      <c r="J115" s="326"/>
      <c r="K115" s="327"/>
      <c r="L115" s="121"/>
      <c r="M115" s="121"/>
      <c r="N115" s="328"/>
      <c r="O115" s="329"/>
      <c r="P115" s="329"/>
      <c r="Q115" s="329"/>
      <c r="R115" s="330"/>
      <c r="S115" s="330"/>
      <c r="T115" s="331">
        <f t="shared" si="10"/>
        <v>0</v>
      </c>
      <c r="U115" s="335"/>
      <c r="V115" s="327"/>
      <c r="W115" s="327"/>
      <c r="X115" s="327"/>
      <c r="Y115" s="327"/>
      <c r="Z115" s="369"/>
    </row>
    <row r="116" spans="1:26" s="307" customFormat="1" ht="20.25" customHeight="1">
      <c r="A116" s="320"/>
      <c r="B116" s="334"/>
      <c r="C116" s="364" t="str">
        <f t="shared" si="8"/>
        <v/>
      </c>
      <c r="D116" s="326"/>
      <c r="E116" s="364" t="str">
        <f t="shared" si="9"/>
        <v/>
      </c>
      <c r="F116" s="322"/>
      <c r="G116" s="323" t="str">
        <f t="shared" si="11"/>
        <v/>
      </c>
      <c r="H116" s="324"/>
      <c r="I116" s="325"/>
      <c r="J116" s="326"/>
      <c r="K116" s="327"/>
      <c r="L116" s="121"/>
      <c r="M116" s="121"/>
      <c r="N116" s="328"/>
      <c r="O116" s="329"/>
      <c r="P116" s="329"/>
      <c r="Q116" s="329"/>
      <c r="R116" s="330"/>
      <c r="S116" s="330"/>
      <c r="T116" s="331">
        <f t="shared" si="10"/>
        <v>0</v>
      </c>
      <c r="U116" s="335"/>
      <c r="V116" s="327"/>
      <c r="W116" s="327"/>
      <c r="X116" s="327"/>
      <c r="Y116" s="327"/>
      <c r="Z116" s="369"/>
    </row>
    <row r="117" spans="1:26" s="307" customFormat="1" ht="20.25" customHeight="1">
      <c r="A117" s="320"/>
      <c r="B117" s="334"/>
      <c r="C117" s="364" t="str">
        <f t="shared" si="8"/>
        <v/>
      </c>
      <c r="D117" s="326"/>
      <c r="E117" s="364" t="str">
        <f t="shared" si="9"/>
        <v/>
      </c>
      <c r="F117" s="322"/>
      <c r="G117" s="323" t="str">
        <f t="shared" si="11"/>
        <v/>
      </c>
      <c r="H117" s="324"/>
      <c r="I117" s="325"/>
      <c r="J117" s="326"/>
      <c r="K117" s="327"/>
      <c r="L117" s="121"/>
      <c r="M117" s="121"/>
      <c r="N117" s="328"/>
      <c r="O117" s="329"/>
      <c r="P117" s="329"/>
      <c r="Q117" s="329"/>
      <c r="R117" s="330"/>
      <c r="S117" s="330"/>
      <c r="T117" s="331">
        <f t="shared" si="10"/>
        <v>0</v>
      </c>
      <c r="U117" s="335"/>
      <c r="V117" s="327"/>
      <c r="W117" s="327"/>
      <c r="X117" s="327"/>
      <c r="Y117" s="327"/>
      <c r="Z117" s="369"/>
    </row>
    <row r="118" spans="1:26" s="307" customFormat="1" ht="20.25" customHeight="1">
      <c r="A118" s="320"/>
      <c r="B118" s="334"/>
      <c r="C118" s="364" t="str">
        <f t="shared" si="8"/>
        <v/>
      </c>
      <c r="D118" s="326"/>
      <c r="E118" s="364" t="str">
        <f t="shared" si="9"/>
        <v/>
      </c>
      <c r="F118" s="322"/>
      <c r="G118" s="323" t="str">
        <f t="shared" si="11"/>
        <v/>
      </c>
      <c r="H118" s="324"/>
      <c r="I118" s="325"/>
      <c r="J118" s="326"/>
      <c r="K118" s="327"/>
      <c r="L118" s="121"/>
      <c r="M118" s="121"/>
      <c r="N118" s="328"/>
      <c r="O118" s="329"/>
      <c r="P118" s="329"/>
      <c r="Q118" s="329"/>
      <c r="R118" s="330"/>
      <c r="S118" s="330"/>
      <c r="T118" s="331">
        <f t="shared" si="10"/>
        <v>0</v>
      </c>
      <c r="U118" s="335"/>
      <c r="V118" s="327"/>
      <c r="W118" s="327"/>
      <c r="X118" s="327"/>
      <c r="Y118" s="327"/>
      <c r="Z118" s="369"/>
    </row>
    <row r="119" spans="1:26" s="307" customFormat="1" ht="20.25" customHeight="1">
      <c r="A119" s="320"/>
      <c r="B119" s="334"/>
      <c r="C119" s="364" t="str">
        <f t="shared" si="8"/>
        <v/>
      </c>
      <c r="D119" s="326"/>
      <c r="E119" s="364" t="str">
        <f t="shared" si="9"/>
        <v/>
      </c>
      <c r="F119" s="322"/>
      <c r="G119" s="323" t="str">
        <f t="shared" si="11"/>
        <v/>
      </c>
      <c r="H119" s="324"/>
      <c r="I119" s="325"/>
      <c r="J119" s="326"/>
      <c r="K119" s="327"/>
      <c r="L119" s="121"/>
      <c r="M119" s="121"/>
      <c r="N119" s="328"/>
      <c r="O119" s="329"/>
      <c r="P119" s="329"/>
      <c r="Q119" s="329"/>
      <c r="R119" s="330"/>
      <c r="S119" s="330"/>
      <c r="T119" s="331">
        <f t="shared" si="10"/>
        <v>0</v>
      </c>
      <c r="U119" s="335"/>
      <c r="V119" s="327"/>
      <c r="W119" s="327"/>
      <c r="X119" s="327"/>
      <c r="Y119" s="327"/>
      <c r="Z119" s="369"/>
    </row>
    <row r="120" spans="1:26" s="307" customFormat="1" ht="20.25" customHeight="1">
      <c r="A120" s="320"/>
      <c r="B120" s="334"/>
      <c r="C120" s="364" t="str">
        <f t="shared" si="8"/>
        <v/>
      </c>
      <c r="D120" s="326"/>
      <c r="E120" s="364" t="str">
        <f t="shared" si="9"/>
        <v/>
      </c>
      <c r="F120" s="322"/>
      <c r="G120" s="323" t="str">
        <f t="shared" si="11"/>
        <v/>
      </c>
      <c r="H120" s="324"/>
      <c r="I120" s="325"/>
      <c r="J120" s="326"/>
      <c r="K120" s="327"/>
      <c r="L120" s="121"/>
      <c r="M120" s="121"/>
      <c r="N120" s="328"/>
      <c r="O120" s="329"/>
      <c r="P120" s="329"/>
      <c r="Q120" s="329"/>
      <c r="R120" s="330"/>
      <c r="S120" s="330"/>
      <c r="T120" s="331">
        <f t="shared" si="10"/>
        <v>0</v>
      </c>
      <c r="U120" s="335"/>
      <c r="V120" s="327"/>
      <c r="W120" s="327"/>
      <c r="X120" s="327"/>
      <c r="Y120" s="327"/>
      <c r="Z120" s="369"/>
    </row>
    <row r="121" spans="1:26" s="307" customFormat="1" ht="20.25" customHeight="1">
      <c r="A121" s="320"/>
      <c r="B121" s="334"/>
      <c r="C121" s="364" t="str">
        <f t="shared" si="8"/>
        <v/>
      </c>
      <c r="D121" s="326"/>
      <c r="E121" s="364" t="str">
        <f t="shared" si="9"/>
        <v/>
      </c>
      <c r="F121" s="322"/>
      <c r="G121" s="323" t="str">
        <f t="shared" si="11"/>
        <v/>
      </c>
      <c r="H121" s="324"/>
      <c r="I121" s="325"/>
      <c r="J121" s="326"/>
      <c r="K121" s="327"/>
      <c r="L121" s="121"/>
      <c r="M121" s="121"/>
      <c r="N121" s="328"/>
      <c r="O121" s="329"/>
      <c r="P121" s="329"/>
      <c r="Q121" s="329"/>
      <c r="R121" s="330"/>
      <c r="S121" s="330"/>
      <c r="T121" s="331">
        <f t="shared" si="10"/>
        <v>0</v>
      </c>
      <c r="U121" s="335"/>
      <c r="V121" s="327"/>
      <c r="W121" s="327"/>
      <c r="X121" s="327"/>
      <c r="Y121" s="327"/>
      <c r="Z121" s="369"/>
    </row>
    <row r="122" spans="1:26" s="307" customFormat="1" ht="20.25" customHeight="1">
      <c r="A122" s="320"/>
      <c r="B122" s="334"/>
      <c r="C122" s="364" t="str">
        <f t="shared" si="8"/>
        <v/>
      </c>
      <c r="D122" s="326"/>
      <c r="E122" s="364" t="str">
        <f t="shared" si="9"/>
        <v/>
      </c>
      <c r="F122" s="322"/>
      <c r="G122" s="323" t="str">
        <f t="shared" si="11"/>
        <v/>
      </c>
      <c r="H122" s="324"/>
      <c r="I122" s="325"/>
      <c r="J122" s="326"/>
      <c r="K122" s="327"/>
      <c r="L122" s="121"/>
      <c r="M122" s="121"/>
      <c r="N122" s="328"/>
      <c r="O122" s="329"/>
      <c r="P122" s="329"/>
      <c r="Q122" s="329"/>
      <c r="R122" s="330"/>
      <c r="S122" s="330"/>
      <c r="T122" s="331">
        <f t="shared" si="10"/>
        <v>0</v>
      </c>
      <c r="U122" s="335"/>
      <c r="V122" s="327"/>
      <c r="W122" s="327"/>
      <c r="X122" s="327"/>
      <c r="Y122" s="327"/>
      <c r="Z122" s="369"/>
    </row>
    <row r="123" spans="1:26" s="307" customFormat="1" ht="20.25" customHeight="1">
      <c r="A123" s="320"/>
      <c r="B123" s="334"/>
      <c r="C123" s="364" t="str">
        <f t="shared" si="8"/>
        <v/>
      </c>
      <c r="D123" s="326"/>
      <c r="E123" s="364" t="str">
        <f t="shared" si="9"/>
        <v/>
      </c>
      <c r="F123" s="322"/>
      <c r="G123" s="323" t="str">
        <f t="shared" si="11"/>
        <v/>
      </c>
      <c r="H123" s="324"/>
      <c r="I123" s="325"/>
      <c r="J123" s="326"/>
      <c r="K123" s="327"/>
      <c r="L123" s="121"/>
      <c r="M123" s="121"/>
      <c r="N123" s="328"/>
      <c r="O123" s="329"/>
      <c r="P123" s="329"/>
      <c r="Q123" s="329"/>
      <c r="R123" s="330"/>
      <c r="S123" s="330"/>
      <c r="T123" s="331">
        <f t="shared" si="10"/>
        <v>0</v>
      </c>
      <c r="U123" s="335"/>
      <c r="V123" s="327"/>
      <c r="W123" s="327"/>
      <c r="X123" s="327"/>
      <c r="Y123" s="327"/>
      <c r="Z123" s="369"/>
    </row>
    <row r="124" spans="1:26" s="307" customFormat="1" ht="20.25" customHeight="1">
      <c r="A124" s="320"/>
      <c r="B124" s="334"/>
      <c r="C124" s="364" t="str">
        <f t="shared" si="8"/>
        <v/>
      </c>
      <c r="D124" s="326"/>
      <c r="E124" s="364" t="str">
        <f t="shared" si="9"/>
        <v/>
      </c>
      <c r="F124" s="322"/>
      <c r="G124" s="323" t="str">
        <f t="shared" si="11"/>
        <v/>
      </c>
      <c r="H124" s="324"/>
      <c r="I124" s="325"/>
      <c r="J124" s="326"/>
      <c r="K124" s="327"/>
      <c r="L124" s="121"/>
      <c r="M124" s="121"/>
      <c r="N124" s="328"/>
      <c r="O124" s="329"/>
      <c r="P124" s="329"/>
      <c r="Q124" s="329"/>
      <c r="R124" s="330"/>
      <c r="S124" s="330"/>
      <c r="T124" s="331">
        <f t="shared" si="10"/>
        <v>0</v>
      </c>
      <c r="U124" s="335"/>
      <c r="V124" s="327"/>
      <c r="W124" s="327"/>
      <c r="X124" s="327"/>
      <c r="Y124" s="327"/>
      <c r="Z124" s="369"/>
    </row>
    <row r="125" spans="1:26" s="307" customFormat="1" ht="20.25" customHeight="1">
      <c r="A125" s="320"/>
      <c r="B125" s="334"/>
      <c r="C125" s="364" t="str">
        <f t="shared" si="8"/>
        <v/>
      </c>
      <c r="D125" s="326"/>
      <c r="E125" s="364" t="str">
        <f t="shared" si="9"/>
        <v/>
      </c>
      <c r="F125" s="322"/>
      <c r="G125" s="323" t="str">
        <f t="shared" si="11"/>
        <v/>
      </c>
      <c r="H125" s="324"/>
      <c r="I125" s="325"/>
      <c r="J125" s="326"/>
      <c r="K125" s="327"/>
      <c r="L125" s="121"/>
      <c r="M125" s="121"/>
      <c r="N125" s="328"/>
      <c r="O125" s="329"/>
      <c r="P125" s="329"/>
      <c r="Q125" s="329"/>
      <c r="R125" s="330"/>
      <c r="S125" s="330"/>
      <c r="T125" s="331">
        <f t="shared" si="10"/>
        <v>0</v>
      </c>
      <c r="U125" s="335"/>
      <c r="V125" s="327"/>
      <c r="W125" s="327"/>
      <c r="X125" s="327"/>
      <c r="Y125" s="327"/>
      <c r="Z125" s="369"/>
    </row>
    <row r="126" spans="1:26" s="307" customFormat="1" ht="20.25" customHeight="1">
      <c r="A126" s="320"/>
      <c r="B126" s="334"/>
      <c r="C126" s="364" t="str">
        <f t="shared" si="8"/>
        <v/>
      </c>
      <c r="D126" s="326"/>
      <c r="E126" s="364" t="str">
        <f t="shared" si="9"/>
        <v/>
      </c>
      <c r="F126" s="322"/>
      <c r="G126" s="323" t="str">
        <f t="shared" si="11"/>
        <v/>
      </c>
      <c r="H126" s="324"/>
      <c r="I126" s="325"/>
      <c r="J126" s="326"/>
      <c r="K126" s="327"/>
      <c r="L126" s="121"/>
      <c r="M126" s="121"/>
      <c r="N126" s="328"/>
      <c r="O126" s="329"/>
      <c r="P126" s="329"/>
      <c r="Q126" s="329"/>
      <c r="R126" s="330"/>
      <c r="S126" s="330"/>
      <c r="T126" s="331">
        <f t="shared" si="10"/>
        <v>0</v>
      </c>
      <c r="U126" s="335"/>
      <c r="V126" s="327"/>
      <c r="W126" s="327"/>
      <c r="X126" s="327"/>
      <c r="Y126" s="327"/>
      <c r="Z126" s="369"/>
    </row>
    <row r="127" spans="1:26" s="307" customFormat="1" ht="20.25" customHeight="1">
      <c r="A127" s="320"/>
      <c r="B127" s="334"/>
      <c r="C127" s="364" t="str">
        <f t="shared" si="8"/>
        <v/>
      </c>
      <c r="D127" s="326"/>
      <c r="E127" s="364" t="str">
        <f t="shared" si="9"/>
        <v/>
      </c>
      <c r="F127" s="322"/>
      <c r="G127" s="323" t="str">
        <f t="shared" si="11"/>
        <v/>
      </c>
      <c r="H127" s="324"/>
      <c r="I127" s="325"/>
      <c r="J127" s="326"/>
      <c r="K127" s="327"/>
      <c r="L127" s="121"/>
      <c r="M127" s="121"/>
      <c r="N127" s="328"/>
      <c r="O127" s="329"/>
      <c r="P127" s="329"/>
      <c r="Q127" s="329"/>
      <c r="R127" s="330"/>
      <c r="S127" s="330"/>
      <c r="T127" s="331">
        <f t="shared" si="10"/>
        <v>0</v>
      </c>
      <c r="U127" s="335"/>
      <c r="V127" s="327"/>
      <c r="W127" s="327"/>
      <c r="X127" s="327"/>
      <c r="Y127" s="327"/>
      <c r="Z127" s="369"/>
    </row>
    <row r="128" spans="1:26" s="307" customFormat="1" ht="20.25" customHeight="1">
      <c r="A128" s="320"/>
      <c r="B128" s="334"/>
      <c r="C128" s="364" t="str">
        <f t="shared" si="8"/>
        <v/>
      </c>
      <c r="D128" s="326"/>
      <c r="E128" s="364" t="str">
        <f t="shared" si="9"/>
        <v/>
      </c>
      <c r="F128" s="322"/>
      <c r="G128" s="323" t="str">
        <f t="shared" si="11"/>
        <v/>
      </c>
      <c r="H128" s="324"/>
      <c r="I128" s="325"/>
      <c r="J128" s="326"/>
      <c r="K128" s="327"/>
      <c r="L128" s="121"/>
      <c r="M128" s="121"/>
      <c r="N128" s="328"/>
      <c r="O128" s="329"/>
      <c r="P128" s="329"/>
      <c r="Q128" s="329"/>
      <c r="R128" s="330"/>
      <c r="S128" s="330"/>
      <c r="T128" s="331">
        <f t="shared" si="10"/>
        <v>0</v>
      </c>
      <c r="U128" s="335"/>
      <c r="V128" s="327"/>
      <c r="W128" s="327"/>
      <c r="X128" s="327"/>
      <c r="Y128" s="327"/>
      <c r="Z128" s="369"/>
    </row>
    <row r="129" spans="1:26" s="307" customFormat="1" ht="20.25" customHeight="1">
      <c r="A129" s="320"/>
      <c r="B129" s="334"/>
      <c r="C129" s="364" t="str">
        <f t="shared" si="8"/>
        <v/>
      </c>
      <c r="D129" s="326"/>
      <c r="E129" s="364" t="str">
        <f t="shared" si="9"/>
        <v/>
      </c>
      <c r="F129" s="322"/>
      <c r="G129" s="323" t="str">
        <f t="shared" si="11"/>
        <v/>
      </c>
      <c r="H129" s="324"/>
      <c r="I129" s="325"/>
      <c r="J129" s="326"/>
      <c r="K129" s="327"/>
      <c r="L129" s="121"/>
      <c r="M129" s="121"/>
      <c r="N129" s="328"/>
      <c r="O129" s="329"/>
      <c r="P129" s="329"/>
      <c r="Q129" s="329"/>
      <c r="R129" s="330"/>
      <c r="S129" s="330"/>
      <c r="T129" s="331">
        <f t="shared" si="10"/>
        <v>0</v>
      </c>
      <c r="U129" s="335"/>
      <c r="V129" s="327"/>
      <c r="W129" s="327"/>
      <c r="X129" s="327"/>
      <c r="Y129" s="327"/>
      <c r="Z129" s="369"/>
    </row>
    <row r="130" spans="1:26" s="307" customFormat="1" ht="20.25" customHeight="1">
      <c r="A130" s="320"/>
      <c r="B130" s="334"/>
      <c r="C130" s="364" t="str">
        <f t="shared" ref="C130:C193" si="12">IF(B130="","",WEEKNUM(B130,2))</f>
        <v/>
      </c>
      <c r="D130" s="326"/>
      <c r="E130" s="364" t="str">
        <f t="shared" ref="E130:E193" si="13">IF(D130="","",WEEKNUM(D130,2))</f>
        <v/>
      </c>
      <c r="F130" s="322"/>
      <c r="G130" s="323" t="str">
        <f t="shared" si="11"/>
        <v/>
      </c>
      <c r="H130" s="324"/>
      <c r="I130" s="325"/>
      <c r="J130" s="326"/>
      <c r="K130" s="327"/>
      <c r="L130" s="121"/>
      <c r="M130" s="121"/>
      <c r="N130" s="328"/>
      <c r="O130" s="329"/>
      <c r="P130" s="329"/>
      <c r="Q130" s="329"/>
      <c r="R130" s="330"/>
      <c r="S130" s="330"/>
      <c r="T130" s="331">
        <f t="shared" si="10"/>
        <v>0</v>
      </c>
      <c r="U130" s="335"/>
      <c r="V130" s="327"/>
      <c r="W130" s="327"/>
      <c r="X130" s="327"/>
      <c r="Y130" s="327"/>
      <c r="Z130" s="369"/>
    </row>
    <row r="131" spans="1:26" s="307" customFormat="1" ht="20.25" customHeight="1">
      <c r="A131" s="320"/>
      <c r="B131" s="334"/>
      <c r="C131" s="364" t="str">
        <f t="shared" si="12"/>
        <v/>
      </c>
      <c r="D131" s="326"/>
      <c r="E131" s="364" t="str">
        <f t="shared" si="13"/>
        <v/>
      </c>
      <c r="F131" s="322"/>
      <c r="G131" s="323" t="str">
        <f t="shared" si="11"/>
        <v/>
      </c>
      <c r="H131" s="324"/>
      <c r="I131" s="325"/>
      <c r="J131" s="326"/>
      <c r="K131" s="327"/>
      <c r="L131" s="121"/>
      <c r="M131" s="121"/>
      <c r="N131" s="328"/>
      <c r="O131" s="329"/>
      <c r="P131" s="329"/>
      <c r="Q131" s="329"/>
      <c r="R131" s="330"/>
      <c r="S131" s="330"/>
      <c r="T131" s="331">
        <f t="shared" si="10"/>
        <v>0</v>
      </c>
      <c r="U131" s="335"/>
      <c r="V131" s="327"/>
      <c r="W131" s="327"/>
      <c r="X131" s="327"/>
      <c r="Y131" s="327"/>
      <c r="Z131" s="369"/>
    </row>
    <row r="132" spans="1:26" s="307" customFormat="1" ht="20.25" customHeight="1">
      <c r="A132" s="320"/>
      <c r="B132" s="334"/>
      <c r="C132" s="364" t="str">
        <f t="shared" si="12"/>
        <v/>
      </c>
      <c r="D132" s="326"/>
      <c r="E132" s="364" t="str">
        <f t="shared" si="13"/>
        <v/>
      </c>
      <c r="F132" s="322"/>
      <c r="G132" s="323" t="str">
        <f t="shared" si="11"/>
        <v/>
      </c>
      <c r="H132" s="324"/>
      <c r="I132" s="325"/>
      <c r="J132" s="326"/>
      <c r="K132" s="327"/>
      <c r="L132" s="121"/>
      <c r="M132" s="121"/>
      <c r="N132" s="328"/>
      <c r="O132" s="329"/>
      <c r="P132" s="329"/>
      <c r="Q132" s="329"/>
      <c r="R132" s="330"/>
      <c r="S132" s="330"/>
      <c r="T132" s="331">
        <f t="shared" si="10"/>
        <v>0</v>
      </c>
      <c r="U132" s="335"/>
      <c r="V132" s="327"/>
      <c r="W132" s="327"/>
      <c r="X132" s="327"/>
      <c r="Y132" s="327"/>
      <c r="Z132" s="369"/>
    </row>
    <row r="133" spans="1:26" s="307" customFormat="1" ht="20.25" customHeight="1">
      <c r="A133" s="320"/>
      <c r="B133" s="334"/>
      <c r="C133" s="364" t="str">
        <f t="shared" si="12"/>
        <v/>
      </c>
      <c r="D133" s="326"/>
      <c r="E133" s="364" t="str">
        <f t="shared" si="13"/>
        <v/>
      </c>
      <c r="F133" s="322"/>
      <c r="G133" s="323" t="str">
        <f t="shared" si="11"/>
        <v/>
      </c>
      <c r="H133" s="324"/>
      <c r="I133" s="325"/>
      <c r="J133" s="326"/>
      <c r="K133" s="327"/>
      <c r="L133" s="121"/>
      <c r="M133" s="121"/>
      <c r="N133" s="328"/>
      <c r="O133" s="329"/>
      <c r="P133" s="329"/>
      <c r="Q133" s="329"/>
      <c r="R133" s="330"/>
      <c r="S133" s="330"/>
      <c r="T133" s="331">
        <f t="shared" si="10"/>
        <v>0</v>
      </c>
      <c r="U133" s="335"/>
      <c r="V133" s="327"/>
      <c r="W133" s="327"/>
      <c r="X133" s="327"/>
      <c r="Y133" s="327"/>
      <c r="Z133" s="369"/>
    </row>
    <row r="134" spans="1:26" s="307" customFormat="1" ht="20.25" customHeight="1">
      <c r="A134" s="320"/>
      <c r="B134" s="334"/>
      <c r="C134" s="364" t="str">
        <f t="shared" si="12"/>
        <v/>
      </c>
      <c r="D134" s="326"/>
      <c r="E134" s="364" t="str">
        <f t="shared" si="13"/>
        <v/>
      </c>
      <c r="F134" s="322"/>
      <c r="G134" s="323" t="str">
        <f t="shared" si="11"/>
        <v/>
      </c>
      <c r="H134" s="324"/>
      <c r="I134" s="325"/>
      <c r="J134" s="326"/>
      <c r="K134" s="327"/>
      <c r="L134" s="121"/>
      <c r="M134" s="121"/>
      <c r="N134" s="328"/>
      <c r="O134" s="329"/>
      <c r="P134" s="329"/>
      <c r="Q134" s="329"/>
      <c r="R134" s="330"/>
      <c r="S134" s="330"/>
      <c r="T134" s="331">
        <f t="shared" si="10"/>
        <v>0</v>
      </c>
      <c r="U134" s="335"/>
      <c r="V134" s="327"/>
      <c r="W134" s="327"/>
      <c r="X134" s="327"/>
      <c r="Y134" s="327"/>
      <c r="Z134" s="369"/>
    </row>
    <row r="135" spans="1:26" s="307" customFormat="1" ht="20.25" customHeight="1">
      <c r="A135" s="320"/>
      <c r="B135" s="334"/>
      <c r="C135" s="364" t="str">
        <f t="shared" si="12"/>
        <v/>
      </c>
      <c r="D135" s="326"/>
      <c r="E135" s="364" t="str">
        <f t="shared" si="13"/>
        <v/>
      </c>
      <c r="F135" s="322"/>
      <c r="G135" s="323" t="str">
        <f t="shared" si="11"/>
        <v/>
      </c>
      <c r="H135" s="324"/>
      <c r="I135" s="325"/>
      <c r="J135" s="326"/>
      <c r="K135" s="327"/>
      <c r="L135" s="121"/>
      <c r="M135" s="121"/>
      <c r="N135" s="328"/>
      <c r="O135" s="329"/>
      <c r="P135" s="329"/>
      <c r="Q135" s="329"/>
      <c r="R135" s="330"/>
      <c r="S135" s="330"/>
      <c r="T135" s="331">
        <f t="shared" si="10"/>
        <v>0</v>
      </c>
      <c r="U135" s="335"/>
      <c r="V135" s="327"/>
      <c r="W135" s="327"/>
      <c r="X135" s="327"/>
      <c r="Y135" s="327"/>
      <c r="Z135" s="369"/>
    </row>
    <row r="136" spans="1:26" s="307" customFormat="1" ht="20.25" customHeight="1">
      <c r="A136" s="320"/>
      <c r="B136" s="334"/>
      <c r="C136" s="364" t="str">
        <f t="shared" si="12"/>
        <v/>
      </c>
      <c r="D136" s="326"/>
      <c r="E136" s="364" t="str">
        <f t="shared" si="13"/>
        <v/>
      </c>
      <c r="F136" s="322"/>
      <c r="G136" s="323" t="str">
        <f t="shared" si="11"/>
        <v/>
      </c>
      <c r="H136" s="324"/>
      <c r="I136" s="325"/>
      <c r="J136" s="326"/>
      <c r="K136" s="327"/>
      <c r="L136" s="121"/>
      <c r="M136" s="121"/>
      <c r="N136" s="328"/>
      <c r="O136" s="329"/>
      <c r="P136" s="329"/>
      <c r="Q136" s="329"/>
      <c r="R136" s="330"/>
      <c r="S136" s="330"/>
      <c r="T136" s="331">
        <f t="shared" si="10"/>
        <v>0</v>
      </c>
      <c r="U136" s="335"/>
      <c r="V136" s="327"/>
      <c r="W136" s="327"/>
      <c r="X136" s="327"/>
      <c r="Y136" s="327"/>
      <c r="Z136" s="369"/>
    </row>
    <row r="137" spans="1:26" s="307" customFormat="1" ht="20.25" customHeight="1">
      <c r="A137" s="320"/>
      <c r="B137" s="334"/>
      <c r="C137" s="364" t="str">
        <f t="shared" si="12"/>
        <v/>
      </c>
      <c r="D137" s="326"/>
      <c r="E137" s="364" t="str">
        <f t="shared" si="13"/>
        <v/>
      </c>
      <c r="F137" s="322"/>
      <c r="G137" s="323" t="str">
        <f t="shared" si="11"/>
        <v/>
      </c>
      <c r="H137" s="324"/>
      <c r="I137" s="325"/>
      <c r="J137" s="326"/>
      <c r="K137" s="327"/>
      <c r="L137" s="121"/>
      <c r="M137" s="121"/>
      <c r="N137" s="328"/>
      <c r="O137" s="329"/>
      <c r="P137" s="329"/>
      <c r="Q137" s="329"/>
      <c r="R137" s="330"/>
      <c r="S137" s="330"/>
      <c r="T137" s="331">
        <f t="shared" si="10"/>
        <v>0</v>
      </c>
      <c r="U137" s="335"/>
      <c r="V137" s="327"/>
      <c r="W137" s="327"/>
      <c r="X137" s="327"/>
      <c r="Y137" s="327"/>
      <c r="Z137" s="369"/>
    </row>
    <row r="138" spans="1:26" s="307" customFormat="1" ht="20.25" customHeight="1">
      <c r="A138" s="320"/>
      <c r="B138" s="334"/>
      <c r="C138" s="364" t="str">
        <f t="shared" si="12"/>
        <v/>
      </c>
      <c r="D138" s="326"/>
      <c r="E138" s="364" t="str">
        <f t="shared" si="13"/>
        <v/>
      </c>
      <c r="F138" s="322"/>
      <c r="G138" s="323" t="str">
        <f t="shared" si="11"/>
        <v/>
      </c>
      <c r="H138" s="324"/>
      <c r="I138" s="325"/>
      <c r="J138" s="326"/>
      <c r="K138" s="327"/>
      <c r="L138" s="121"/>
      <c r="M138" s="121"/>
      <c r="N138" s="328"/>
      <c r="O138" s="329"/>
      <c r="P138" s="329"/>
      <c r="Q138" s="329"/>
      <c r="R138" s="330"/>
      <c r="S138" s="330"/>
      <c r="T138" s="331">
        <f t="shared" si="10"/>
        <v>0</v>
      </c>
      <c r="U138" s="335"/>
      <c r="V138" s="327"/>
      <c r="W138" s="327"/>
      <c r="X138" s="327"/>
      <c r="Y138" s="327"/>
      <c r="Z138" s="369"/>
    </row>
    <row r="139" spans="1:26" s="307" customFormat="1" ht="20.25" customHeight="1">
      <c r="A139" s="320"/>
      <c r="B139" s="334"/>
      <c r="C139" s="364" t="str">
        <f t="shared" si="12"/>
        <v/>
      </c>
      <c r="D139" s="326"/>
      <c r="E139" s="364" t="str">
        <f t="shared" si="13"/>
        <v/>
      </c>
      <c r="F139" s="322"/>
      <c r="G139" s="323" t="str">
        <f t="shared" si="11"/>
        <v/>
      </c>
      <c r="H139" s="324"/>
      <c r="I139" s="325"/>
      <c r="J139" s="326"/>
      <c r="K139" s="327"/>
      <c r="L139" s="121"/>
      <c r="M139" s="121"/>
      <c r="N139" s="328"/>
      <c r="O139" s="329"/>
      <c r="P139" s="329"/>
      <c r="Q139" s="329"/>
      <c r="R139" s="330"/>
      <c r="S139" s="330"/>
      <c r="T139" s="331">
        <f t="shared" si="10"/>
        <v>0</v>
      </c>
      <c r="U139" s="335"/>
      <c r="V139" s="327"/>
      <c r="W139" s="327"/>
      <c r="X139" s="327"/>
      <c r="Y139" s="327"/>
      <c r="Z139" s="369"/>
    </row>
    <row r="140" spans="1:26" s="307" customFormat="1" ht="20.25" customHeight="1">
      <c r="A140" s="320"/>
      <c r="B140" s="334"/>
      <c r="C140" s="364" t="str">
        <f t="shared" si="12"/>
        <v/>
      </c>
      <c r="D140" s="326"/>
      <c r="E140" s="364" t="str">
        <f t="shared" si="13"/>
        <v/>
      </c>
      <c r="F140" s="322"/>
      <c r="G140" s="323" t="str">
        <f t="shared" si="11"/>
        <v/>
      </c>
      <c r="H140" s="324"/>
      <c r="I140" s="325"/>
      <c r="J140" s="326"/>
      <c r="K140" s="327"/>
      <c r="L140" s="121"/>
      <c r="M140" s="121"/>
      <c r="N140" s="328"/>
      <c r="O140" s="329"/>
      <c r="P140" s="329"/>
      <c r="Q140" s="329"/>
      <c r="R140" s="330"/>
      <c r="S140" s="330"/>
      <c r="T140" s="331">
        <f t="shared" si="10"/>
        <v>0</v>
      </c>
      <c r="U140" s="335"/>
      <c r="V140" s="327"/>
      <c r="W140" s="327"/>
      <c r="X140" s="327"/>
      <c r="Y140" s="327"/>
      <c r="Z140" s="369"/>
    </row>
    <row r="141" spans="1:26" s="307" customFormat="1" ht="20.25" customHeight="1">
      <c r="A141" s="320"/>
      <c r="B141" s="334"/>
      <c r="C141" s="364" t="str">
        <f t="shared" si="12"/>
        <v/>
      </c>
      <c r="D141" s="326"/>
      <c r="E141" s="364" t="str">
        <f t="shared" si="13"/>
        <v/>
      </c>
      <c r="F141" s="322"/>
      <c r="G141" s="323" t="str">
        <f t="shared" si="11"/>
        <v/>
      </c>
      <c r="H141" s="324"/>
      <c r="I141" s="325"/>
      <c r="J141" s="326"/>
      <c r="K141" s="327"/>
      <c r="L141" s="121"/>
      <c r="M141" s="121"/>
      <c r="N141" s="328"/>
      <c r="O141" s="329"/>
      <c r="P141" s="329"/>
      <c r="Q141" s="329"/>
      <c r="R141" s="330"/>
      <c r="S141" s="330"/>
      <c r="T141" s="331">
        <f t="shared" si="10"/>
        <v>0</v>
      </c>
      <c r="U141" s="335"/>
      <c r="V141" s="327"/>
      <c r="W141" s="327"/>
      <c r="X141" s="327"/>
      <c r="Y141" s="327"/>
      <c r="Z141" s="369"/>
    </row>
    <row r="142" spans="1:26" s="307" customFormat="1" ht="20.25" customHeight="1">
      <c r="A142" s="320"/>
      <c r="B142" s="334"/>
      <c r="C142" s="364" t="str">
        <f t="shared" si="12"/>
        <v/>
      </c>
      <c r="D142" s="326"/>
      <c r="E142" s="364" t="str">
        <f t="shared" si="13"/>
        <v/>
      </c>
      <c r="F142" s="322"/>
      <c r="G142" s="323" t="str">
        <f t="shared" si="11"/>
        <v/>
      </c>
      <c r="H142" s="324"/>
      <c r="I142" s="325"/>
      <c r="J142" s="326"/>
      <c r="K142" s="327"/>
      <c r="L142" s="121"/>
      <c r="M142" s="121"/>
      <c r="N142" s="328"/>
      <c r="O142" s="329"/>
      <c r="P142" s="329"/>
      <c r="Q142" s="329"/>
      <c r="R142" s="330"/>
      <c r="S142" s="330"/>
      <c r="T142" s="331">
        <f t="shared" si="10"/>
        <v>0</v>
      </c>
      <c r="U142" s="335"/>
      <c r="V142" s="327"/>
      <c r="W142" s="327"/>
      <c r="X142" s="327"/>
      <c r="Y142" s="327"/>
      <c r="Z142" s="369"/>
    </row>
    <row r="143" spans="1:26" s="307" customFormat="1" ht="20.25" customHeight="1">
      <c r="A143" s="320"/>
      <c r="B143" s="334"/>
      <c r="C143" s="364" t="str">
        <f t="shared" si="12"/>
        <v/>
      </c>
      <c r="D143" s="326"/>
      <c r="E143" s="364" t="str">
        <f t="shared" si="13"/>
        <v/>
      </c>
      <c r="F143" s="322"/>
      <c r="G143" s="323" t="str">
        <f t="shared" si="11"/>
        <v/>
      </c>
      <c r="H143" s="324"/>
      <c r="I143" s="325"/>
      <c r="J143" s="326"/>
      <c r="K143" s="327"/>
      <c r="L143" s="121"/>
      <c r="M143" s="121"/>
      <c r="N143" s="328"/>
      <c r="O143" s="329"/>
      <c r="P143" s="329"/>
      <c r="Q143" s="329"/>
      <c r="R143" s="330"/>
      <c r="S143" s="330"/>
      <c r="T143" s="331">
        <f t="shared" si="10"/>
        <v>0</v>
      </c>
      <c r="U143" s="335"/>
      <c r="V143" s="327"/>
      <c r="W143" s="327"/>
      <c r="X143" s="327"/>
      <c r="Y143" s="327"/>
      <c r="Z143" s="369"/>
    </row>
    <row r="144" spans="1:26" s="307" customFormat="1" ht="20.25" customHeight="1">
      <c r="A144" s="320"/>
      <c r="B144" s="334"/>
      <c r="C144" s="364" t="str">
        <f t="shared" si="12"/>
        <v/>
      </c>
      <c r="D144" s="326"/>
      <c r="E144" s="364" t="str">
        <f t="shared" si="13"/>
        <v/>
      </c>
      <c r="F144" s="322"/>
      <c r="G144" s="323" t="str">
        <f t="shared" si="11"/>
        <v/>
      </c>
      <c r="H144" s="324"/>
      <c r="I144" s="325"/>
      <c r="J144" s="326"/>
      <c r="K144" s="327"/>
      <c r="L144" s="121"/>
      <c r="M144" s="121"/>
      <c r="N144" s="328"/>
      <c r="O144" s="329"/>
      <c r="P144" s="329"/>
      <c r="Q144" s="329"/>
      <c r="R144" s="330"/>
      <c r="S144" s="330"/>
      <c r="T144" s="331">
        <f t="shared" si="10"/>
        <v>0</v>
      </c>
      <c r="U144" s="335"/>
      <c r="V144" s="327"/>
      <c r="W144" s="327"/>
      <c r="X144" s="327"/>
      <c r="Y144" s="327"/>
      <c r="Z144" s="369"/>
    </row>
    <row r="145" spans="1:26" s="307" customFormat="1" ht="20.25" customHeight="1">
      <c r="A145" s="320"/>
      <c r="B145" s="334"/>
      <c r="C145" s="364" t="str">
        <f t="shared" si="12"/>
        <v/>
      </c>
      <c r="D145" s="326"/>
      <c r="E145" s="364" t="str">
        <f t="shared" si="13"/>
        <v/>
      </c>
      <c r="F145" s="322"/>
      <c r="G145" s="323" t="str">
        <f t="shared" si="11"/>
        <v/>
      </c>
      <c r="H145" s="324"/>
      <c r="I145" s="325"/>
      <c r="J145" s="326"/>
      <c r="K145" s="327"/>
      <c r="L145" s="121"/>
      <c r="M145" s="121"/>
      <c r="N145" s="328"/>
      <c r="O145" s="329"/>
      <c r="P145" s="329"/>
      <c r="Q145" s="329"/>
      <c r="R145" s="330"/>
      <c r="S145" s="330"/>
      <c r="T145" s="331">
        <f t="shared" si="10"/>
        <v>0</v>
      </c>
      <c r="U145" s="335"/>
      <c r="V145" s="327"/>
      <c r="W145" s="327"/>
      <c r="X145" s="327"/>
      <c r="Y145" s="327"/>
      <c r="Z145" s="369"/>
    </row>
    <row r="146" spans="1:26" s="307" customFormat="1" ht="20.25" customHeight="1">
      <c r="A146" s="320"/>
      <c r="B146" s="334"/>
      <c r="C146" s="364" t="str">
        <f t="shared" si="12"/>
        <v/>
      </c>
      <c r="D146" s="326"/>
      <c r="E146" s="364" t="str">
        <f t="shared" si="13"/>
        <v/>
      </c>
      <c r="F146" s="322"/>
      <c r="G146" s="323" t="str">
        <f t="shared" si="11"/>
        <v/>
      </c>
      <c r="H146" s="324"/>
      <c r="I146" s="325"/>
      <c r="J146" s="326"/>
      <c r="K146" s="327"/>
      <c r="L146" s="121"/>
      <c r="M146" s="121"/>
      <c r="N146" s="328"/>
      <c r="O146" s="329"/>
      <c r="P146" s="329"/>
      <c r="Q146" s="329"/>
      <c r="R146" s="330"/>
      <c r="S146" s="330"/>
      <c r="T146" s="331">
        <f t="shared" si="10"/>
        <v>0</v>
      </c>
      <c r="U146" s="335"/>
      <c r="V146" s="327"/>
      <c r="W146" s="327"/>
      <c r="X146" s="327"/>
      <c r="Y146" s="327"/>
      <c r="Z146" s="369"/>
    </row>
    <row r="147" spans="1:26" s="307" customFormat="1" ht="20.25" customHeight="1">
      <c r="A147" s="320"/>
      <c r="B147" s="334"/>
      <c r="C147" s="364" t="str">
        <f t="shared" si="12"/>
        <v/>
      </c>
      <c r="D147" s="326"/>
      <c r="E147" s="364" t="str">
        <f t="shared" si="13"/>
        <v/>
      </c>
      <c r="F147" s="322"/>
      <c r="G147" s="323" t="str">
        <f t="shared" si="11"/>
        <v/>
      </c>
      <c r="H147" s="324"/>
      <c r="I147" s="325"/>
      <c r="J147" s="326"/>
      <c r="K147" s="327"/>
      <c r="L147" s="121"/>
      <c r="M147" s="121"/>
      <c r="N147" s="328"/>
      <c r="O147" s="329"/>
      <c r="P147" s="329"/>
      <c r="Q147" s="329"/>
      <c r="R147" s="330"/>
      <c r="S147" s="330"/>
      <c r="T147" s="331">
        <f t="shared" si="10"/>
        <v>0</v>
      </c>
      <c r="U147" s="335"/>
      <c r="V147" s="327"/>
      <c r="W147" s="327"/>
      <c r="X147" s="327"/>
      <c r="Y147" s="327"/>
      <c r="Z147" s="369"/>
    </row>
    <row r="148" spans="1:26" s="307" customFormat="1" ht="20.25" customHeight="1">
      <c r="A148" s="320"/>
      <c r="B148" s="334"/>
      <c r="C148" s="364" t="str">
        <f t="shared" si="12"/>
        <v/>
      </c>
      <c r="D148" s="326"/>
      <c r="E148" s="364" t="str">
        <f t="shared" si="13"/>
        <v/>
      </c>
      <c r="F148" s="322"/>
      <c r="G148" s="323" t="str">
        <f t="shared" si="11"/>
        <v/>
      </c>
      <c r="H148" s="324"/>
      <c r="I148" s="325"/>
      <c r="J148" s="326"/>
      <c r="K148" s="327"/>
      <c r="L148" s="121"/>
      <c r="M148" s="121"/>
      <c r="N148" s="328"/>
      <c r="O148" s="329"/>
      <c r="P148" s="329"/>
      <c r="Q148" s="329"/>
      <c r="R148" s="330"/>
      <c r="S148" s="330"/>
      <c r="T148" s="331">
        <f t="shared" si="10"/>
        <v>0</v>
      </c>
      <c r="U148" s="335"/>
      <c r="V148" s="327"/>
      <c r="W148" s="327"/>
      <c r="X148" s="327"/>
      <c r="Y148" s="327"/>
      <c r="Z148" s="369"/>
    </row>
    <row r="149" spans="1:26" s="307" customFormat="1" ht="20.25" customHeight="1">
      <c r="A149" s="320"/>
      <c r="B149" s="334"/>
      <c r="C149" s="364" t="str">
        <f t="shared" si="12"/>
        <v/>
      </c>
      <c r="D149" s="326"/>
      <c r="E149" s="364" t="str">
        <f t="shared" si="13"/>
        <v/>
      </c>
      <c r="F149" s="322"/>
      <c r="G149" s="323" t="str">
        <f t="shared" si="11"/>
        <v/>
      </c>
      <c r="H149" s="324"/>
      <c r="I149" s="325"/>
      <c r="J149" s="326"/>
      <c r="K149" s="327"/>
      <c r="L149" s="121"/>
      <c r="M149" s="121"/>
      <c r="N149" s="328"/>
      <c r="O149" s="329"/>
      <c r="P149" s="329"/>
      <c r="Q149" s="329"/>
      <c r="R149" s="330"/>
      <c r="S149" s="330"/>
      <c r="T149" s="331">
        <f t="shared" si="10"/>
        <v>0</v>
      </c>
      <c r="U149" s="335"/>
      <c r="V149" s="327"/>
      <c r="W149" s="327"/>
      <c r="X149" s="327"/>
      <c r="Y149" s="327"/>
      <c r="Z149" s="369"/>
    </row>
    <row r="150" spans="1:26" s="307" customFormat="1" ht="20.25" customHeight="1">
      <c r="A150" s="320"/>
      <c r="B150" s="334"/>
      <c r="C150" s="364" t="str">
        <f t="shared" si="12"/>
        <v/>
      </c>
      <c r="D150" s="326"/>
      <c r="E150" s="364" t="str">
        <f t="shared" si="13"/>
        <v/>
      </c>
      <c r="F150" s="322"/>
      <c r="G150" s="323" t="str">
        <f t="shared" si="11"/>
        <v/>
      </c>
      <c r="H150" s="324"/>
      <c r="I150" s="325"/>
      <c r="J150" s="326"/>
      <c r="K150" s="327"/>
      <c r="L150" s="121"/>
      <c r="M150" s="121"/>
      <c r="N150" s="328"/>
      <c r="O150" s="329"/>
      <c r="P150" s="329"/>
      <c r="Q150" s="329"/>
      <c r="R150" s="330"/>
      <c r="S150" s="330"/>
      <c r="T150" s="331">
        <f t="shared" si="10"/>
        <v>0</v>
      </c>
      <c r="U150" s="335"/>
      <c r="V150" s="327"/>
      <c r="W150" s="327"/>
      <c r="X150" s="327"/>
      <c r="Y150" s="327"/>
      <c r="Z150" s="369"/>
    </row>
    <row r="151" spans="1:26" s="307" customFormat="1" ht="20.25" customHeight="1">
      <c r="A151" s="320"/>
      <c r="B151" s="334"/>
      <c r="C151" s="364" t="str">
        <f t="shared" si="12"/>
        <v/>
      </c>
      <c r="D151" s="326"/>
      <c r="E151" s="364" t="str">
        <f t="shared" si="13"/>
        <v/>
      </c>
      <c r="F151" s="322"/>
      <c r="G151" s="323" t="str">
        <f t="shared" si="11"/>
        <v/>
      </c>
      <c r="H151" s="324"/>
      <c r="I151" s="325"/>
      <c r="J151" s="326"/>
      <c r="K151" s="327"/>
      <c r="L151" s="121"/>
      <c r="M151" s="121"/>
      <c r="N151" s="328"/>
      <c r="O151" s="329"/>
      <c r="P151" s="329"/>
      <c r="Q151" s="329"/>
      <c r="R151" s="330"/>
      <c r="S151" s="330"/>
      <c r="T151" s="331">
        <f t="shared" si="10"/>
        <v>0</v>
      </c>
      <c r="U151" s="335"/>
      <c r="V151" s="327"/>
      <c r="W151" s="327"/>
      <c r="X151" s="327"/>
      <c r="Y151" s="327"/>
      <c r="Z151" s="369"/>
    </row>
    <row r="152" spans="1:26" s="307" customFormat="1" ht="20.25" customHeight="1">
      <c r="A152" s="320"/>
      <c r="B152" s="334"/>
      <c r="C152" s="364" t="str">
        <f t="shared" si="12"/>
        <v/>
      </c>
      <c r="D152" s="326"/>
      <c r="E152" s="364" t="str">
        <f t="shared" si="13"/>
        <v/>
      </c>
      <c r="F152" s="322"/>
      <c r="G152" s="323" t="str">
        <f t="shared" si="11"/>
        <v/>
      </c>
      <c r="H152" s="324"/>
      <c r="I152" s="325"/>
      <c r="J152" s="326"/>
      <c r="K152" s="327"/>
      <c r="L152" s="121"/>
      <c r="M152" s="121"/>
      <c r="N152" s="328"/>
      <c r="O152" s="329"/>
      <c r="P152" s="329"/>
      <c r="Q152" s="329"/>
      <c r="R152" s="330"/>
      <c r="S152" s="330"/>
      <c r="T152" s="331">
        <f t="shared" si="10"/>
        <v>0</v>
      </c>
      <c r="U152" s="335"/>
      <c r="V152" s="327"/>
      <c r="W152" s="327"/>
      <c r="X152" s="327"/>
      <c r="Y152" s="327"/>
      <c r="Z152" s="369"/>
    </row>
    <row r="153" spans="1:26" s="307" customFormat="1" ht="20.25" customHeight="1">
      <c r="A153" s="320"/>
      <c r="B153" s="334"/>
      <c r="C153" s="364" t="str">
        <f t="shared" si="12"/>
        <v/>
      </c>
      <c r="D153" s="326"/>
      <c r="E153" s="364" t="str">
        <f t="shared" si="13"/>
        <v/>
      </c>
      <c r="F153" s="322"/>
      <c r="G153" s="323" t="str">
        <f t="shared" si="11"/>
        <v/>
      </c>
      <c r="H153" s="324"/>
      <c r="I153" s="325"/>
      <c r="J153" s="326"/>
      <c r="K153" s="327"/>
      <c r="L153" s="121"/>
      <c r="M153" s="121"/>
      <c r="N153" s="328"/>
      <c r="O153" s="329"/>
      <c r="P153" s="329"/>
      <c r="Q153" s="329"/>
      <c r="R153" s="330"/>
      <c r="S153" s="330"/>
      <c r="T153" s="331">
        <f t="shared" ref="T153:T197" si="14">SUM(N153:S153)</f>
        <v>0</v>
      </c>
      <c r="U153" s="335"/>
      <c r="V153" s="327"/>
      <c r="W153" s="327"/>
      <c r="X153" s="327"/>
      <c r="Y153" s="327"/>
      <c r="Z153" s="369"/>
    </row>
    <row r="154" spans="1:26" s="307" customFormat="1" ht="20.25" customHeight="1">
      <c r="A154" s="320"/>
      <c r="B154" s="334"/>
      <c r="C154" s="364" t="str">
        <f t="shared" si="12"/>
        <v/>
      </c>
      <c r="D154" s="326"/>
      <c r="E154" s="364" t="str">
        <f t="shared" si="13"/>
        <v/>
      </c>
      <c r="F154" s="322"/>
      <c r="G154" s="323" t="str">
        <f t="shared" si="11"/>
        <v/>
      </c>
      <c r="H154" s="324"/>
      <c r="I154" s="325"/>
      <c r="J154" s="326"/>
      <c r="K154" s="327"/>
      <c r="L154" s="121"/>
      <c r="M154" s="121"/>
      <c r="N154" s="328"/>
      <c r="O154" s="329"/>
      <c r="P154" s="329"/>
      <c r="Q154" s="329"/>
      <c r="R154" s="330"/>
      <c r="S154" s="330"/>
      <c r="T154" s="331">
        <f t="shared" si="14"/>
        <v>0</v>
      </c>
      <c r="U154" s="335"/>
      <c r="V154" s="327"/>
      <c r="W154" s="327"/>
      <c r="X154" s="327"/>
      <c r="Y154" s="327"/>
      <c r="Z154" s="369"/>
    </row>
    <row r="155" spans="1:26" s="307" customFormat="1" ht="20.25" customHeight="1">
      <c r="A155" s="320"/>
      <c r="B155" s="334"/>
      <c r="C155" s="364" t="str">
        <f t="shared" si="12"/>
        <v/>
      </c>
      <c r="D155" s="326"/>
      <c r="E155" s="364" t="str">
        <f t="shared" si="13"/>
        <v/>
      </c>
      <c r="F155" s="322"/>
      <c r="G155" s="323" t="str">
        <f t="shared" ref="G155:G197" si="15">IF(B155= "", "",B155-$A$1)</f>
        <v/>
      </c>
      <c r="H155" s="324"/>
      <c r="I155" s="325"/>
      <c r="J155" s="326"/>
      <c r="K155" s="327"/>
      <c r="L155" s="121"/>
      <c r="M155" s="121"/>
      <c r="N155" s="328"/>
      <c r="O155" s="329"/>
      <c r="P155" s="329"/>
      <c r="Q155" s="329"/>
      <c r="R155" s="330"/>
      <c r="S155" s="330"/>
      <c r="T155" s="331">
        <f t="shared" si="14"/>
        <v>0</v>
      </c>
      <c r="U155" s="335"/>
      <c r="V155" s="327"/>
      <c r="W155" s="327"/>
      <c r="X155" s="327"/>
      <c r="Y155" s="327"/>
      <c r="Z155" s="369"/>
    </row>
    <row r="156" spans="1:26" s="307" customFormat="1" ht="20.25" customHeight="1">
      <c r="A156" s="320"/>
      <c r="B156" s="334"/>
      <c r="C156" s="364" t="str">
        <f t="shared" si="12"/>
        <v/>
      </c>
      <c r="D156" s="326"/>
      <c r="E156" s="364" t="str">
        <f t="shared" si="13"/>
        <v/>
      </c>
      <c r="F156" s="322"/>
      <c r="G156" s="323" t="str">
        <f t="shared" si="15"/>
        <v/>
      </c>
      <c r="H156" s="324"/>
      <c r="I156" s="325"/>
      <c r="J156" s="326"/>
      <c r="K156" s="327"/>
      <c r="L156" s="121"/>
      <c r="M156" s="121"/>
      <c r="N156" s="328"/>
      <c r="O156" s="329"/>
      <c r="P156" s="329"/>
      <c r="Q156" s="329"/>
      <c r="R156" s="330"/>
      <c r="S156" s="330"/>
      <c r="T156" s="331">
        <f t="shared" si="14"/>
        <v>0</v>
      </c>
      <c r="U156" s="335"/>
      <c r="V156" s="327"/>
      <c r="W156" s="327"/>
      <c r="X156" s="327"/>
      <c r="Y156" s="327"/>
      <c r="Z156" s="369"/>
    </row>
    <row r="157" spans="1:26" s="307" customFormat="1" ht="20.25" customHeight="1">
      <c r="A157" s="320"/>
      <c r="B157" s="334"/>
      <c r="C157" s="364" t="str">
        <f t="shared" si="12"/>
        <v/>
      </c>
      <c r="D157" s="326"/>
      <c r="E157" s="364" t="str">
        <f t="shared" si="13"/>
        <v/>
      </c>
      <c r="F157" s="322"/>
      <c r="G157" s="323" t="str">
        <f t="shared" si="15"/>
        <v/>
      </c>
      <c r="H157" s="324"/>
      <c r="I157" s="325"/>
      <c r="J157" s="326"/>
      <c r="K157" s="327"/>
      <c r="L157" s="121"/>
      <c r="M157" s="121"/>
      <c r="N157" s="328"/>
      <c r="O157" s="329"/>
      <c r="P157" s="329"/>
      <c r="Q157" s="329"/>
      <c r="R157" s="330"/>
      <c r="S157" s="330"/>
      <c r="T157" s="331">
        <f t="shared" si="14"/>
        <v>0</v>
      </c>
      <c r="U157" s="335"/>
      <c r="V157" s="327"/>
      <c r="W157" s="327"/>
      <c r="X157" s="327"/>
      <c r="Y157" s="327"/>
      <c r="Z157" s="369"/>
    </row>
    <row r="158" spans="1:26" s="307" customFormat="1" ht="20.25" customHeight="1">
      <c r="A158" s="320"/>
      <c r="B158" s="334"/>
      <c r="C158" s="364" t="str">
        <f t="shared" si="12"/>
        <v/>
      </c>
      <c r="D158" s="326"/>
      <c r="E158" s="364" t="str">
        <f t="shared" si="13"/>
        <v/>
      </c>
      <c r="F158" s="322"/>
      <c r="G158" s="323" t="str">
        <f t="shared" si="15"/>
        <v/>
      </c>
      <c r="H158" s="324"/>
      <c r="I158" s="325"/>
      <c r="J158" s="326"/>
      <c r="K158" s="327"/>
      <c r="L158" s="121"/>
      <c r="M158" s="121"/>
      <c r="N158" s="328"/>
      <c r="O158" s="329"/>
      <c r="P158" s="329"/>
      <c r="Q158" s="329"/>
      <c r="R158" s="330"/>
      <c r="S158" s="330"/>
      <c r="T158" s="331">
        <f t="shared" si="14"/>
        <v>0</v>
      </c>
      <c r="U158" s="335"/>
      <c r="V158" s="327"/>
      <c r="W158" s="327"/>
      <c r="X158" s="327"/>
      <c r="Y158" s="327"/>
      <c r="Z158" s="369"/>
    </row>
    <row r="159" spans="1:26" s="307" customFormat="1" ht="20.25" customHeight="1">
      <c r="A159" s="320"/>
      <c r="B159" s="334"/>
      <c r="C159" s="364" t="str">
        <f t="shared" si="12"/>
        <v/>
      </c>
      <c r="D159" s="326"/>
      <c r="E159" s="364" t="str">
        <f t="shared" si="13"/>
        <v/>
      </c>
      <c r="F159" s="322"/>
      <c r="G159" s="323" t="str">
        <f t="shared" si="15"/>
        <v/>
      </c>
      <c r="H159" s="324"/>
      <c r="I159" s="325"/>
      <c r="J159" s="326"/>
      <c r="K159" s="327"/>
      <c r="L159" s="121"/>
      <c r="M159" s="121"/>
      <c r="N159" s="328"/>
      <c r="O159" s="329"/>
      <c r="P159" s="329"/>
      <c r="Q159" s="329"/>
      <c r="R159" s="330"/>
      <c r="S159" s="330"/>
      <c r="T159" s="331">
        <f t="shared" si="14"/>
        <v>0</v>
      </c>
      <c r="U159" s="335"/>
      <c r="V159" s="327"/>
      <c r="W159" s="327"/>
      <c r="X159" s="327"/>
      <c r="Y159" s="327"/>
      <c r="Z159" s="369"/>
    </row>
    <row r="160" spans="1:26" s="307" customFormat="1" ht="20.25" customHeight="1">
      <c r="A160" s="320"/>
      <c r="B160" s="334"/>
      <c r="C160" s="364" t="str">
        <f t="shared" si="12"/>
        <v/>
      </c>
      <c r="D160" s="326"/>
      <c r="E160" s="364" t="str">
        <f t="shared" si="13"/>
        <v/>
      </c>
      <c r="F160" s="322"/>
      <c r="G160" s="323" t="str">
        <f t="shared" si="15"/>
        <v/>
      </c>
      <c r="H160" s="324"/>
      <c r="I160" s="325"/>
      <c r="J160" s="326"/>
      <c r="K160" s="327"/>
      <c r="L160" s="121"/>
      <c r="M160" s="121"/>
      <c r="N160" s="328"/>
      <c r="O160" s="329"/>
      <c r="P160" s="329"/>
      <c r="Q160" s="329"/>
      <c r="R160" s="330"/>
      <c r="S160" s="330"/>
      <c r="T160" s="331">
        <f t="shared" si="14"/>
        <v>0</v>
      </c>
      <c r="U160" s="335"/>
      <c r="V160" s="327"/>
      <c r="W160" s="327"/>
      <c r="X160" s="327"/>
      <c r="Y160" s="327"/>
      <c r="Z160" s="369"/>
    </row>
    <row r="161" spans="1:26" s="307" customFormat="1" ht="20.25" customHeight="1">
      <c r="A161" s="320"/>
      <c r="B161" s="334"/>
      <c r="C161" s="364" t="str">
        <f t="shared" si="12"/>
        <v/>
      </c>
      <c r="D161" s="326"/>
      <c r="E161" s="364" t="str">
        <f t="shared" si="13"/>
        <v/>
      </c>
      <c r="F161" s="322"/>
      <c r="G161" s="323" t="str">
        <f t="shared" si="15"/>
        <v/>
      </c>
      <c r="H161" s="324"/>
      <c r="I161" s="325"/>
      <c r="J161" s="326"/>
      <c r="K161" s="327"/>
      <c r="L161" s="121"/>
      <c r="M161" s="121"/>
      <c r="N161" s="328"/>
      <c r="O161" s="329"/>
      <c r="P161" s="329"/>
      <c r="Q161" s="329"/>
      <c r="R161" s="330"/>
      <c r="S161" s="330"/>
      <c r="T161" s="331">
        <f t="shared" si="14"/>
        <v>0</v>
      </c>
      <c r="U161" s="335"/>
      <c r="V161" s="327"/>
      <c r="W161" s="327"/>
      <c r="X161" s="327"/>
      <c r="Y161" s="327"/>
      <c r="Z161" s="369"/>
    </row>
    <row r="162" spans="1:26" s="307" customFormat="1" ht="20.25" customHeight="1">
      <c r="A162" s="320"/>
      <c r="B162" s="334"/>
      <c r="C162" s="364" t="str">
        <f t="shared" si="12"/>
        <v/>
      </c>
      <c r="D162" s="326"/>
      <c r="E162" s="364" t="str">
        <f t="shared" si="13"/>
        <v/>
      </c>
      <c r="F162" s="322"/>
      <c r="G162" s="323" t="str">
        <f t="shared" si="15"/>
        <v/>
      </c>
      <c r="H162" s="324"/>
      <c r="I162" s="325"/>
      <c r="J162" s="326"/>
      <c r="K162" s="327"/>
      <c r="L162" s="121"/>
      <c r="M162" s="121"/>
      <c r="N162" s="328"/>
      <c r="O162" s="329"/>
      <c r="P162" s="329"/>
      <c r="Q162" s="329"/>
      <c r="R162" s="330"/>
      <c r="S162" s="330"/>
      <c r="T162" s="331">
        <f t="shared" si="14"/>
        <v>0</v>
      </c>
      <c r="U162" s="335"/>
      <c r="V162" s="327"/>
      <c r="W162" s="327"/>
      <c r="X162" s="327"/>
      <c r="Y162" s="327"/>
      <c r="Z162" s="369"/>
    </row>
    <row r="163" spans="1:26" s="307" customFormat="1" ht="20.25" customHeight="1">
      <c r="A163" s="320"/>
      <c r="B163" s="334"/>
      <c r="C163" s="364" t="str">
        <f t="shared" si="12"/>
        <v/>
      </c>
      <c r="D163" s="326"/>
      <c r="E163" s="364" t="str">
        <f t="shared" si="13"/>
        <v/>
      </c>
      <c r="F163" s="322"/>
      <c r="G163" s="323" t="str">
        <f t="shared" si="15"/>
        <v/>
      </c>
      <c r="H163" s="324"/>
      <c r="I163" s="325"/>
      <c r="J163" s="326"/>
      <c r="K163" s="327"/>
      <c r="L163" s="121"/>
      <c r="M163" s="121"/>
      <c r="N163" s="328"/>
      <c r="O163" s="329"/>
      <c r="P163" s="329"/>
      <c r="Q163" s="329"/>
      <c r="R163" s="330"/>
      <c r="S163" s="330"/>
      <c r="T163" s="331">
        <f t="shared" si="14"/>
        <v>0</v>
      </c>
      <c r="U163" s="335"/>
      <c r="V163" s="327"/>
      <c r="W163" s="327"/>
      <c r="X163" s="327"/>
      <c r="Y163" s="327"/>
      <c r="Z163" s="369"/>
    </row>
    <row r="164" spans="1:26" s="307" customFormat="1" ht="20.25" customHeight="1">
      <c r="A164" s="320"/>
      <c r="B164" s="334"/>
      <c r="C164" s="364" t="str">
        <f t="shared" si="12"/>
        <v/>
      </c>
      <c r="D164" s="326"/>
      <c r="E164" s="364" t="str">
        <f t="shared" si="13"/>
        <v/>
      </c>
      <c r="F164" s="322"/>
      <c r="G164" s="323" t="str">
        <f t="shared" si="15"/>
        <v/>
      </c>
      <c r="H164" s="324"/>
      <c r="I164" s="325"/>
      <c r="J164" s="326"/>
      <c r="K164" s="327"/>
      <c r="L164" s="121"/>
      <c r="M164" s="121"/>
      <c r="N164" s="328"/>
      <c r="O164" s="329"/>
      <c r="P164" s="329"/>
      <c r="Q164" s="329"/>
      <c r="R164" s="330"/>
      <c r="S164" s="330"/>
      <c r="T164" s="331">
        <f t="shared" si="14"/>
        <v>0</v>
      </c>
      <c r="U164" s="335"/>
      <c r="V164" s="327"/>
      <c r="W164" s="327"/>
      <c r="X164" s="327"/>
      <c r="Y164" s="327"/>
      <c r="Z164" s="369"/>
    </row>
    <row r="165" spans="1:26" s="307" customFormat="1" ht="20.25" customHeight="1">
      <c r="A165" s="320"/>
      <c r="B165" s="334"/>
      <c r="C165" s="364" t="str">
        <f t="shared" si="12"/>
        <v/>
      </c>
      <c r="D165" s="326"/>
      <c r="E165" s="364" t="str">
        <f t="shared" si="13"/>
        <v/>
      </c>
      <c r="F165" s="322"/>
      <c r="G165" s="323" t="str">
        <f t="shared" si="15"/>
        <v/>
      </c>
      <c r="H165" s="324"/>
      <c r="I165" s="325"/>
      <c r="J165" s="326"/>
      <c r="K165" s="327"/>
      <c r="L165" s="121"/>
      <c r="M165" s="121"/>
      <c r="N165" s="328"/>
      <c r="O165" s="329"/>
      <c r="P165" s="329"/>
      <c r="Q165" s="329"/>
      <c r="R165" s="330"/>
      <c r="S165" s="330"/>
      <c r="T165" s="331">
        <f t="shared" si="14"/>
        <v>0</v>
      </c>
      <c r="U165" s="335"/>
      <c r="V165" s="327"/>
      <c r="W165" s="327"/>
      <c r="X165" s="327"/>
      <c r="Y165" s="327"/>
      <c r="Z165" s="369"/>
    </row>
    <row r="166" spans="1:26" s="307" customFormat="1" ht="20.25" customHeight="1">
      <c r="A166" s="320"/>
      <c r="B166" s="334"/>
      <c r="C166" s="364" t="str">
        <f t="shared" si="12"/>
        <v/>
      </c>
      <c r="D166" s="326"/>
      <c r="E166" s="364" t="str">
        <f t="shared" si="13"/>
        <v/>
      </c>
      <c r="F166" s="322"/>
      <c r="G166" s="323" t="str">
        <f t="shared" si="15"/>
        <v/>
      </c>
      <c r="H166" s="324"/>
      <c r="I166" s="325"/>
      <c r="J166" s="326"/>
      <c r="K166" s="327"/>
      <c r="L166" s="121"/>
      <c r="M166" s="121"/>
      <c r="N166" s="328"/>
      <c r="O166" s="329"/>
      <c r="P166" s="329"/>
      <c r="Q166" s="329"/>
      <c r="R166" s="330"/>
      <c r="S166" s="330"/>
      <c r="T166" s="331">
        <f t="shared" si="14"/>
        <v>0</v>
      </c>
      <c r="U166" s="335"/>
      <c r="V166" s="327"/>
      <c r="W166" s="327"/>
      <c r="X166" s="327"/>
      <c r="Y166" s="327"/>
      <c r="Z166" s="369"/>
    </row>
    <row r="167" spans="1:26" s="307" customFormat="1" ht="20.25" customHeight="1">
      <c r="A167" s="320"/>
      <c r="B167" s="334"/>
      <c r="C167" s="364" t="str">
        <f t="shared" si="12"/>
        <v/>
      </c>
      <c r="D167" s="326"/>
      <c r="E167" s="364" t="str">
        <f t="shared" si="13"/>
        <v/>
      </c>
      <c r="F167" s="322"/>
      <c r="G167" s="323" t="str">
        <f t="shared" si="15"/>
        <v/>
      </c>
      <c r="H167" s="324"/>
      <c r="I167" s="325"/>
      <c r="J167" s="326"/>
      <c r="K167" s="327"/>
      <c r="L167" s="121"/>
      <c r="M167" s="121"/>
      <c r="N167" s="328"/>
      <c r="O167" s="329"/>
      <c r="P167" s="329"/>
      <c r="Q167" s="329"/>
      <c r="R167" s="330"/>
      <c r="S167" s="330"/>
      <c r="T167" s="331">
        <f t="shared" si="14"/>
        <v>0</v>
      </c>
      <c r="U167" s="335"/>
      <c r="V167" s="327"/>
      <c r="W167" s="327"/>
      <c r="X167" s="327"/>
      <c r="Y167" s="327"/>
      <c r="Z167" s="369"/>
    </row>
    <row r="168" spans="1:26" s="307" customFormat="1" ht="20.25" customHeight="1">
      <c r="A168" s="320"/>
      <c r="B168" s="334"/>
      <c r="C168" s="364" t="str">
        <f t="shared" si="12"/>
        <v/>
      </c>
      <c r="D168" s="326"/>
      <c r="E168" s="364" t="str">
        <f t="shared" si="13"/>
        <v/>
      </c>
      <c r="F168" s="322"/>
      <c r="G168" s="323" t="str">
        <f t="shared" si="15"/>
        <v/>
      </c>
      <c r="H168" s="324"/>
      <c r="I168" s="325"/>
      <c r="J168" s="326"/>
      <c r="K168" s="327"/>
      <c r="L168" s="121"/>
      <c r="M168" s="121"/>
      <c r="N168" s="328"/>
      <c r="O168" s="329"/>
      <c r="P168" s="329"/>
      <c r="Q168" s="329"/>
      <c r="R168" s="330"/>
      <c r="S168" s="330"/>
      <c r="T168" s="331">
        <f t="shared" si="14"/>
        <v>0</v>
      </c>
      <c r="U168" s="335"/>
      <c r="V168" s="327"/>
      <c r="W168" s="327"/>
      <c r="X168" s="327"/>
      <c r="Y168" s="327"/>
      <c r="Z168" s="369"/>
    </row>
    <row r="169" spans="1:26" s="307" customFormat="1" ht="20.25" customHeight="1">
      <c r="A169" s="320"/>
      <c r="B169" s="334"/>
      <c r="C169" s="364" t="str">
        <f t="shared" si="12"/>
        <v/>
      </c>
      <c r="D169" s="326"/>
      <c r="E169" s="364" t="str">
        <f t="shared" si="13"/>
        <v/>
      </c>
      <c r="F169" s="322"/>
      <c r="G169" s="323" t="str">
        <f t="shared" si="15"/>
        <v/>
      </c>
      <c r="H169" s="324"/>
      <c r="I169" s="325"/>
      <c r="J169" s="326"/>
      <c r="K169" s="327"/>
      <c r="L169" s="121"/>
      <c r="M169" s="121"/>
      <c r="N169" s="328"/>
      <c r="O169" s="329"/>
      <c r="P169" s="329"/>
      <c r="Q169" s="329"/>
      <c r="R169" s="330"/>
      <c r="S169" s="330"/>
      <c r="T169" s="331">
        <f t="shared" si="14"/>
        <v>0</v>
      </c>
      <c r="U169" s="335"/>
      <c r="V169" s="327"/>
      <c r="W169" s="327"/>
      <c r="X169" s="327"/>
      <c r="Y169" s="327"/>
      <c r="Z169" s="369"/>
    </row>
    <row r="170" spans="1:26" s="307" customFormat="1" ht="20.25" customHeight="1">
      <c r="A170" s="320"/>
      <c r="B170" s="334"/>
      <c r="C170" s="364" t="str">
        <f t="shared" si="12"/>
        <v/>
      </c>
      <c r="D170" s="326"/>
      <c r="E170" s="364" t="str">
        <f t="shared" si="13"/>
        <v/>
      </c>
      <c r="F170" s="322"/>
      <c r="G170" s="323" t="str">
        <f t="shared" si="15"/>
        <v/>
      </c>
      <c r="H170" s="324"/>
      <c r="I170" s="325"/>
      <c r="J170" s="326"/>
      <c r="K170" s="327"/>
      <c r="L170" s="121"/>
      <c r="M170" s="121"/>
      <c r="N170" s="328"/>
      <c r="O170" s="329"/>
      <c r="P170" s="329"/>
      <c r="Q170" s="329"/>
      <c r="R170" s="330"/>
      <c r="S170" s="330"/>
      <c r="T170" s="331">
        <f t="shared" si="14"/>
        <v>0</v>
      </c>
      <c r="U170" s="335"/>
      <c r="V170" s="327"/>
      <c r="W170" s="327"/>
      <c r="X170" s="327"/>
      <c r="Y170" s="327"/>
      <c r="Z170" s="369"/>
    </row>
    <row r="171" spans="1:26" s="307" customFormat="1" ht="20.25" customHeight="1">
      <c r="A171" s="320"/>
      <c r="B171" s="334"/>
      <c r="C171" s="364" t="str">
        <f t="shared" si="12"/>
        <v/>
      </c>
      <c r="D171" s="326"/>
      <c r="E171" s="364" t="str">
        <f t="shared" si="13"/>
        <v/>
      </c>
      <c r="F171" s="322"/>
      <c r="G171" s="323" t="str">
        <f t="shared" si="15"/>
        <v/>
      </c>
      <c r="H171" s="324"/>
      <c r="I171" s="325"/>
      <c r="J171" s="326"/>
      <c r="K171" s="327"/>
      <c r="L171" s="121"/>
      <c r="M171" s="121"/>
      <c r="N171" s="328"/>
      <c r="O171" s="329"/>
      <c r="P171" s="329"/>
      <c r="Q171" s="329"/>
      <c r="R171" s="330"/>
      <c r="S171" s="330"/>
      <c r="T171" s="331">
        <f t="shared" si="14"/>
        <v>0</v>
      </c>
      <c r="U171" s="335"/>
      <c r="V171" s="327"/>
      <c r="W171" s="327"/>
      <c r="X171" s="327"/>
      <c r="Y171" s="327"/>
      <c r="Z171" s="369"/>
    </row>
    <row r="172" spans="1:26" s="307" customFormat="1" ht="20.25" customHeight="1">
      <c r="A172" s="320"/>
      <c r="B172" s="334"/>
      <c r="C172" s="364" t="str">
        <f t="shared" si="12"/>
        <v/>
      </c>
      <c r="D172" s="326"/>
      <c r="E172" s="364" t="str">
        <f t="shared" si="13"/>
        <v/>
      </c>
      <c r="F172" s="322"/>
      <c r="G172" s="323" t="str">
        <f t="shared" si="15"/>
        <v/>
      </c>
      <c r="H172" s="324"/>
      <c r="I172" s="325"/>
      <c r="J172" s="326"/>
      <c r="K172" s="327"/>
      <c r="L172" s="121"/>
      <c r="M172" s="121"/>
      <c r="N172" s="328"/>
      <c r="O172" s="329"/>
      <c r="P172" s="329"/>
      <c r="Q172" s="329"/>
      <c r="R172" s="330"/>
      <c r="S172" s="330"/>
      <c r="T172" s="331">
        <f t="shared" si="14"/>
        <v>0</v>
      </c>
      <c r="U172" s="335"/>
      <c r="V172" s="327"/>
      <c r="W172" s="327"/>
      <c r="X172" s="327"/>
      <c r="Y172" s="327"/>
      <c r="Z172" s="369"/>
    </row>
    <row r="173" spans="1:26" s="307" customFormat="1" ht="20.25" customHeight="1">
      <c r="A173" s="320"/>
      <c r="B173" s="334"/>
      <c r="C173" s="364" t="str">
        <f t="shared" si="12"/>
        <v/>
      </c>
      <c r="D173" s="326"/>
      <c r="E173" s="364" t="str">
        <f t="shared" si="13"/>
        <v/>
      </c>
      <c r="F173" s="322"/>
      <c r="G173" s="323" t="str">
        <f t="shared" si="15"/>
        <v/>
      </c>
      <c r="H173" s="324"/>
      <c r="I173" s="325"/>
      <c r="J173" s="326"/>
      <c r="K173" s="327"/>
      <c r="L173" s="121"/>
      <c r="M173" s="121"/>
      <c r="N173" s="328"/>
      <c r="O173" s="329"/>
      <c r="P173" s="329"/>
      <c r="Q173" s="329"/>
      <c r="R173" s="330"/>
      <c r="S173" s="330"/>
      <c r="T173" s="331">
        <f t="shared" si="14"/>
        <v>0</v>
      </c>
      <c r="U173" s="335"/>
      <c r="V173" s="327"/>
      <c r="W173" s="327"/>
      <c r="X173" s="327"/>
      <c r="Y173" s="327"/>
      <c r="Z173" s="369"/>
    </row>
    <row r="174" spans="1:26" s="307" customFormat="1" ht="20.25" customHeight="1">
      <c r="A174" s="320"/>
      <c r="B174" s="334"/>
      <c r="C174" s="364" t="str">
        <f t="shared" si="12"/>
        <v/>
      </c>
      <c r="D174" s="326"/>
      <c r="E174" s="364" t="str">
        <f t="shared" si="13"/>
        <v/>
      </c>
      <c r="F174" s="322"/>
      <c r="G174" s="323" t="str">
        <f t="shared" si="15"/>
        <v/>
      </c>
      <c r="H174" s="324"/>
      <c r="I174" s="325"/>
      <c r="J174" s="326"/>
      <c r="K174" s="327"/>
      <c r="L174" s="121"/>
      <c r="M174" s="121"/>
      <c r="N174" s="328"/>
      <c r="O174" s="329"/>
      <c r="P174" s="329"/>
      <c r="Q174" s="329"/>
      <c r="R174" s="330"/>
      <c r="S174" s="330"/>
      <c r="T174" s="331">
        <f t="shared" si="14"/>
        <v>0</v>
      </c>
      <c r="U174" s="335"/>
      <c r="V174" s="327"/>
      <c r="W174" s="327"/>
      <c r="X174" s="327"/>
      <c r="Y174" s="327"/>
      <c r="Z174" s="369"/>
    </row>
    <row r="175" spans="1:26" s="307" customFormat="1" ht="20.25" customHeight="1">
      <c r="A175" s="320"/>
      <c r="B175" s="334"/>
      <c r="C175" s="364" t="str">
        <f t="shared" si="12"/>
        <v/>
      </c>
      <c r="D175" s="326"/>
      <c r="E175" s="364" t="str">
        <f t="shared" si="13"/>
        <v/>
      </c>
      <c r="F175" s="322"/>
      <c r="G175" s="323" t="str">
        <f t="shared" si="15"/>
        <v/>
      </c>
      <c r="H175" s="324"/>
      <c r="I175" s="325"/>
      <c r="J175" s="326"/>
      <c r="K175" s="327"/>
      <c r="L175" s="121"/>
      <c r="M175" s="121"/>
      <c r="N175" s="328"/>
      <c r="O175" s="329"/>
      <c r="P175" s="329"/>
      <c r="Q175" s="329"/>
      <c r="R175" s="330"/>
      <c r="S175" s="330"/>
      <c r="T175" s="331">
        <f t="shared" si="14"/>
        <v>0</v>
      </c>
      <c r="U175" s="335"/>
      <c r="V175" s="327"/>
      <c r="W175" s="327"/>
      <c r="X175" s="327"/>
      <c r="Y175" s="327"/>
      <c r="Z175" s="369"/>
    </row>
    <row r="176" spans="1:26" s="307" customFormat="1" ht="20.25" customHeight="1">
      <c r="A176" s="320"/>
      <c r="B176" s="334"/>
      <c r="C176" s="364" t="str">
        <f t="shared" si="12"/>
        <v/>
      </c>
      <c r="D176" s="326"/>
      <c r="E176" s="364" t="str">
        <f t="shared" si="13"/>
        <v/>
      </c>
      <c r="F176" s="322"/>
      <c r="G176" s="323" t="str">
        <f t="shared" si="15"/>
        <v/>
      </c>
      <c r="H176" s="324"/>
      <c r="I176" s="325"/>
      <c r="J176" s="326"/>
      <c r="K176" s="327"/>
      <c r="L176" s="121"/>
      <c r="M176" s="121"/>
      <c r="N176" s="328"/>
      <c r="O176" s="329"/>
      <c r="P176" s="329"/>
      <c r="Q176" s="329"/>
      <c r="R176" s="330"/>
      <c r="S176" s="330"/>
      <c r="T176" s="331">
        <f t="shared" si="14"/>
        <v>0</v>
      </c>
      <c r="U176" s="335"/>
      <c r="V176" s="327"/>
      <c r="W176" s="327"/>
      <c r="X176" s="327"/>
      <c r="Y176" s="327"/>
      <c r="Z176" s="369"/>
    </row>
    <row r="177" spans="1:26" s="307" customFormat="1" ht="20.25" customHeight="1">
      <c r="A177" s="320"/>
      <c r="B177" s="334"/>
      <c r="C177" s="364" t="str">
        <f t="shared" si="12"/>
        <v/>
      </c>
      <c r="D177" s="326"/>
      <c r="E177" s="364" t="str">
        <f t="shared" si="13"/>
        <v/>
      </c>
      <c r="F177" s="322"/>
      <c r="G177" s="323" t="str">
        <f t="shared" si="15"/>
        <v/>
      </c>
      <c r="H177" s="324"/>
      <c r="I177" s="325"/>
      <c r="J177" s="326"/>
      <c r="K177" s="327"/>
      <c r="L177" s="121"/>
      <c r="M177" s="121"/>
      <c r="N177" s="328"/>
      <c r="O177" s="329"/>
      <c r="P177" s="329"/>
      <c r="Q177" s="329"/>
      <c r="R177" s="330"/>
      <c r="S177" s="330"/>
      <c r="T177" s="331">
        <f t="shared" si="14"/>
        <v>0</v>
      </c>
      <c r="U177" s="335"/>
      <c r="V177" s="327"/>
      <c r="W177" s="327"/>
      <c r="X177" s="327"/>
      <c r="Y177" s="327"/>
      <c r="Z177" s="369"/>
    </row>
    <row r="178" spans="1:26" s="307" customFormat="1" ht="20.25" customHeight="1">
      <c r="A178" s="320"/>
      <c r="B178" s="334"/>
      <c r="C178" s="364" t="str">
        <f t="shared" si="12"/>
        <v/>
      </c>
      <c r="D178" s="326"/>
      <c r="E178" s="364" t="str">
        <f t="shared" si="13"/>
        <v/>
      </c>
      <c r="F178" s="322"/>
      <c r="G178" s="323" t="str">
        <f t="shared" si="15"/>
        <v/>
      </c>
      <c r="H178" s="324"/>
      <c r="I178" s="325"/>
      <c r="J178" s="326"/>
      <c r="K178" s="327"/>
      <c r="L178" s="121"/>
      <c r="M178" s="121"/>
      <c r="N178" s="328"/>
      <c r="O178" s="329"/>
      <c r="P178" s="329"/>
      <c r="Q178" s="329"/>
      <c r="R178" s="330"/>
      <c r="S178" s="330"/>
      <c r="T178" s="331">
        <f t="shared" si="14"/>
        <v>0</v>
      </c>
      <c r="U178" s="335"/>
      <c r="V178" s="327"/>
      <c r="W178" s="327"/>
      <c r="X178" s="327"/>
      <c r="Y178" s="327"/>
      <c r="Z178" s="369"/>
    </row>
    <row r="179" spans="1:26" s="307" customFormat="1" ht="20.25" customHeight="1">
      <c r="A179" s="320"/>
      <c r="B179" s="334"/>
      <c r="C179" s="364" t="str">
        <f t="shared" si="12"/>
        <v/>
      </c>
      <c r="D179" s="326"/>
      <c r="E179" s="364" t="str">
        <f t="shared" si="13"/>
        <v/>
      </c>
      <c r="F179" s="322"/>
      <c r="G179" s="323" t="str">
        <f t="shared" si="15"/>
        <v/>
      </c>
      <c r="H179" s="324"/>
      <c r="I179" s="325"/>
      <c r="J179" s="326"/>
      <c r="K179" s="327"/>
      <c r="L179" s="121"/>
      <c r="M179" s="121"/>
      <c r="N179" s="328"/>
      <c r="O179" s="329"/>
      <c r="P179" s="329"/>
      <c r="Q179" s="329"/>
      <c r="R179" s="330"/>
      <c r="S179" s="330"/>
      <c r="T179" s="331">
        <f t="shared" si="14"/>
        <v>0</v>
      </c>
      <c r="U179" s="335"/>
      <c r="V179" s="327"/>
      <c r="W179" s="327"/>
      <c r="X179" s="327"/>
      <c r="Y179" s="327"/>
      <c r="Z179" s="369"/>
    </row>
    <row r="180" spans="1:26" s="307" customFormat="1" ht="20.25" customHeight="1">
      <c r="A180" s="320"/>
      <c r="B180" s="334"/>
      <c r="C180" s="364" t="str">
        <f t="shared" si="12"/>
        <v/>
      </c>
      <c r="D180" s="326"/>
      <c r="E180" s="364" t="str">
        <f t="shared" si="13"/>
        <v/>
      </c>
      <c r="F180" s="322"/>
      <c r="G180" s="323" t="str">
        <f t="shared" si="15"/>
        <v/>
      </c>
      <c r="H180" s="324"/>
      <c r="I180" s="325"/>
      <c r="J180" s="326"/>
      <c r="K180" s="327"/>
      <c r="L180" s="121"/>
      <c r="M180" s="121"/>
      <c r="N180" s="328"/>
      <c r="O180" s="329"/>
      <c r="P180" s="329"/>
      <c r="Q180" s="329"/>
      <c r="R180" s="330"/>
      <c r="S180" s="330"/>
      <c r="T180" s="331">
        <f t="shared" si="14"/>
        <v>0</v>
      </c>
      <c r="U180" s="335"/>
      <c r="V180" s="327"/>
      <c r="W180" s="327"/>
      <c r="X180" s="327"/>
      <c r="Y180" s="327"/>
      <c r="Z180" s="369"/>
    </row>
    <row r="181" spans="1:26" s="307" customFormat="1" ht="20.25" customHeight="1">
      <c r="A181" s="320"/>
      <c r="B181" s="334"/>
      <c r="C181" s="364" t="str">
        <f t="shared" si="12"/>
        <v/>
      </c>
      <c r="D181" s="326"/>
      <c r="E181" s="364" t="str">
        <f t="shared" si="13"/>
        <v/>
      </c>
      <c r="F181" s="322"/>
      <c r="G181" s="323" t="str">
        <f t="shared" si="15"/>
        <v/>
      </c>
      <c r="H181" s="324"/>
      <c r="I181" s="325"/>
      <c r="J181" s="326"/>
      <c r="K181" s="327"/>
      <c r="L181" s="121"/>
      <c r="M181" s="121"/>
      <c r="N181" s="328"/>
      <c r="O181" s="329"/>
      <c r="P181" s="329"/>
      <c r="Q181" s="329"/>
      <c r="R181" s="330"/>
      <c r="S181" s="330"/>
      <c r="T181" s="331">
        <f t="shared" si="14"/>
        <v>0</v>
      </c>
      <c r="U181" s="335"/>
      <c r="V181" s="327"/>
      <c r="W181" s="327"/>
      <c r="X181" s="327"/>
      <c r="Y181" s="327"/>
      <c r="Z181" s="369"/>
    </row>
    <row r="182" spans="1:26" s="307" customFormat="1" ht="20.25" customHeight="1">
      <c r="A182" s="320"/>
      <c r="B182" s="334"/>
      <c r="C182" s="364" t="str">
        <f t="shared" si="12"/>
        <v/>
      </c>
      <c r="D182" s="326"/>
      <c r="E182" s="364" t="str">
        <f t="shared" si="13"/>
        <v/>
      </c>
      <c r="F182" s="322"/>
      <c r="G182" s="323" t="str">
        <f t="shared" si="15"/>
        <v/>
      </c>
      <c r="H182" s="324"/>
      <c r="I182" s="325"/>
      <c r="J182" s="326"/>
      <c r="K182" s="327"/>
      <c r="L182" s="121"/>
      <c r="M182" s="121"/>
      <c r="N182" s="328"/>
      <c r="O182" s="329"/>
      <c r="P182" s="329"/>
      <c r="Q182" s="329"/>
      <c r="R182" s="330"/>
      <c r="S182" s="330"/>
      <c r="T182" s="331">
        <f t="shared" si="14"/>
        <v>0</v>
      </c>
      <c r="U182" s="335"/>
      <c r="V182" s="327"/>
      <c r="W182" s="327"/>
      <c r="X182" s="327"/>
      <c r="Y182" s="327"/>
      <c r="Z182" s="369"/>
    </row>
    <row r="183" spans="1:26" s="307" customFormat="1" ht="20.25" customHeight="1">
      <c r="A183" s="320"/>
      <c r="B183" s="334"/>
      <c r="C183" s="364" t="str">
        <f t="shared" si="12"/>
        <v/>
      </c>
      <c r="D183" s="326"/>
      <c r="E183" s="364" t="str">
        <f t="shared" si="13"/>
        <v/>
      </c>
      <c r="F183" s="322"/>
      <c r="G183" s="323" t="str">
        <f t="shared" si="15"/>
        <v/>
      </c>
      <c r="H183" s="324"/>
      <c r="I183" s="325"/>
      <c r="J183" s="326"/>
      <c r="K183" s="327"/>
      <c r="L183" s="121"/>
      <c r="M183" s="121"/>
      <c r="N183" s="328"/>
      <c r="O183" s="329"/>
      <c r="P183" s="329"/>
      <c r="Q183" s="329"/>
      <c r="R183" s="330"/>
      <c r="S183" s="330"/>
      <c r="T183" s="331">
        <f t="shared" si="14"/>
        <v>0</v>
      </c>
      <c r="U183" s="335"/>
      <c r="V183" s="327"/>
      <c r="W183" s="327"/>
      <c r="X183" s="327"/>
      <c r="Y183" s="327"/>
      <c r="Z183" s="369"/>
    </row>
    <row r="184" spans="1:26" s="307" customFormat="1" ht="20.25" customHeight="1">
      <c r="A184" s="320"/>
      <c r="B184" s="334"/>
      <c r="C184" s="364" t="str">
        <f t="shared" si="12"/>
        <v/>
      </c>
      <c r="D184" s="326"/>
      <c r="E184" s="364" t="str">
        <f t="shared" si="13"/>
        <v/>
      </c>
      <c r="F184" s="322"/>
      <c r="G184" s="323" t="str">
        <f t="shared" si="15"/>
        <v/>
      </c>
      <c r="H184" s="324"/>
      <c r="I184" s="325"/>
      <c r="J184" s="326"/>
      <c r="K184" s="327"/>
      <c r="L184" s="121"/>
      <c r="M184" s="121"/>
      <c r="N184" s="328"/>
      <c r="O184" s="329"/>
      <c r="P184" s="329"/>
      <c r="Q184" s="329"/>
      <c r="R184" s="330"/>
      <c r="S184" s="330"/>
      <c r="T184" s="331">
        <f t="shared" si="14"/>
        <v>0</v>
      </c>
      <c r="U184" s="335"/>
      <c r="V184" s="327"/>
      <c r="W184" s="327"/>
      <c r="X184" s="327"/>
      <c r="Y184" s="327"/>
      <c r="Z184" s="369"/>
    </row>
    <row r="185" spans="1:26" s="307" customFormat="1" ht="20.25" customHeight="1">
      <c r="A185" s="320"/>
      <c r="B185" s="334"/>
      <c r="C185" s="364" t="str">
        <f t="shared" si="12"/>
        <v/>
      </c>
      <c r="D185" s="326"/>
      <c r="E185" s="364" t="str">
        <f t="shared" si="13"/>
        <v/>
      </c>
      <c r="F185" s="322"/>
      <c r="G185" s="323" t="str">
        <f t="shared" si="15"/>
        <v/>
      </c>
      <c r="H185" s="324"/>
      <c r="I185" s="325"/>
      <c r="J185" s="326"/>
      <c r="K185" s="327"/>
      <c r="L185" s="121"/>
      <c r="M185" s="121"/>
      <c r="N185" s="328"/>
      <c r="O185" s="329"/>
      <c r="P185" s="329"/>
      <c r="Q185" s="376"/>
      <c r="R185" s="377"/>
      <c r="S185" s="377"/>
      <c r="T185" s="331">
        <f t="shared" si="14"/>
        <v>0</v>
      </c>
      <c r="U185" s="335"/>
      <c r="V185" s="333"/>
      <c r="W185" s="327"/>
      <c r="X185" s="327"/>
      <c r="Y185" s="327"/>
      <c r="Z185" s="369"/>
    </row>
    <row r="186" spans="1:26" s="307" customFormat="1" ht="18">
      <c r="A186" s="320"/>
      <c r="B186" s="334"/>
      <c r="C186" s="364" t="str">
        <f t="shared" si="12"/>
        <v/>
      </c>
      <c r="D186" s="326"/>
      <c r="E186" s="364" t="str">
        <f t="shared" si="13"/>
        <v/>
      </c>
      <c r="F186" s="322"/>
      <c r="G186" s="323" t="str">
        <f t="shared" si="15"/>
        <v/>
      </c>
      <c r="H186" s="324"/>
      <c r="I186" s="325"/>
      <c r="J186" s="326"/>
      <c r="K186" s="327"/>
      <c r="L186" s="121"/>
      <c r="M186" s="121"/>
      <c r="N186" s="328"/>
      <c r="O186" s="329"/>
      <c r="P186" s="329"/>
      <c r="Q186" s="329"/>
      <c r="R186" s="330"/>
      <c r="S186" s="330"/>
      <c r="T186" s="331">
        <f t="shared" si="14"/>
        <v>0</v>
      </c>
      <c r="U186" s="335"/>
      <c r="V186" s="327"/>
      <c r="W186" s="327"/>
      <c r="X186" s="327"/>
      <c r="Y186" s="327"/>
      <c r="Z186" s="369"/>
    </row>
    <row r="187" spans="1:26" s="307" customFormat="1" ht="18">
      <c r="A187" s="320"/>
      <c r="B187" s="334"/>
      <c r="C187" s="364" t="str">
        <f t="shared" si="12"/>
        <v/>
      </c>
      <c r="D187" s="326"/>
      <c r="E187" s="364" t="str">
        <f t="shared" si="13"/>
        <v/>
      </c>
      <c r="F187" s="322"/>
      <c r="G187" s="323" t="str">
        <f t="shared" si="15"/>
        <v/>
      </c>
      <c r="H187" s="324"/>
      <c r="I187" s="325"/>
      <c r="J187" s="326"/>
      <c r="K187" s="327"/>
      <c r="L187" s="121"/>
      <c r="M187" s="121"/>
      <c r="N187" s="328"/>
      <c r="O187" s="329"/>
      <c r="P187" s="329"/>
      <c r="Q187" s="329"/>
      <c r="R187" s="330"/>
      <c r="S187" s="330"/>
      <c r="T187" s="331">
        <f t="shared" si="14"/>
        <v>0</v>
      </c>
      <c r="U187" s="335"/>
      <c r="V187" s="327"/>
      <c r="W187" s="327"/>
      <c r="X187" s="327"/>
      <c r="Y187" s="327"/>
      <c r="Z187" s="369"/>
    </row>
    <row r="188" spans="1:26" s="307" customFormat="1" ht="18">
      <c r="A188" s="320"/>
      <c r="B188" s="334"/>
      <c r="C188" s="364" t="str">
        <f t="shared" si="12"/>
        <v/>
      </c>
      <c r="D188" s="326"/>
      <c r="E188" s="364" t="str">
        <f t="shared" si="13"/>
        <v/>
      </c>
      <c r="F188" s="322"/>
      <c r="G188" s="323" t="str">
        <f t="shared" si="15"/>
        <v/>
      </c>
      <c r="H188" s="324"/>
      <c r="I188" s="325"/>
      <c r="J188" s="326"/>
      <c r="K188" s="327"/>
      <c r="L188" s="121"/>
      <c r="M188" s="121"/>
      <c r="N188" s="328"/>
      <c r="O188" s="329"/>
      <c r="P188" s="329"/>
      <c r="Q188" s="329"/>
      <c r="R188" s="330"/>
      <c r="S188" s="330"/>
      <c r="T188" s="331">
        <f t="shared" si="14"/>
        <v>0</v>
      </c>
      <c r="U188" s="335"/>
      <c r="V188" s="327"/>
      <c r="W188" s="327"/>
      <c r="X188" s="327"/>
      <c r="Y188" s="327"/>
      <c r="Z188" s="369"/>
    </row>
    <row r="189" spans="1:26" s="307" customFormat="1" ht="18">
      <c r="A189" s="320"/>
      <c r="B189" s="334"/>
      <c r="C189" s="364" t="str">
        <f t="shared" si="12"/>
        <v/>
      </c>
      <c r="D189" s="326"/>
      <c r="E189" s="364" t="str">
        <f t="shared" si="13"/>
        <v/>
      </c>
      <c r="F189" s="322"/>
      <c r="G189" s="323" t="str">
        <f t="shared" si="15"/>
        <v/>
      </c>
      <c r="H189" s="324"/>
      <c r="I189" s="325"/>
      <c r="J189" s="326"/>
      <c r="K189" s="327"/>
      <c r="L189" s="121"/>
      <c r="M189" s="121"/>
      <c r="N189" s="328"/>
      <c r="O189" s="329"/>
      <c r="P189" s="329"/>
      <c r="Q189" s="329"/>
      <c r="R189" s="330"/>
      <c r="S189" s="330"/>
      <c r="T189" s="331">
        <f t="shared" si="14"/>
        <v>0</v>
      </c>
      <c r="U189" s="335"/>
      <c r="V189" s="327"/>
      <c r="W189" s="327"/>
      <c r="X189" s="327"/>
      <c r="Y189" s="327"/>
      <c r="Z189" s="369"/>
    </row>
    <row r="190" spans="1:26" s="307" customFormat="1" ht="18">
      <c r="A190" s="320"/>
      <c r="B190" s="334"/>
      <c r="C190" s="364" t="str">
        <f t="shared" si="12"/>
        <v/>
      </c>
      <c r="D190" s="326"/>
      <c r="E190" s="364" t="str">
        <f t="shared" si="13"/>
        <v/>
      </c>
      <c r="F190" s="322"/>
      <c r="G190" s="323" t="str">
        <f t="shared" si="15"/>
        <v/>
      </c>
      <c r="H190" s="324"/>
      <c r="I190" s="325"/>
      <c r="J190" s="326"/>
      <c r="K190" s="327"/>
      <c r="L190" s="121"/>
      <c r="M190" s="121"/>
      <c r="N190" s="328"/>
      <c r="O190" s="329"/>
      <c r="P190" s="329"/>
      <c r="Q190" s="329"/>
      <c r="R190" s="330"/>
      <c r="S190" s="330"/>
      <c r="T190" s="331">
        <f t="shared" si="14"/>
        <v>0</v>
      </c>
      <c r="U190" s="335"/>
      <c r="V190" s="327"/>
      <c r="W190" s="327"/>
      <c r="X190" s="327"/>
      <c r="Y190" s="327"/>
      <c r="Z190" s="369"/>
    </row>
    <row r="191" spans="1:26" s="307" customFormat="1" ht="18">
      <c r="A191" s="320"/>
      <c r="B191" s="334"/>
      <c r="C191" s="364" t="str">
        <f t="shared" si="12"/>
        <v/>
      </c>
      <c r="D191" s="326"/>
      <c r="E191" s="364" t="str">
        <f t="shared" si="13"/>
        <v/>
      </c>
      <c r="F191" s="322"/>
      <c r="G191" s="323" t="str">
        <f t="shared" si="15"/>
        <v/>
      </c>
      <c r="H191" s="324"/>
      <c r="I191" s="325"/>
      <c r="J191" s="326"/>
      <c r="K191" s="327"/>
      <c r="L191" s="121"/>
      <c r="M191" s="121"/>
      <c r="N191" s="328"/>
      <c r="O191" s="329"/>
      <c r="P191" s="329"/>
      <c r="Q191" s="329"/>
      <c r="R191" s="330"/>
      <c r="S191" s="330"/>
      <c r="T191" s="331">
        <f t="shared" si="14"/>
        <v>0</v>
      </c>
      <c r="U191" s="335"/>
      <c r="V191" s="327"/>
      <c r="W191" s="327"/>
      <c r="X191" s="327"/>
      <c r="Y191" s="327"/>
      <c r="Z191" s="369"/>
    </row>
    <row r="192" spans="1:26" s="307" customFormat="1" ht="18">
      <c r="A192" s="320"/>
      <c r="B192" s="334"/>
      <c r="C192" s="364" t="str">
        <f t="shared" si="12"/>
        <v/>
      </c>
      <c r="D192" s="326"/>
      <c r="E192" s="364" t="str">
        <f t="shared" si="13"/>
        <v/>
      </c>
      <c r="F192" s="322"/>
      <c r="G192" s="323" t="str">
        <f t="shared" si="15"/>
        <v/>
      </c>
      <c r="H192" s="324"/>
      <c r="I192" s="325"/>
      <c r="J192" s="326"/>
      <c r="K192" s="327"/>
      <c r="L192" s="121"/>
      <c r="M192" s="121"/>
      <c r="N192" s="328"/>
      <c r="O192" s="329"/>
      <c r="P192" s="329"/>
      <c r="Q192" s="329"/>
      <c r="R192" s="330"/>
      <c r="S192" s="330"/>
      <c r="T192" s="331">
        <f t="shared" si="14"/>
        <v>0</v>
      </c>
      <c r="U192" s="335"/>
      <c r="V192" s="327"/>
      <c r="W192" s="327"/>
      <c r="X192" s="327"/>
      <c r="Y192" s="327"/>
      <c r="Z192" s="369"/>
    </row>
    <row r="193" spans="1:26" s="307" customFormat="1" ht="18">
      <c r="A193" s="320"/>
      <c r="B193" s="334"/>
      <c r="C193" s="364" t="str">
        <f t="shared" si="12"/>
        <v/>
      </c>
      <c r="D193" s="326"/>
      <c r="E193" s="364" t="str">
        <f t="shared" si="13"/>
        <v/>
      </c>
      <c r="F193" s="322"/>
      <c r="G193" s="323" t="str">
        <f t="shared" si="15"/>
        <v/>
      </c>
      <c r="H193" s="324"/>
      <c r="I193" s="325"/>
      <c r="J193" s="326"/>
      <c r="K193" s="327"/>
      <c r="L193" s="121"/>
      <c r="M193" s="121"/>
      <c r="N193" s="328"/>
      <c r="O193" s="329"/>
      <c r="P193" s="329"/>
      <c r="Q193" s="329"/>
      <c r="R193" s="330"/>
      <c r="S193" s="330"/>
      <c r="T193" s="331">
        <f t="shared" si="14"/>
        <v>0</v>
      </c>
      <c r="U193" s="335"/>
      <c r="V193" s="327"/>
      <c r="W193" s="327"/>
      <c r="X193" s="327"/>
      <c r="Y193" s="327"/>
      <c r="Z193" s="369"/>
    </row>
    <row r="194" spans="1:26" s="307" customFormat="1" ht="18">
      <c r="A194" s="320"/>
      <c r="B194" s="334"/>
      <c r="C194" s="364" t="str">
        <f t="shared" ref="C194:C197" si="16">IF(B194="","",WEEKNUM(B194,2))</f>
        <v/>
      </c>
      <c r="D194" s="326"/>
      <c r="E194" s="364" t="str">
        <f t="shared" ref="E194:E197" si="17">IF(D194="","",WEEKNUM(D194,2))</f>
        <v/>
      </c>
      <c r="F194" s="322"/>
      <c r="G194" s="378" t="str">
        <f t="shared" si="15"/>
        <v/>
      </c>
      <c r="H194" s="324"/>
      <c r="I194" s="325"/>
      <c r="J194" s="326"/>
      <c r="K194" s="327"/>
      <c r="L194" s="121"/>
      <c r="M194" s="121"/>
      <c r="N194" s="328"/>
      <c r="O194" s="329"/>
      <c r="P194" s="329"/>
      <c r="Q194" s="329"/>
      <c r="R194" s="330"/>
      <c r="S194" s="330"/>
      <c r="T194" s="331">
        <f t="shared" si="14"/>
        <v>0</v>
      </c>
      <c r="U194" s="335"/>
      <c r="V194" s="327"/>
      <c r="W194" s="327"/>
      <c r="X194" s="327"/>
      <c r="Y194" s="327"/>
      <c r="Z194" s="369"/>
    </row>
    <row r="195" spans="1:26" s="307" customFormat="1" ht="18">
      <c r="A195" s="320"/>
      <c r="B195" s="334"/>
      <c r="C195" s="364" t="str">
        <f t="shared" si="16"/>
        <v/>
      </c>
      <c r="D195" s="326"/>
      <c r="E195" s="364" t="str">
        <f t="shared" si="17"/>
        <v/>
      </c>
      <c r="F195" s="322"/>
      <c r="G195" s="379" t="str">
        <f t="shared" si="15"/>
        <v/>
      </c>
      <c r="H195" s="324"/>
      <c r="I195" s="325"/>
      <c r="J195" s="326"/>
      <c r="K195" s="327"/>
      <c r="L195" s="121"/>
      <c r="M195" s="121"/>
      <c r="N195" s="328"/>
      <c r="O195" s="329"/>
      <c r="P195" s="329"/>
      <c r="Q195" s="329"/>
      <c r="R195" s="330"/>
      <c r="S195" s="330"/>
      <c r="T195" s="331">
        <f t="shared" si="14"/>
        <v>0</v>
      </c>
      <c r="U195" s="335"/>
      <c r="V195" s="327"/>
      <c r="W195" s="327"/>
      <c r="X195" s="327"/>
      <c r="Y195" s="327"/>
      <c r="Z195" s="369"/>
    </row>
    <row r="196" spans="1:26" s="307" customFormat="1" ht="15" customHeight="1">
      <c r="A196" s="320"/>
      <c r="B196" s="334"/>
      <c r="C196" s="364" t="str">
        <f t="shared" si="16"/>
        <v/>
      </c>
      <c r="D196" s="326"/>
      <c r="E196" s="364" t="str">
        <f t="shared" si="17"/>
        <v/>
      </c>
      <c r="F196" s="322"/>
      <c r="G196" s="323" t="str">
        <f t="shared" si="15"/>
        <v/>
      </c>
      <c r="H196" s="324"/>
      <c r="I196" s="325"/>
      <c r="J196" s="326"/>
      <c r="K196" s="327"/>
      <c r="L196" s="121"/>
      <c r="M196" s="121"/>
      <c r="N196" s="328"/>
      <c r="O196" s="329"/>
      <c r="P196" s="329"/>
      <c r="Q196" s="329"/>
      <c r="R196" s="330"/>
      <c r="S196" s="330"/>
      <c r="T196" s="331">
        <f t="shared" si="14"/>
        <v>0</v>
      </c>
      <c r="U196" s="335"/>
      <c r="V196" s="327"/>
      <c r="W196" s="327"/>
      <c r="X196" s="327"/>
      <c r="Y196" s="327"/>
      <c r="Z196" s="369"/>
    </row>
    <row r="197" spans="1:26" s="307" customFormat="1" ht="15" customHeight="1" thickBot="1">
      <c r="A197" s="380"/>
      <c r="B197" s="381"/>
      <c r="C197" s="382" t="str">
        <f t="shared" si="16"/>
        <v/>
      </c>
      <c r="D197" s="383"/>
      <c r="E197" s="382" t="str">
        <f t="shared" si="17"/>
        <v/>
      </c>
      <c r="F197" s="384"/>
      <c r="G197" s="385" t="str">
        <f t="shared" si="15"/>
        <v/>
      </c>
      <c r="H197" s="386"/>
      <c r="I197" s="387"/>
      <c r="J197" s="383"/>
      <c r="K197" s="388"/>
      <c r="L197" s="419"/>
      <c r="M197" s="419"/>
      <c r="N197" s="390"/>
      <c r="O197" s="391"/>
      <c r="P197" s="391"/>
      <c r="Q197" s="391"/>
      <c r="R197" s="392"/>
      <c r="S197" s="392"/>
      <c r="T197" s="393">
        <f t="shared" si="14"/>
        <v>0</v>
      </c>
      <c r="U197" s="394"/>
      <c r="V197" s="388"/>
      <c r="W197" s="388"/>
      <c r="X197" s="388"/>
      <c r="Y197" s="388"/>
      <c r="Z197" s="395"/>
    </row>
    <row r="198" spans="1:26" ht="15" customHeight="1" thickTop="1">
      <c r="A198" s="360"/>
      <c r="B198" s="360"/>
      <c r="C198" s="360"/>
      <c r="G198" s="360"/>
    </row>
    <row r="199" spans="1:26" ht="15" customHeight="1">
      <c r="A199" s="360"/>
      <c r="G199" s="360"/>
    </row>
    <row r="200" spans="1:26" ht="15" customHeight="1">
      <c r="A200" s="360"/>
      <c r="G200" s="360"/>
    </row>
    <row r="201" spans="1:26" ht="15" customHeight="1">
      <c r="A201" s="360"/>
      <c r="G201" s="360"/>
    </row>
    <row r="202" spans="1:26" ht="15" customHeight="1">
      <c r="A202" s="360"/>
      <c r="G202" s="360"/>
    </row>
    <row r="203" spans="1:26" ht="15" customHeight="1">
      <c r="A203" s="360"/>
      <c r="G203" s="360"/>
    </row>
    <row r="204" spans="1:26" ht="15" customHeight="1">
      <c r="A204" s="360"/>
      <c r="G204" s="360"/>
    </row>
    <row r="205" spans="1:26" ht="15" customHeight="1">
      <c r="A205" s="360"/>
      <c r="G205" s="360"/>
    </row>
    <row r="206" spans="1:26" ht="15" customHeight="1">
      <c r="A206" s="360"/>
      <c r="G206" s="360"/>
    </row>
    <row r="207" spans="1:26">
      <c r="A207" s="360"/>
      <c r="G207" s="360"/>
    </row>
    <row r="208" spans="1:26">
      <c r="A208" s="360"/>
      <c r="G208" s="360"/>
    </row>
    <row r="209" spans="1:7">
      <c r="A209" s="360"/>
      <c r="G209" s="360"/>
    </row>
    <row r="221" spans="1:7" ht="12.75">
      <c r="A221" s="360"/>
      <c r="B221" s="360"/>
      <c r="C221" s="360"/>
      <c r="G221" s="360"/>
    </row>
    <row r="222" spans="1:7" ht="12.75">
      <c r="A222" s="360"/>
      <c r="B222" s="360"/>
      <c r="C222" s="360"/>
      <c r="G222" s="360"/>
    </row>
    <row r="223" spans="1:7" ht="12.75">
      <c r="A223" s="360"/>
      <c r="B223" s="360"/>
      <c r="C223" s="360"/>
      <c r="G223" s="360"/>
    </row>
    <row r="224" spans="1:7" ht="12.75">
      <c r="A224" s="360"/>
      <c r="B224" s="360"/>
      <c r="C224" s="360"/>
      <c r="G224" s="360"/>
    </row>
    <row r="225" spans="1:7" ht="12.75">
      <c r="A225" s="360"/>
      <c r="B225" s="360"/>
      <c r="C225" s="360"/>
      <c r="G225" s="360"/>
    </row>
    <row r="226" spans="1:7" ht="12.75">
      <c r="A226" s="360"/>
      <c r="B226" s="360"/>
      <c r="C226" s="360"/>
      <c r="G226" s="360"/>
    </row>
    <row r="227" spans="1:7" ht="12.75">
      <c r="A227" s="360"/>
      <c r="B227" s="360"/>
      <c r="C227" s="360"/>
      <c r="G227" s="360"/>
    </row>
    <row r="228" spans="1:7" ht="12.75">
      <c r="A228" s="360"/>
      <c r="B228" s="360"/>
      <c r="C228" s="360"/>
      <c r="G228" s="360"/>
    </row>
    <row r="229" spans="1:7" ht="12.75">
      <c r="A229" s="360"/>
      <c r="B229" s="360"/>
      <c r="C229" s="360"/>
      <c r="G229" s="360"/>
    </row>
    <row r="230" spans="1:7" ht="12.75">
      <c r="A230" s="360"/>
      <c r="B230" s="360"/>
      <c r="C230" s="360"/>
      <c r="G230" s="360"/>
    </row>
    <row r="231" spans="1:7" ht="12.75">
      <c r="A231" s="360"/>
      <c r="B231" s="360"/>
      <c r="C231" s="360"/>
      <c r="G231" s="360"/>
    </row>
    <row r="232" spans="1:7" ht="12.75">
      <c r="A232" s="360"/>
      <c r="B232" s="360"/>
      <c r="C232" s="360"/>
      <c r="G232" s="360"/>
    </row>
    <row r="233" spans="1:7" ht="12.75">
      <c r="A233" s="360"/>
      <c r="B233" s="360"/>
      <c r="C233" s="360"/>
      <c r="G233" s="360"/>
    </row>
    <row r="234" spans="1:7" ht="12.75">
      <c r="A234" s="360"/>
      <c r="B234" s="360"/>
      <c r="C234" s="360"/>
      <c r="G234" s="360"/>
    </row>
    <row r="235" spans="1:7" ht="12.75">
      <c r="A235" s="360"/>
      <c r="B235" s="360"/>
      <c r="C235" s="360"/>
      <c r="G235" s="360"/>
    </row>
    <row r="236" spans="1:7" ht="12.75">
      <c r="A236" s="360"/>
      <c r="B236" s="360"/>
      <c r="C236" s="360"/>
      <c r="G236" s="360"/>
    </row>
    <row r="237" spans="1:7" ht="12.75">
      <c r="A237" s="360"/>
      <c r="B237" s="360"/>
      <c r="C237" s="360"/>
      <c r="G237" s="360"/>
    </row>
    <row r="238" spans="1:7" ht="12.75">
      <c r="A238" s="360"/>
      <c r="B238" s="360"/>
      <c r="C238" s="360"/>
      <c r="G238" s="360"/>
    </row>
    <row r="239" spans="1:7" ht="12.75">
      <c r="A239" s="360"/>
      <c r="B239" s="360"/>
      <c r="C239" s="360"/>
      <c r="G239" s="360"/>
    </row>
    <row r="240" spans="1:7" ht="12.75">
      <c r="A240" s="360"/>
      <c r="B240" s="360"/>
      <c r="C240" s="360"/>
      <c r="G240" s="360"/>
    </row>
    <row r="241" spans="1:7" ht="12.75">
      <c r="A241" s="360"/>
      <c r="B241" s="360"/>
      <c r="C241" s="360"/>
      <c r="G241" s="360"/>
    </row>
    <row r="242" spans="1:7" ht="12.75">
      <c r="A242" s="360"/>
      <c r="B242" s="360"/>
      <c r="C242" s="360"/>
      <c r="G242" s="360"/>
    </row>
    <row r="243" spans="1:7" ht="12.75">
      <c r="A243" s="360"/>
      <c r="B243" s="360"/>
      <c r="C243" s="360"/>
      <c r="G243" s="360"/>
    </row>
    <row r="244" spans="1:7" ht="12.75">
      <c r="A244" s="360"/>
      <c r="B244" s="360"/>
      <c r="C244" s="360"/>
      <c r="G244" s="360"/>
    </row>
    <row r="245" spans="1:7" ht="12.75">
      <c r="A245" s="360"/>
      <c r="B245" s="360"/>
      <c r="C245" s="360"/>
      <c r="G245" s="360"/>
    </row>
    <row r="246" spans="1:7" ht="12.75">
      <c r="A246" s="360"/>
      <c r="B246" s="360"/>
      <c r="C246" s="360"/>
      <c r="G246" s="360"/>
    </row>
    <row r="247" spans="1:7" ht="12.75">
      <c r="A247" s="360"/>
      <c r="B247" s="360"/>
      <c r="C247" s="360"/>
      <c r="G247" s="360"/>
    </row>
    <row r="248" spans="1:7" ht="12.75">
      <c r="A248" s="360"/>
      <c r="B248" s="360"/>
      <c r="C248" s="360"/>
      <c r="G248" s="360"/>
    </row>
    <row r="249" spans="1:7" ht="12.75">
      <c r="A249" s="360"/>
      <c r="B249" s="360"/>
      <c r="C249" s="360"/>
      <c r="G249" s="360"/>
    </row>
    <row r="250" spans="1:7" ht="12.75">
      <c r="A250" s="360"/>
      <c r="B250" s="360"/>
      <c r="C250" s="360"/>
      <c r="G250" s="360"/>
    </row>
    <row r="251" spans="1:7" ht="12.75">
      <c r="A251" s="360"/>
      <c r="B251" s="360"/>
      <c r="C251" s="360"/>
      <c r="G251" s="360"/>
    </row>
    <row r="252" spans="1:7" ht="12.75">
      <c r="A252" s="360"/>
      <c r="B252" s="360"/>
      <c r="C252" s="360"/>
      <c r="G252" s="360"/>
    </row>
    <row r="253" spans="1:7" ht="12.75">
      <c r="A253" s="360"/>
      <c r="B253" s="360"/>
      <c r="C253" s="360"/>
      <c r="G253" s="360"/>
    </row>
    <row r="254" spans="1:7" ht="12.75">
      <c r="A254" s="360"/>
      <c r="B254" s="360"/>
      <c r="C254" s="360"/>
      <c r="G254" s="360"/>
    </row>
    <row r="255" spans="1:7" ht="12.75">
      <c r="A255" s="360"/>
      <c r="B255" s="360"/>
      <c r="C255" s="360"/>
      <c r="G255" s="360"/>
    </row>
    <row r="256" spans="1:7" ht="12.75">
      <c r="A256" s="360"/>
      <c r="B256" s="360"/>
      <c r="C256" s="360"/>
      <c r="G256" s="360"/>
    </row>
    <row r="257" spans="1:7" ht="12.75">
      <c r="A257" s="360"/>
      <c r="B257" s="360"/>
      <c r="C257" s="360"/>
      <c r="G257" s="360"/>
    </row>
    <row r="258" spans="1:7" ht="12.75">
      <c r="A258" s="360"/>
      <c r="B258" s="360"/>
      <c r="C258" s="360"/>
      <c r="G258" s="360"/>
    </row>
    <row r="259" spans="1:7" ht="12.75">
      <c r="A259" s="360"/>
      <c r="B259" s="360"/>
      <c r="C259" s="360"/>
      <c r="G259" s="360"/>
    </row>
    <row r="260" spans="1:7" ht="12.75">
      <c r="A260" s="360"/>
      <c r="B260" s="360"/>
      <c r="C260" s="360"/>
      <c r="G260" s="360"/>
    </row>
    <row r="261" spans="1:7" ht="12.75">
      <c r="A261" s="360"/>
      <c r="B261" s="360"/>
      <c r="C261" s="360"/>
      <c r="G261" s="360"/>
    </row>
    <row r="262" spans="1:7" ht="12.75">
      <c r="A262" s="360"/>
      <c r="B262" s="360"/>
      <c r="C262" s="360"/>
      <c r="G262" s="360"/>
    </row>
    <row r="263" spans="1:7" ht="12.75">
      <c r="A263" s="360"/>
      <c r="B263" s="360"/>
      <c r="C263" s="360"/>
      <c r="G263" s="360"/>
    </row>
    <row r="264" spans="1:7" ht="12.75">
      <c r="A264" s="360"/>
      <c r="B264" s="360"/>
      <c r="C264" s="360"/>
      <c r="G264" s="360"/>
    </row>
    <row r="265" spans="1:7" ht="12.75">
      <c r="A265" s="360"/>
      <c r="B265" s="360"/>
      <c r="C265" s="360"/>
      <c r="G265" s="360"/>
    </row>
    <row r="266" spans="1:7" ht="12.75">
      <c r="A266" s="360"/>
      <c r="B266" s="360"/>
      <c r="C266" s="360"/>
      <c r="G266" s="360"/>
    </row>
    <row r="267" spans="1:7" ht="12.75">
      <c r="A267" s="360"/>
      <c r="B267" s="360"/>
      <c r="C267" s="360"/>
      <c r="G267" s="360"/>
    </row>
    <row r="268" spans="1:7" ht="12.75">
      <c r="A268" s="360"/>
      <c r="B268" s="360"/>
      <c r="C268" s="360"/>
      <c r="G268" s="360"/>
    </row>
    <row r="269" spans="1:7" ht="12.75">
      <c r="A269" s="360"/>
      <c r="B269" s="360"/>
      <c r="C269" s="360"/>
      <c r="G269" s="360"/>
    </row>
    <row r="270" spans="1:7" ht="12.75">
      <c r="A270" s="360"/>
      <c r="B270" s="360"/>
      <c r="C270" s="360"/>
      <c r="G270" s="360"/>
    </row>
    <row r="271" spans="1:7" ht="12.75">
      <c r="A271" s="360"/>
      <c r="B271" s="360"/>
      <c r="C271" s="360"/>
      <c r="G271" s="360"/>
    </row>
    <row r="272" spans="1:7" ht="12.75">
      <c r="A272" s="360"/>
      <c r="B272" s="360"/>
      <c r="C272" s="360"/>
      <c r="G272" s="360"/>
    </row>
    <row r="273" spans="1:7" ht="12.75">
      <c r="A273" s="360"/>
      <c r="B273" s="360"/>
      <c r="C273" s="360"/>
      <c r="G273" s="360"/>
    </row>
    <row r="274" spans="1:7" ht="12.75">
      <c r="A274" s="360"/>
      <c r="B274" s="360"/>
      <c r="C274" s="360"/>
      <c r="G274" s="360"/>
    </row>
    <row r="275" spans="1:7" ht="12.75">
      <c r="A275" s="360"/>
      <c r="B275" s="360"/>
      <c r="C275" s="360"/>
      <c r="G275" s="360"/>
    </row>
    <row r="276" spans="1:7" ht="12.75">
      <c r="A276" s="360"/>
      <c r="B276" s="360"/>
      <c r="C276" s="360"/>
      <c r="G276" s="360"/>
    </row>
    <row r="277" spans="1:7" ht="12.75">
      <c r="A277" s="360"/>
      <c r="B277" s="360"/>
      <c r="C277" s="360"/>
      <c r="G277" s="360"/>
    </row>
    <row r="278" spans="1:7" ht="12.75">
      <c r="A278" s="360"/>
      <c r="B278" s="360"/>
      <c r="C278" s="360"/>
      <c r="G278" s="360"/>
    </row>
    <row r="279" spans="1:7" ht="12.75">
      <c r="A279" s="360"/>
      <c r="B279" s="360"/>
      <c r="C279" s="360"/>
      <c r="G279" s="360"/>
    </row>
    <row r="280" spans="1:7" ht="12.75">
      <c r="A280" s="360"/>
      <c r="B280" s="360"/>
      <c r="C280" s="360"/>
      <c r="G280" s="360"/>
    </row>
    <row r="281" spans="1:7" ht="12.75">
      <c r="A281" s="360"/>
      <c r="B281" s="360"/>
      <c r="C281" s="360"/>
      <c r="G281" s="360"/>
    </row>
    <row r="282" spans="1:7" ht="12.75">
      <c r="A282" s="360"/>
      <c r="B282" s="360"/>
      <c r="C282" s="360"/>
      <c r="G282" s="360"/>
    </row>
    <row r="283" spans="1:7" ht="12.75">
      <c r="A283" s="360"/>
      <c r="B283" s="360"/>
      <c r="C283" s="360"/>
      <c r="G283" s="360"/>
    </row>
    <row r="284" spans="1:7" ht="12.75">
      <c r="A284" s="360"/>
      <c r="B284" s="360"/>
      <c r="C284" s="360"/>
      <c r="G284" s="360"/>
    </row>
    <row r="285" spans="1:7" ht="12.75">
      <c r="A285" s="360"/>
      <c r="B285" s="360"/>
      <c r="C285" s="360"/>
      <c r="G285" s="360"/>
    </row>
    <row r="286" spans="1:7" ht="12.75">
      <c r="A286" s="360"/>
      <c r="B286" s="360"/>
      <c r="C286" s="360"/>
      <c r="G286" s="360"/>
    </row>
    <row r="287" spans="1:7" ht="12.75">
      <c r="A287" s="360"/>
      <c r="B287" s="360"/>
      <c r="C287" s="360"/>
      <c r="G287" s="360"/>
    </row>
    <row r="288" spans="1:7" ht="12.75">
      <c r="A288" s="360"/>
      <c r="B288" s="360"/>
      <c r="C288" s="360"/>
      <c r="G288" s="360"/>
    </row>
    <row r="289" spans="1:7" ht="12.75">
      <c r="A289" s="360"/>
      <c r="B289" s="360"/>
      <c r="C289" s="360"/>
      <c r="G289" s="360"/>
    </row>
    <row r="290" spans="1:7" ht="12.75">
      <c r="A290" s="360"/>
      <c r="B290" s="360"/>
      <c r="C290" s="360"/>
      <c r="G290" s="360"/>
    </row>
    <row r="291" spans="1:7" ht="12.75">
      <c r="A291" s="360"/>
      <c r="B291" s="360"/>
      <c r="C291" s="360"/>
      <c r="G291" s="360"/>
    </row>
    <row r="292" spans="1:7" ht="12.75">
      <c r="A292" s="360"/>
      <c r="B292" s="360"/>
      <c r="C292" s="360"/>
      <c r="G292" s="360"/>
    </row>
    <row r="293" spans="1:7" ht="12.75">
      <c r="A293" s="360"/>
      <c r="B293" s="360"/>
      <c r="C293" s="360"/>
      <c r="G293" s="360"/>
    </row>
    <row r="294" spans="1:7" ht="12.75">
      <c r="A294" s="360"/>
      <c r="B294" s="360"/>
      <c r="C294" s="360"/>
      <c r="G294" s="360"/>
    </row>
    <row r="295" spans="1:7" ht="12.75">
      <c r="A295" s="360"/>
      <c r="B295" s="360"/>
      <c r="C295" s="360"/>
      <c r="G295" s="360"/>
    </row>
    <row r="296" spans="1:7" ht="12.75">
      <c r="A296" s="360"/>
      <c r="B296" s="360"/>
      <c r="C296" s="360"/>
      <c r="G296" s="360"/>
    </row>
    <row r="297" spans="1:7" ht="12.75">
      <c r="A297" s="360"/>
      <c r="B297" s="360"/>
      <c r="C297" s="360"/>
      <c r="G297" s="360"/>
    </row>
    <row r="298" spans="1:7" ht="12.75">
      <c r="A298" s="360"/>
      <c r="B298" s="360"/>
      <c r="C298" s="360"/>
      <c r="G298" s="360"/>
    </row>
    <row r="299" spans="1:7" ht="12.75">
      <c r="A299" s="360"/>
      <c r="B299" s="360"/>
      <c r="C299" s="360"/>
      <c r="G299" s="360"/>
    </row>
    <row r="300" spans="1:7" ht="12.75">
      <c r="A300" s="360"/>
      <c r="B300" s="360"/>
      <c r="C300" s="360"/>
      <c r="G300" s="360"/>
    </row>
    <row r="301" spans="1:7" ht="12.75">
      <c r="A301" s="360"/>
      <c r="B301" s="360"/>
      <c r="C301" s="360"/>
      <c r="G301" s="360"/>
    </row>
    <row r="302" spans="1:7" ht="12.75">
      <c r="A302" s="360"/>
      <c r="B302" s="360"/>
      <c r="C302" s="360"/>
      <c r="G302" s="360"/>
    </row>
    <row r="303" spans="1:7" ht="12.75">
      <c r="A303" s="360"/>
      <c r="B303" s="360"/>
      <c r="C303" s="360"/>
      <c r="G303" s="360"/>
    </row>
    <row r="304" spans="1:7" ht="12.75">
      <c r="A304" s="360"/>
      <c r="B304" s="360"/>
      <c r="C304" s="360"/>
      <c r="G304" s="360"/>
    </row>
    <row r="305" spans="1:7" ht="12.75">
      <c r="A305" s="360"/>
      <c r="B305" s="360"/>
      <c r="C305" s="360"/>
      <c r="G305" s="360"/>
    </row>
    <row r="306" spans="1:7" ht="12.75">
      <c r="A306" s="360"/>
      <c r="B306" s="360"/>
      <c r="C306" s="360"/>
      <c r="G306" s="360"/>
    </row>
    <row r="307" spans="1:7" ht="12.75">
      <c r="A307" s="360"/>
      <c r="B307" s="360"/>
      <c r="C307" s="360"/>
      <c r="G307" s="360"/>
    </row>
    <row r="308" spans="1:7" ht="12.75">
      <c r="A308" s="360"/>
      <c r="B308" s="360"/>
      <c r="C308" s="360"/>
      <c r="G308" s="360"/>
    </row>
    <row r="309" spans="1:7" ht="12.75">
      <c r="A309" s="360"/>
      <c r="B309" s="360"/>
      <c r="C309" s="360"/>
      <c r="G309" s="360"/>
    </row>
    <row r="310" spans="1:7" ht="12.75">
      <c r="A310" s="360"/>
      <c r="B310" s="360"/>
      <c r="C310" s="360"/>
      <c r="G310" s="360"/>
    </row>
    <row r="311" spans="1:7" ht="12.75">
      <c r="A311" s="360"/>
      <c r="B311" s="360"/>
      <c r="C311" s="360"/>
      <c r="G311" s="360"/>
    </row>
    <row r="312" spans="1:7" ht="12.75">
      <c r="A312" s="360"/>
      <c r="B312" s="360"/>
      <c r="C312" s="360"/>
      <c r="G312" s="360"/>
    </row>
    <row r="313" spans="1:7" ht="12.75">
      <c r="A313" s="360"/>
      <c r="B313" s="360"/>
      <c r="C313" s="360"/>
      <c r="G313" s="360"/>
    </row>
    <row r="314" spans="1:7" ht="12.75">
      <c r="A314" s="360"/>
      <c r="B314" s="360"/>
      <c r="C314" s="360"/>
      <c r="G314" s="360"/>
    </row>
    <row r="315" spans="1:7" ht="12.75">
      <c r="A315" s="360"/>
      <c r="B315" s="360"/>
      <c r="C315" s="360"/>
      <c r="G315" s="360"/>
    </row>
    <row r="316" spans="1:7" ht="12.75">
      <c r="A316" s="360"/>
      <c r="B316" s="360"/>
      <c r="C316" s="360"/>
      <c r="G316" s="360"/>
    </row>
    <row r="322" spans="1:12" ht="12.75">
      <c r="A322" s="360"/>
      <c r="B322" s="360"/>
      <c r="C322" s="360"/>
      <c r="G322" s="360"/>
    </row>
    <row r="325" spans="1:12">
      <c r="J325" s="360" t="s">
        <v>211</v>
      </c>
      <c r="K325" s="360">
        <v>20</v>
      </c>
      <c r="L325" s="360">
        <v>14</v>
      </c>
    </row>
    <row r="330" spans="1:12" ht="15" customHeight="1"/>
    <row r="333" spans="1:12" ht="12.75">
      <c r="A333" s="360"/>
      <c r="B333" s="360"/>
      <c r="C333" s="360"/>
      <c r="G333" s="360"/>
    </row>
    <row r="339" spans="1:7" ht="12.75">
      <c r="A339" s="360"/>
      <c r="B339" s="360"/>
      <c r="C339" s="360"/>
      <c r="G339" s="360"/>
    </row>
  </sheetData>
  <autoFilter ref="J4:J205"/>
  <sortState ref="A5:Z26">
    <sortCondition ref="B5"/>
  </sortState>
  <mergeCells count="17">
    <mergeCell ref="C2:D2"/>
    <mergeCell ref="Y3:Y4"/>
    <mergeCell ref="F3:F4"/>
    <mergeCell ref="Z3:Z4"/>
    <mergeCell ref="U2:Z2"/>
    <mergeCell ref="N2:T2"/>
    <mergeCell ref="J3:K3"/>
    <mergeCell ref="N3:T3"/>
    <mergeCell ref="U3:U4"/>
    <mergeCell ref="X3:X4"/>
    <mergeCell ref="L3:L4"/>
    <mergeCell ref="M3:M4"/>
    <mergeCell ref="A3:A4"/>
    <mergeCell ref="G3:G4"/>
    <mergeCell ref="H3:H4"/>
    <mergeCell ref="I3:I4"/>
    <mergeCell ref="B3:E3"/>
  </mergeCells>
  <conditionalFormatting sqref="D28:D197 J5:K197">
    <cfRule type="containsText" dxfId="9" priority="3" stopIfTrue="1" operator="containsText" text="DL">
      <formula>NOT(ISERROR(SEARCH("DL",D5)))</formula>
    </cfRule>
    <cfRule type="containsText" dxfId="8" priority="4" stopIfTrue="1" operator="containsText" text="CR">
      <formula>NOT(ISERROR(SEARCH("CR",D5)))</formula>
    </cfRule>
    <cfRule type="containsText" dxfId="7" priority="5" stopIfTrue="1" operator="containsText" text="OF">
      <formula>NOT(ISERROR(SEARCH("OF",D5)))</formula>
    </cfRule>
    <cfRule type="containsText" dxfId="6" priority="6" stopIfTrue="1" operator="containsText" text="AGa">
      <formula>NOT(ISERROR(SEARCH("AGa",D5)))</formula>
    </cfRule>
  </conditionalFormatting>
  <conditionalFormatting sqref="G195:G197 G5:G193">
    <cfRule type="colorScale" priority="1">
      <colorScale>
        <cfvo type="min"/>
        <cfvo type="percentile" val="50"/>
        <cfvo type="max"/>
        <color rgb="FFF8696B"/>
        <color rgb="FFFFEB84"/>
        <color rgb="FF63BE7B"/>
      </colorScale>
    </cfRule>
    <cfRule type="cellIs" dxfId="5" priority="9" operator="lessThan">
      <formula>0</formula>
    </cfRule>
  </conditionalFormatting>
  <conditionalFormatting sqref="A5:Z197">
    <cfRule type="expression" dxfId="4" priority="2">
      <formula>$B5&lt;TODAY()</formula>
    </cfRule>
    <cfRule type="expression" dxfId="3" priority="7">
      <formula>WEEKDAY($B5,2)=6</formula>
    </cfRule>
    <cfRule type="expression" dxfId="2" priority="8">
      <formula>WEEKDAY($B5,2)=7</formula>
    </cfRule>
  </conditionalFormatting>
  <pageMargins left="0.7" right="0.7" top="0.75" bottom="0.75" header="0.3" footer="0.3"/>
  <pageSetup paperSize="9" orientation="portrait" r:id="rId1"/>
  <drawing r:id="rId2"/>
  <extLst>
    <ext xmlns:x14="http://schemas.microsoft.com/office/spreadsheetml/2009/9/main" uri="{CCE6A557-97BC-4b89-ADB6-D9C93CAAB3DF}">
      <x14:dataValidations xmlns:xm="http://schemas.microsoft.com/office/excel/2006/main" count="5">
        <x14:dataValidation type="list" errorStyle="warning" allowBlank="1" showInputMessage="1" showErrorMessage="1" errorTitle="PAS DANS LA LISTE" error="Ajouter dans la liste ou appuyer ou Sélectionner OUI pour forcer l’entrée">
          <x14:formula1>
            <xm:f>Nomenclature!$B$7:$B$8</xm:f>
          </x14:formula1>
          <xm:sqref>U5:U217</xm:sqref>
        </x14:dataValidation>
        <x14:dataValidation type="list" allowBlank="1" showInputMessage="1" showErrorMessage="1" errorTitle="PAS DANS LA LISTE" error="Sélectionner OUI pour forcer l’entrée de la date">
          <x14:formula1>
            <xm:f>Nomenclature!$D$3:$D$4</xm:f>
          </x14:formula1>
          <xm:sqref>W5:W217</xm:sqref>
        </x14:dataValidation>
        <x14:dataValidation type="list" errorStyle="warning" allowBlank="1" showInputMessage="1" showErrorMessage="1" errorTitle="PAS DANS LA LISTE" error="Sélectionner OUI pour forcer l’entrée de la date">
          <x14:formula1>
            <xm:f>Nomenclature!$B$3:$B$4</xm:f>
          </x14:formula1>
          <xm:sqref>V5:V217</xm:sqref>
        </x14:dataValidation>
        <x14:dataValidation type="list" errorStyle="warning" allowBlank="1" showInputMessage="1" showErrorMessage="1" errorTitle="PAS DANS LA LISTE" error="Ajouter dans la liste ou appuyer ou Sélectionner OUI pour forcer l’entrée">
          <x14:formula1>
            <xm:f>Nomenclature!$D$12:$D$15</xm:f>
          </x14:formula1>
          <xm:sqref>J5:K205</xm:sqref>
        </x14:dataValidation>
        <x14:dataValidation type="list" allowBlank="1" showInputMessage="1" showErrorMessage="1" errorTitle="Pas dans la liste">
          <x14:formula1>
            <xm:f>Nomenclature!$D$7:$D$10</xm:f>
          </x14:formula1>
          <xm:sqref>H5:H222</xm:sqref>
        </x14:dataValidation>
      </x14:dataValidations>
    </ext>
  </extLst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AA368"/>
  <sheetViews>
    <sheetView tabSelected="1" zoomScaleNormal="100" workbookViewId="0">
      <pane xSplit="4" ySplit="2" topLeftCell="E52" activePane="bottomRight" state="frozen"/>
      <selection activeCell="A37" sqref="A37"/>
      <selection pane="topRight" activeCell="A37" sqref="A37"/>
      <selection pane="bottomLeft" activeCell="A37" sqref="A37"/>
      <selection pane="bottomRight" activeCell="L63" sqref="L63"/>
    </sheetView>
  </sheetViews>
  <sheetFormatPr baseColWidth="10" defaultColWidth="11" defaultRowHeight="12.75"/>
  <cols>
    <col min="1" max="1" width="13.7109375" style="24" customWidth="1"/>
    <col min="2" max="2" width="11.7109375" style="16" customWidth="1"/>
    <col min="3" max="3" width="8.42578125" style="16" bestFit="1" customWidth="1"/>
    <col min="4" max="4" width="10.42578125" style="18" bestFit="1" customWidth="1"/>
    <col min="5" max="5" width="11" style="263" bestFit="1" customWidth="1"/>
    <col min="6" max="6" width="11" style="18" bestFit="1" customWidth="1"/>
    <col min="7" max="7" width="24.5703125" style="16" customWidth="1"/>
    <col min="8" max="8" width="10.5703125" style="16" customWidth="1"/>
    <col min="9" max="10" width="8.5703125" style="16" customWidth="1"/>
    <col min="11" max="11" width="11.5703125" style="16" customWidth="1"/>
    <col min="12" max="12" width="27.42578125" style="16" customWidth="1"/>
    <col min="13" max="13" width="10.5703125" style="16" customWidth="1"/>
    <col min="14" max="15" width="8.5703125" style="16" customWidth="1"/>
    <col min="16" max="16" width="11.5703125" style="16" customWidth="1"/>
    <col min="17" max="17" width="24.5703125" style="16" customWidth="1"/>
    <col min="18" max="18" width="10.5703125" style="16" customWidth="1"/>
    <col min="19" max="20" width="8.5703125" style="16" customWidth="1"/>
    <col min="21" max="21" width="11.5703125" style="16" customWidth="1"/>
    <col min="22" max="22" width="24.5703125" style="16" customWidth="1"/>
    <col min="23" max="23" width="10.5703125" style="16" customWidth="1"/>
    <col min="24" max="25" width="8.5703125" style="16" customWidth="1"/>
    <col min="26" max="26" width="11.5703125" style="16" customWidth="1"/>
    <col min="27" max="27" width="3.28515625" style="16" customWidth="1"/>
    <col min="28" max="16384" width="11" style="16"/>
  </cols>
  <sheetData>
    <row r="1" spans="1:27" s="18" customFormat="1" ht="18.75" thickBot="1">
      <c r="A1" s="49" t="s">
        <v>82</v>
      </c>
      <c r="B1" s="48" t="s">
        <v>81</v>
      </c>
      <c r="C1" s="498">
        <v>44197</v>
      </c>
      <c r="D1" s="498"/>
      <c r="E1" s="280" t="s">
        <v>70</v>
      </c>
      <c r="F1" s="122" t="s">
        <v>71</v>
      </c>
      <c r="G1" s="123"/>
      <c r="H1" s="124" t="s">
        <v>72</v>
      </c>
      <c r="I1" s="125" t="s">
        <v>73</v>
      </c>
      <c r="J1" s="125"/>
      <c r="K1" s="125" t="s">
        <v>74</v>
      </c>
      <c r="L1" s="126"/>
      <c r="M1" s="125" t="s">
        <v>76</v>
      </c>
      <c r="N1" s="125" t="s">
        <v>75</v>
      </c>
      <c r="O1" s="125"/>
      <c r="P1" s="125" t="s">
        <v>77</v>
      </c>
      <c r="Q1" s="126"/>
      <c r="R1" s="125" t="s">
        <v>78</v>
      </c>
      <c r="S1" s="125" t="s">
        <v>79</v>
      </c>
      <c r="T1" s="125"/>
      <c r="U1" s="125" t="s">
        <v>80</v>
      </c>
      <c r="V1" s="126"/>
      <c r="W1" s="126"/>
      <c r="X1" s="126"/>
      <c r="Y1" s="126"/>
      <c r="Z1" s="126"/>
      <c r="AA1" s="22"/>
    </row>
    <row r="2" spans="1:27" s="8" customFormat="1" ht="40.5" customHeight="1" thickTop="1" thickBot="1">
      <c r="A2" s="127"/>
      <c r="B2" s="19" t="s">
        <v>61</v>
      </c>
      <c r="C2" s="13" t="s">
        <v>62</v>
      </c>
      <c r="D2" s="15" t="s">
        <v>66</v>
      </c>
      <c r="E2" s="29" t="s">
        <v>67</v>
      </c>
      <c r="F2" s="30" t="s">
        <v>68</v>
      </c>
      <c r="G2" s="14" t="s">
        <v>180</v>
      </c>
      <c r="H2" s="36" t="s">
        <v>63</v>
      </c>
      <c r="I2" s="17" t="s">
        <v>64</v>
      </c>
      <c r="J2" s="264" t="s">
        <v>224</v>
      </c>
      <c r="K2" s="37" t="s">
        <v>65</v>
      </c>
      <c r="L2" s="14" t="s">
        <v>181</v>
      </c>
      <c r="M2" s="38" t="s">
        <v>63</v>
      </c>
      <c r="N2" s="17" t="s">
        <v>64</v>
      </c>
      <c r="O2" s="264"/>
      <c r="P2" s="39" t="s">
        <v>65</v>
      </c>
      <c r="Q2" s="14" t="s">
        <v>182</v>
      </c>
      <c r="R2" s="36" t="s">
        <v>63</v>
      </c>
      <c r="S2" s="17" t="s">
        <v>64</v>
      </c>
      <c r="T2" s="264"/>
      <c r="U2" s="37" t="s">
        <v>65</v>
      </c>
      <c r="V2" s="14" t="s">
        <v>183</v>
      </c>
      <c r="W2" s="38" t="s">
        <v>63</v>
      </c>
      <c r="X2" s="17" t="s">
        <v>64</v>
      </c>
      <c r="Y2" s="264"/>
      <c r="Z2" s="25" t="s">
        <v>65</v>
      </c>
      <c r="AA2" s="26"/>
    </row>
    <row r="3" spans="1:27" customFormat="1" ht="15" customHeight="1" thickTop="1">
      <c r="A3" s="127" t="str">
        <f>IFERROR(CHOOSE(MONTH(B3),"Jan_Fev_21","Jan_Fev_21","Mars_Avril_21","Mars_Avril_21","Mai_Juin_21","Mai_Juin_21"),"")</f>
        <v>Jan_Fev_21</v>
      </c>
      <c r="B3" s="128">
        <f>C1</f>
        <v>44197</v>
      </c>
      <c r="C3" s="129">
        <f>B3</f>
        <v>44197</v>
      </c>
      <c r="D3" s="130">
        <f>B3</f>
        <v>44197</v>
      </c>
      <c r="E3" s="31">
        <f>IFERROR(IF(I3+N3+S3+X3&gt;0, I3+N3+S3+X3,""),"")</f>
        <v>15</v>
      </c>
      <c r="F3" s="32">
        <f>IFERROR(IF(H3+M3+R3+W3&gt;0, H3+M3+R3+W3,""),"")</f>
        <v>15</v>
      </c>
      <c r="G3" s="131" t="str">
        <f>IFERROR(VLOOKUP(B3,Jan_Fev_21!$B$5:$Z$200,2,FALSE),"")</f>
        <v>Prévision Réservé</v>
      </c>
      <c r="H3" s="132">
        <f>IFERROR(VLOOKUP(B3,Jan_Fev_21!$B$5:$Z$200,24,FALSE),"")</f>
        <v>15</v>
      </c>
      <c r="I3" s="133">
        <f>IFERROR(VLOOKUP(B3,Jan_Fev_21!$B$5:$Z$200,25,FALSE),"")</f>
        <v>15</v>
      </c>
      <c r="J3" s="265"/>
      <c r="K3" s="134"/>
      <c r="L3" s="131" t="str">
        <f>IFERROR(VLOOKUP(B3,Mars_Avril_21!$B$5:$AA$200,2,FALSE),"")</f>
        <v/>
      </c>
      <c r="M3" s="135"/>
      <c r="N3" s="133"/>
      <c r="O3" s="265"/>
      <c r="P3" s="136"/>
      <c r="Q3" s="131"/>
      <c r="R3" s="132"/>
      <c r="S3" s="133"/>
      <c r="T3" s="265"/>
      <c r="U3" s="134"/>
      <c r="V3" s="131"/>
      <c r="W3" s="135"/>
      <c r="X3" s="133"/>
      <c r="Y3" s="265"/>
      <c r="Z3" s="137"/>
      <c r="AA3" s="21"/>
    </row>
    <row r="4" spans="1:27" customFormat="1" ht="15" customHeight="1">
      <c r="A4" s="127" t="str">
        <f t="shared" ref="A4:A67" si="0">IFERROR(CHOOSE(MONTH(B4),"Jan_Fev_21","Jan_Fev_21","Mars_Avril_21","Mars_Avril_21","Mai_Juin_21","Mai_Juin_21"),"")</f>
        <v>Jan_Fev_21</v>
      </c>
      <c r="B4" s="145">
        <f>B3+1</f>
        <v>44198</v>
      </c>
      <c r="C4" s="146">
        <f t="shared" ref="C4:C33" si="1">B4</f>
        <v>44198</v>
      </c>
      <c r="D4" s="281">
        <f t="shared" ref="D4:D61" si="2">B4</f>
        <v>44198</v>
      </c>
      <c r="E4" s="251" t="str">
        <f t="shared" ref="E4:E67" si="3">IFERROR(IF(I4+N4+S4+X4&gt;0, I4+N4+S4+X4,""),"")</f>
        <v/>
      </c>
      <c r="F4" s="33">
        <f t="shared" ref="F4:F67" si="4">IFERROR(IF(H4+M4+R4+W4&gt;0, H4+M4+R4+W4,""),"")</f>
        <v>13</v>
      </c>
      <c r="G4" s="138" t="str">
        <f>IFERROR(VLOOKUP(B4,Jan_Fev_21!$B$5:$Z$200,2,FALSE),"")</f>
        <v>Tarmac</v>
      </c>
      <c r="H4" s="139">
        <f>IFERROR(VLOOKUP(B4,Jan_Fev_21!$B$5:$Z$200,24,FALSE),"")</f>
        <v>13</v>
      </c>
      <c r="I4" s="140">
        <f>IFERROR(VLOOKUP(B4,Jan_Fev_21!$B$5:$Z$200,25,FALSE),"")</f>
        <v>0</v>
      </c>
      <c r="J4" s="266"/>
      <c r="K4" s="141"/>
      <c r="L4" s="138"/>
      <c r="M4" s="142"/>
      <c r="N4" s="140"/>
      <c r="O4" s="266"/>
      <c r="P4" s="143"/>
      <c r="Q4" s="138"/>
      <c r="R4" s="139"/>
      <c r="S4" s="140"/>
      <c r="T4" s="266"/>
      <c r="U4" s="141"/>
      <c r="V4" s="138"/>
      <c r="W4" s="142"/>
      <c r="X4" s="140"/>
      <c r="Y4" s="266"/>
      <c r="Z4" s="144"/>
      <c r="AA4" s="21"/>
    </row>
    <row r="5" spans="1:27" customFormat="1" ht="15" customHeight="1">
      <c r="A5" s="127" t="str">
        <f t="shared" si="0"/>
        <v>Jan_Fev_21</v>
      </c>
      <c r="B5" s="145">
        <f t="shared" ref="B5:B68" si="5">B4+1</f>
        <v>44199</v>
      </c>
      <c r="C5" s="146">
        <f t="shared" si="1"/>
        <v>44199</v>
      </c>
      <c r="D5" s="281">
        <f t="shared" si="2"/>
        <v>44199</v>
      </c>
      <c r="E5" s="252" t="str">
        <f t="shared" si="3"/>
        <v/>
      </c>
      <c r="F5" s="34">
        <f t="shared" si="4"/>
        <v>14</v>
      </c>
      <c r="G5" s="148" t="str">
        <f>IFERROR(VLOOKUP(B5,Jan_Fev_21!$B$5:$Z$200,2,FALSE),"")</f>
        <v>Tarmac</v>
      </c>
      <c r="H5" s="149">
        <f>IFERROR(VLOOKUP(B5,Jan_Fev_21!$B$5:$Z$200,24,FALSE),"")</f>
        <v>14</v>
      </c>
      <c r="I5" s="150">
        <f>IFERROR(VLOOKUP(B5,Jan_Fev_21!$B$5:$Z$200,25,FALSE),"")</f>
        <v>0</v>
      </c>
      <c r="J5" s="267"/>
      <c r="K5" s="151"/>
      <c r="L5" s="148"/>
      <c r="M5" s="152"/>
      <c r="N5" s="150"/>
      <c r="O5" s="267"/>
      <c r="P5" s="153"/>
      <c r="Q5" s="148"/>
      <c r="R5" s="149"/>
      <c r="S5" s="150"/>
      <c r="T5" s="267"/>
      <c r="U5" s="151"/>
      <c r="V5" s="148"/>
      <c r="W5" s="152"/>
      <c r="X5" s="150"/>
      <c r="Y5" s="267"/>
      <c r="Z5" s="154"/>
      <c r="AA5" s="21"/>
    </row>
    <row r="6" spans="1:27" customFormat="1" ht="15" customHeight="1">
      <c r="A6" s="127" t="str">
        <f t="shared" si="0"/>
        <v>Jan_Fev_21</v>
      </c>
      <c r="B6" s="145">
        <f t="shared" si="5"/>
        <v>44200</v>
      </c>
      <c r="C6" s="146">
        <f t="shared" si="1"/>
        <v>44200</v>
      </c>
      <c r="D6" s="281">
        <f t="shared" si="2"/>
        <v>44200</v>
      </c>
      <c r="E6" s="251" t="str">
        <f t="shared" si="3"/>
        <v/>
      </c>
      <c r="F6" s="33" t="str">
        <f t="shared" si="4"/>
        <v/>
      </c>
      <c r="G6" s="138" t="str">
        <f>IFERROR(VLOOKUP(B6,Jan_Fev_21!$B$5:$Z$200,2,FALSE),"")</f>
        <v/>
      </c>
      <c r="H6" s="139" t="str">
        <f>IFERROR(VLOOKUP(B6,Jan_Fev_21!$B$5:$Z$200,24,FALSE),"")</f>
        <v/>
      </c>
      <c r="I6" s="140" t="str">
        <f>IFERROR(VLOOKUP(B6,Jan_Fev_21!$B$5:$Z$200,25,FALSE),"")</f>
        <v/>
      </c>
      <c r="J6" s="266"/>
      <c r="K6" s="141"/>
      <c r="L6" s="138"/>
      <c r="M6" s="142"/>
      <c r="N6" s="140"/>
      <c r="O6" s="266"/>
      <c r="P6" s="143"/>
      <c r="Q6" s="138"/>
      <c r="R6" s="139"/>
      <c r="S6" s="140"/>
      <c r="T6" s="266"/>
      <c r="U6" s="141"/>
      <c r="V6" s="138"/>
      <c r="W6" s="142"/>
      <c r="X6" s="140"/>
      <c r="Y6" s="266"/>
      <c r="Z6" s="144"/>
      <c r="AA6" s="21"/>
    </row>
    <row r="7" spans="1:27" customFormat="1" ht="15" customHeight="1">
      <c r="A7" s="127" t="str">
        <f t="shared" si="0"/>
        <v>Jan_Fev_21</v>
      </c>
      <c r="B7" s="145">
        <f t="shared" si="5"/>
        <v>44201</v>
      </c>
      <c r="C7" s="146">
        <f t="shared" si="1"/>
        <v>44201</v>
      </c>
      <c r="D7" s="281">
        <f t="shared" si="2"/>
        <v>44201</v>
      </c>
      <c r="E7" s="252" t="str">
        <f t="shared" si="3"/>
        <v/>
      </c>
      <c r="F7" s="34" t="str">
        <f t="shared" si="4"/>
        <v/>
      </c>
      <c r="G7" s="148" t="str">
        <f>IFERROR(VLOOKUP(B7,Jan_Fev_21!$B$5:$Z$200,2,FALSE),"")</f>
        <v/>
      </c>
      <c r="H7" s="149" t="str">
        <f>IFERROR(VLOOKUP(B7,Jan_Fev_21!$B$5:$Z$200,24,FALSE),"")</f>
        <v/>
      </c>
      <c r="I7" s="150" t="str">
        <f>IFERROR(VLOOKUP(B7,Jan_Fev_21!$B$5:$Z$200,25,FALSE),"")</f>
        <v/>
      </c>
      <c r="J7" s="267"/>
      <c r="K7" s="151"/>
      <c r="L7" s="148"/>
      <c r="M7" s="152"/>
      <c r="N7" s="150"/>
      <c r="O7" s="267"/>
      <c r="P7" s="153"/>
      <c r="Q7" s="148"/>
      <c r="R7" s="149"/>
      <c r="S7" s="150"/>
      <c r="T7" s="267"/>
      <c r="U7" s="151"/>
      <c r="V7" s="148"/>
      <c r="W7" s="152"/>
      <c r="X7" s="150"/>
      <c r="Y7" s="267"/>
      <c r="Z7" s="154"/>
      <c r="AA7" s="21"/>
    </row>
    <row r="8" spans="1:27" customFormat="1" ht="15" customHeight="1">
      <c r="A8" s="127" t="str">
        <f t="shared" si="0"/>
        <v>Jan_Fev_21</v>
      </c>
      <c r="B8" s="145">
        <f t="shared" si="5"/>
        <v>44202</v>
      </c>
      <c r="C8" s="146">
        <f t="shared" si="1"/>
        <v>44202</v>
      </c>
      <c r="D8" s="281">
        <f t="shared" si="2"/>
        <v>44202</v>
      </c>
      <c r="E8" s="251" t="str">
        <f t="shared" si="3"/>
        <v/>
      </c>
      <c r="F8" s="33" t="str">
        <f t="shared" si="4"/>
        <v/>
      </c>
      <c r="G8" s="138" t="str">
        <f>IFERROR(VLOOKUP(B8,Jan_Fev_21!$B$5:$Z$200,2,FALSE),"")</f>
        <v/>
      </c>
      <c r="H8" s="139" t="str">
        <f>IFERROR(VLOOKUP(B8,Jan_Fev_21!$B$5:$Z$200,24,FALSE),"")</f>
        <v/>
      </c>
      <c r="I8" s="140" t="str">
        <f>IFERROR(VLOOKUP(B8,Jan_Fev_21!$B$5:$Z$200,25,FALSE),"")</f>
        <v/>
      </c>
      <c r="J8" s="266"/>
      <c r="K8" s="141"/>
      <c r="L8" s="138"/>
      <c r="M8" s="142"/>
      <c r="N8" s="140"/>
      <c r="O8" s="266"/>
      <c r="P8" s="143"/>
      <c r="Q8" s="138"/>
      <c r="R8" s="139"/>
      <c r="S8" s="140"/>
      <c r="T8" s="266"/>
      <c r="U8" s="141"/>
      <c r="V8" s="138"/>
      <c r="W8" s="142"/>
      <c r="X8" s="140"/>
      <c r="Y8" s="266"/>
      <c r="Z8" s="144"/>
      <c r="AA8" s="21"/>
    </row>
    <row r="9" spans="1:27" customFormat="1" ht="15" customHeight="1">
      <c r="A9" s="127" t="str">
        <f t="shared" si="0"/>
        <v>Jan_Fev_21</v>
      </c>
      <c r="B9" s="145">
        <f t="shared" si="5"/>
        <v>44203</v>
      </c>
      <c r="C9" s="146">
        <f t="shared" si="1"/>
        <v>44203</v>
      </c>
      <c r="D9" s="281">
        <f t="shared" si="2"/>
        <v>44203</v>
      </c>
      <c r="E9" s="252" t="str">
        <f t="shared" si="3"/>
        <v/>
      </c>
      <c r="F9" s="34" t="str">
        <f t="shared" si="4"/>
        <v/>
      </c>
      <c r="G9" s="148" t="str">
        <f>IFERROR(VLOOKUP(B9,Jan_Fev_21!$B$5:$Z$200,2,FALSE),"")</f>
        <v/>
      </c>
      <c r="H9" s="149" t="str">
        <f>IFERROR(VLOOKUP(B9,Jan_Fev_21!$B$5:$Z$200,24,FALSE),"")</f>
        <v/>
      </c>
      <c r="I9" s="150" t="str">
        <f>IFERROR(VLOOKUP(B9,Jan_Fev_21!$B$5:$Z$200,25,FALSE),"")</f>
        <v/>
      </c>
      <c r="J9" s="267"/>
      <c r="K9" s="151"/>
      <c r="L9" s="148"/>
      <c r="M9" s="152"/>
      <c r="N9" s="150"/>
      <c r="O9" s="267"/>
      <c r="P9" s="153"/>
      <c r="Q9" s="148"/>
      <c r="R9" s="149"/>
      <c r="S9" s="150"/>
      <c r="T9" s="267"/>
      <c r="U9" s="151"/>
      <c r="V9" s="148"/>
      <c r="W9" s="152"/>
      <c r="X9" s="150"/>
      <c r="Y9" s="267"/>
      <c r="Z9" s="154"/>
      <c r="AA9" s="21"/>
    </row>
    <row r="10" spans="1:27" customFormat="1" ht="15" customHeight="1">
      <c r="A10" s="127" t="str">
        <f t="shared" si="0"/>
        <v>Jan_Fev_21</v>
      </c>
      <c r="B10" s="145">
        <f t="shared" si="5"/>
        <v>44204</v>
      </c>
      <c r="C10" s="146">
        <f t="shared" si="1"/>
        <v>44204</v>
      </c>
      <c r="D10" s="281">
        <f t="shared" si="2"/>
        <v>44204</v>
      </c>
      <c r="E10" s="251" t="str">
        <f t="shared" si="3"/>
        <v/>
      </c>
      <c r="F10" s="33" t="str">
        <f t="shared" si="4"/>
        <v/>
      </c>
      <c r="G10" s="138" t="str">
        <f>IFERROR(VLOOKUP(B10,Jan_Fev_21!$B$5:$Z$200,2,FALSE),"")</f>
        <v/>
      </c>
      <c r="H10" s="139" t="str">
        <f>IFERROR(VLOOKUP(B10,Jan_Fev_21!$B$5:$Z$200,24,FALSE),"")</f>
        <v/>
      </c>
      <c r="I10" s="140" t="str">
        <f>IFERROR(VLOOKUP(B10,Jan_Fev_21!$B$5:$Z$200,25,FALSE),"")</f>
        <v/>
      </c>
      <c r="J10" s="266"/>
      <c r="K10" s="141"/>
      <c r="L10" s="138"/>
      <c r="M10" s="142"/>
      <c r="N10" s="140"/>
      <c r="O10" s="266"/>
      <c r="P10" s="143"/>
      <c r="Q10" s="138"/>
      <c r="R10" s="139"/>
      <c r="S10" s="140"/>
      <c r="T10" s="266"/>
      <c r="U10" s="141"/>
      <c r="V10" s="138"/>
      <c r="W10" s="142"/>
      <c r="X10" s="140"/>
      <c r="Y10" s="266"/>
      <c r="Z10" s="144"/>
      <c r="AA10" s="21"/>
    </row>
    <row r="11" spans="1:27" customFormat="1" ht="15" customHeight="1">
      <c r="A11" s="127" t="str">
        <f t="shared" si="0"/>
        <v>Jan_Fev_21</v>
      </c>
      <c r="B11" s="145">
        <f t="shared" si="5"/>
        <v>44205</v>
      </c>
      <c r="C11" s="146">
        <f t="shared" si="1"/>
        <v>44205</v>
      </c>
      <c r="D11" s="147">
        <f t="shared" si="2"/>
        <v>44205</v>
      </c>
      <c r="E11" s="252" t="str">
        <f t="shared" si="3"/>
        <v/>
      </c>
      <c r="F11" s="34">
        <f t="shared" si="4"/>
        <v>13</v>
      </c>
      <c r="G11" s="148" t="str">
        <f>IFERROR(VLOOKUP(B11,Jan_Fev_21!$B$5:$Z$200,2,FALSE),"")</f>
        <v>Tarmac</v>
      </c>
      <c r="H11" s="149">
        <f>IFERROR(VLOOKUP(B11,Jan_Fev_21!$B$5:$Z$200,24,FALSE),"")</f>
        <v>13</v>
      </c>
      <c r="I11" s="150">
        <f>IFERROR(VLOOKUP(B11,Jan_Fev_21!$B$5:$Z$200,25,FALSE),"")</f>
        <v>0</v>
      </c>
      <c r="J11" s="267"/>
      <c r="K11" s="151"/>
      <c r="L11" s="148"/>
      <c r="M11" s="152"/>
      <c r="N11" s="150"/>
      <c r="O11" s="267"/>
      <c r="P11" s="153"/>
      <c r="Q11" s="148"/>
      <c r="R11" s="149"/>
      <c r="S11" s="150"/>
      <c r="T11" s="267"/>
      <c r="U11" s="151"/>
      <c r="V11" s="148"/>
      <c r="W11" s="152"/>
      <c r="X11" s="150"/>
      <c r="Y11" s="267"/>
      <c r="Z11" s="154"/>
      <c r="AA11" s="21"/>
    </row>
    <row r="12" spans="1:27" customFormat="1" ht="15" customHeight="1">
      <c r="A12" s="127" t="str">
        <f t="shared" si="0"/>
        <v>Jan_Fev_21</v>
      </c>
      <c r="B12" s="145">
        <f t="shared" si="5"/>
        <v>44206</v>
      </c>
      <c r="C12" s="146">
        <f t="shared" si="1"/>
        <v>44206</v>
      </c>
      <c r="D12" s="147">
        <f t="shared" si="2"/>
        <v>44206</v>
      </c>
      <c r="E12" s="251" t="str">
        <f t="shared" si="3"/>
        <v/>
      </c>
      <c r="F12" s="33">
        <f t="shared" si="4"/>
        <v>14</v>
      </c>
      <c r="G12" s="138" t="str">
        <f>IFERROR(VLOOKUP(B12,Jan_Fev_21!$B$5:$Z$200,2,FALSE),"")</f>
        <v>Tarmac</v>
      </c>
      <c r="H12" s="139">
        <f>IFERROR(VLOOKUP(B12,Jan_Fev_21!$B$5:$Z$200,24,FALSE),"")</f>
        <v>14</v>
      </c>
      <c r="I12" s="140">
        <f>IFERROR(VLOOKUP(B12,Jan_Fev_21!$B$5:$Z$200,25,FALSE),"")</f>
        <v>0</v>
      </c>
      <c r="J12" s="266"/>
      <c r="K12" s="141"/>
      <c r="L12" s="138"/>
      <c r="M12" s="142"/>
      <c r="N12" s="140"/>
      <c r="O12" s="266"/>
      <c r="P12" s="143"/>
      <c r="Q12" s="138"/>
      <c r="R12" s="139"/>
      <c r="S12" s="140"/>
      <c r="T12" s="266"/>
      <c r="U12" s="141"/>
      <c r="V12" s="138"/>
      <c r="W12" s="142"/>
      <c r="X12" s="140"/>
      <c r="Y12" s="266"/>
      <c r="Z12" s="144"/>
      <c r="AA12" s="21"/>
    </row>
    <row r="13" spans="1:27" customFormat="1" ht="15" customHeight="1">
      <c r="A13" s="127" t="str">
        <f t="shared" si="0"/>
        <v>Jan_Fev_21</v>
      </c>
      <c r="B13" s="145">
        <f t="shared" si="5"/>
        <v>44207</v>
      </c>
      <c r="C13" s="146">
        <f t="shared" si="1"/>
        <v>44207</v>
      </c>
      <c r="D13" s="147">
        <f t="shared" si="2"/>
        <v>44207</v>
      </c>
      <c r="E13" s="252" t="str">
        <f t="shared" si="3"/>
        <v/>
      </c>
      <c r="F13" s="34" t="str">
        <f t="shared" si="4"/>
        <v/>
      </c>
      <c r="G13" s="248" t="str">
        <f>IFERROR(VLOOKUP(B13,Jan_Fev_21!$B$5:$Z$200,2,FALSE),"")</f>
        <v/>
      </c>
      <c r="H13" s="149" t="str">
        <f>IFERROR(VLOOKUP(B13,Jan_Fev_21!$B$5:$Z$200,24,FALSE),"")</f>
        <v/>
      </c>
      <c r="I13" s="150" t="str">
        <f>IFERROR(VLOOKUP(B13,Jan_Fev_21!$B$5:$Z$200,25,FALSE),"")</f>
        <v/>
      </c>
      <c r="J13" s="267"/>
      <c r="K13" s="151"/>
      <c r="L13" s="148"/>
      <c r="M13" s="152"/>
      <c r="N13" s="150"/>
      <c r="O13" s="267"/>
      <c r="P13" s="153"/>
      <c r="Q13" s="148"/>
      <c r="R13" s="149"/>
      <c r="S13" s="150"/>
      <c r="T13" s="267"/>
      <c r="U13" s="151"/>
      <c r="V13" s="148"/>
      <c r="W13" s="152"/>
      <c r="X13" s="150"/>
      <c r="Y13" s="267"/>
      <c r="Z13" s="154"/>
      <c r="AA13" s="21"/>
    </row>
    <row r="14" spans="1:27" customFormat="1" ht="15" customHeight="1">
      <c r="A14" s="127" t="str">
        <f t="shared" si="0"/>
        <v>Jan_Fev_21</v>
      </c>
      <c r="B14" s="145">
        <f t="shared" si="5"/>
        <v>44208</v>
      </c>
      <c r="C14" s="146">
        <f t="shared" si="1"/>
        <v>44208</v>
      </c>
      <c r="D14" s="147">
        <f t="shared" si="2"/>
        <v>44208</v>
      </c>
      <c r="E14" s="251" t="str">
        <f t="shared" si="3"/>
        <v/>
      </c>
      <c r="F14" s="33" t="str">
        <f t="shared" si="4"/>
        <v/>
      </c>
      <c r="G14" s="138" t="str">
        <f>IFERROR(VLOOKUP(B14,Jan_Fev_21!$B$5:$Z$200,2,FALSE),"")</f>
        <v/>
      </c>
      <c r="H14" s="139" t="str">
        <f>IFERROR(VLOOKUP(B14,Jan_Fev_21!$B$5:$Z$200,24,FALSE),"")</f>
        <v/>
      </c>
      <c r="I14" s="140" t="str">
        <f>IFERROR(VLOOKUP(B14,Jan_Fev_21!$B$5:$Z$200,25,FALSE),"")</f>
        <v/>
      </c>
      <c r="J14" s="266"/>
      <c r="K14" s="141"/>
      <c r="L14" s="138"/>
      <c r="M14" s="142"/>
      <c r="N14" s="140"/>
      <c r="O14" s="266"/>
      <c r="P14" s="143"/>
      <c r="Q14" s="138"/>
      <c r="R14" s="139"/>
      <c r="S14" s="140"/>
      <c r="T14" s="266"/>
      <c r="U14" s="141"/>
      <c r="V14" s="138"/>
      <c r="W14" s="142"/>
      <c r="X14" s="140"/>
      <c r="Y14" s="266"/>
      <c r="Z14" s="144"/>
      <c r="AA14" s="21"/>
    </row>
    <row r="15" spans="1:27" customFormat="1" ht="15" customHeight="1">
      <c r="A15" s="127" t="str">
        <f t="shared" si="0"/>
        <v>Jan_Fev_21</v>
      </c>
      <c r="B15" s="145">
        <f t="shared" si="5"/>
        <v>44209</v>
      </c>
      <c r="C15" s="146">
        <f t="shared" si="1"/>
        <v>44209</v>
      </c>
      <c r="D15" s="147">
        <f t="shared" si="2"/>
        <v>44209</v>
      </c>
      <c r="E15" s="252" t="str">
        <f t="shared" si="3"/>
        <v/>
      </c>
      <c r="F15" s="34" t="str">
        <f t="shared" si="4"/>
        <v/>
      </c>
      <c r="G15" s="148" t="str">
        <f>IFERROR(VLOOKUP(B15,Jan_Fev_21!$B$5:$Z$200,2,FALSE),"")</f>
        <v/>
      </c>
      <c r="H15" s="149" t="str">
        <f>IFERROR(VLOOKUP(B15,Jan_Fev_21!$B$5:$Z$200,24,FALSE),"")</f>
        <v/>
      </c>
      <c r="I15" s="150" t="str">
        <f>IFERROR(VLOOKUP(B15,Jan_Fev_21!$B$5:$Z$200,25,FALSE),"")</f>
        <v/>
      </c>
      <c r="J15" s="267"/>
      <c r="K15" s="151"/>
      <c r="L15" s="148"/>
      <c r="M15" s="152"/>
      <c r="N15" s="150"/>
      <c r="O15" s="267"/>
      <c r="P15" s="153"/>
      <c r="Q15" s="148"/>
      <c r="R15" s="149"/>
      <c r="S15" s="150"/>
      <c r="T15" s="267"/>
      <c r="U15" s="151"/>
      <c r="V15" s="148"/>
      <c r="W15" s="152"/>
      <c r="X15" s="150"/>
      <c r="Y15" s="267"/>
      <c r="Z15" s="154"/>
      <c r="AA15" s="21"/>
    </row>
    <row r="16" spans="1:27" customFormat="1" ht="15" customHeight="1">
      <c r="A16" s="127" t="str">
        <f t="shared" si="0"/>
        <v>Jan_Fev_21</v>
      </c>
      <c r="B16" s="145">
        <f t="shared" si="5"/>
        <v>44210</v>
      </c>
      <c r="C16" s="146">
        <f t="shared" si="1"/>
        <v>44210</v>
      </c>
      <c r="D16" s="147">
        <f t="shared" si="2"/>
        <v>44210</v>
      </c>
      <c r="E16" s="251">
        <f t="shared" si="3"/>
        <v>5</v>
      </c>
      <c r="F16" s="33">
        <f t="shared" si="4"/>
        <v>5</v>
      </c>
      <c r="G16" s="138" t="str">
        <f>IFERROR(VLOOKUP(B16,Jan_Fev_21!$B$5:$Z$200,2,FALSE),"")</f>
        <v>Swiss Expo</v>
      </c>
      <c r="H16" s="139">
        <f>IFERROR(VLOOKUP(B16,Jan_Fev_21!$B$5:$Z$200,24,FALSE),"")</f>
        <v>5</v>
      </c>
      <c r="I16" s="140">
        <f>IFERROR(VLOOKUP(B16,Jan_Fev_21!$B$5:$Z$200,25,FALSE),"")</f>
        <v>5</v>
      </c>
      <c r="J16" s="266"/>
      <c r="K16" s="141"/>
      <c r="L16" s="138"/>
      <c r="M16" s="142"/>
      <c r="N16" s="140"/>
      <c r="O16" s="266"/>
      <c r="P16" s="143"/>
      <c r="Q16" s="138"/>
      <c r="R16" s="139"/>
      <c r="S16" s="140"/>
      <c r="T16" s="266"/>
      <c r="U16" s="141"/>
      <c r="V16" s="138"/>
      <c r="W16" s="142"/>
      <c r="X16" s="140"/>
      <c r="Y16" s="266"/>
      <c r="Z16" s="144"/>
      <c r="AA16" s="21"/>
    </row>
    <row r="17" spans="1:27" customFormat="1" ht="15" customHeight="1">
      <c r="A17" s="127" t="str">
        <f t="shared" si="0"/>
        <v>Jan_Fev_21</v>
      </c>
      <c r="B17" s="145">
        <f t="shared" si="5"/>
        <v>44211</v>
      </c>
      <c r="C17" s="146">
        <f t="shared" si="1"/>
        <v>44211</v>
      </c>
      <c r="D17" s="147">
        <f t="shared" si="2"/>
        <v>44211</v>
      </c>
      <c r="E17" s="252" t="str">
        <f t="shared" si="3"/>
        <v/>
      </c>
      <c r="F17" s="34" t="str">
        <f t="shared" si="4"/>
        <v/>
      </c>
      <c r="G17" s="148" t="str">
        <f>IFERROR(VLOOKUP(B17,Jan_Fev_21!$B$5:$Z$200,2,FALSE),"")</f>
        <v/>
      </c>
      <c r="H17" s="149" t="str">
        <f>IFERROR(VLOOKUP(B17,Jan_Fev_21!$B$5:$Z$200,24,FALSE),"")</f>
        <v/>
      </c>
      <c r="I17" s="150" t="str">
        <f>IFERROR(VLOOKUP(B17,Jan_Fev_21!$B$5:$Z$200,25,FALSE),"")</f>
        <v/>
      </c>
      <c r="J17" s="267"/>
      <c r="K17" s="151"/>
      <c r="L17" s="148"/>
      <c r="M17" s="152"/>
      <c r="N17" s="150"/>
      <c r="O17" s="267"/>
      <c r="P17" s="153"/>
      <c r="Q17" s="148"/>
      <c r="R17" s="149"/>
      <c r="S17" s="150"/>
      <c r="T17" s="267"/>
      <c r="U17" s="151"/>
      <c r="V17" s="148"/>
      <c r="W17" s="152"/>
      <c r="X17" s="150"/>
      <c r="Y17" s="267"/>
      <c r="Z17" s="154"/>
      <c r="AA17" s="21"/>
    </row>
    <row r="18" spans="1:27" customFormat="1" ht="15" customHeight="1">
      <c r="A18" s="127" t="str">
        <f t="shared" si="0"/>
        <v>Jan_Fev_21</v>
      </c>
      <c r="B18" s="145">
        <f t="shared" si="5"/>
        <v>44212</v>
      </c>
      <c r="C18" s="146">
        <f t="shared" si="1"/>
        <v>44212</v>
      </c>
      <c r="D18" s="147">
        <f t="shared" si="2"/>
        <v>44212</v>
      </c>
      <c r="E18" s="251" t="str">
        <f t="shared" si="3"/>
        <v/>
      </c>
      <c r="F18" s="33">
        <f t="shared" si="4"/>
        <v>13</v>
      </c>
      <c r="G18" s="138" t="str">
        <f>IFERROR(VLOOKUP(B18,Jan_Fev_21!$B$5:$Z$200,2,FALSE),"")</f>
        <v>Tarmac</v>
      </c>
      <c r="H18" s="139">
        <f>IFERROR(VLOOKUP(B18,Jan_Fev_21!$B$5:$Z$200,24,FALSE),"")</f>
        <v>13</v>
      </c>
      <c r="I18" s="140">
        <f>IFERROR(VLOOKUP(B18,Jan_Fev_21!$B$5:$Z$200,25,FALSE),"")</f>
        <v>0</v>
      </c>
      <c r="J18" s="266"/>
      <c r="K18" s="141"/>
      <c r="L18" s="138"/>
      <c r="M18" s="142"/>
      <c r="N18" s="140"/>
      <c r="O18" s="266"/>
      <c r="P18" s="143"/>
      <c r="Q18" s="138"/>
      <c r="R18" s="139"/>
      <c r="S18" s="140"/>
      <c r="T18" s="266"/>
      <c r="U18" s="141"/>
      <c r="V18" s="138"/>
      <c r="W18" s="142"/>
      <c r="X18" s="140"/>
      <c r="Y18" s="266"/>
      <c r="Z18" s="144"/>
      <c r="AA18" s="21"/>
    </row>
    <row r="19" spans="1:27" customFormat="1" ht="15" customHeight="1">
      <c r="A19" s="127" t="str">
        <f t="shared" si="0"/>
        <v>Jan_Fev_21</v>
      </c>
      <c r="B19" s="145">
        <f t="shared" si="5"/>
        <v>44213</v>
      </c>
      <c r="C19" s="146">
        <f t="shared" si="1"/>
        <v>44213</v>
      </c>
      <c r="D19" s="147">
        <f t="shared" si="2"/>
        <v>44213</v>
      </c>
      <c r="E19" s="252" t="str">
        <f t="shared" si="3"/>
        <v/>
      </c>
      <c r="F19" s="34">
        <f t="shared" si="4"/>
        <v>14</v>
      </c>
      <c r="G19" s="148" t="str">
        <f>IFERROR(VLOOKUP(B19,Jan_Fev_21!$B$5:$Z$200,2,FALSE),"")</f>
        <v>Tarmac</v>
      </c>
      <c r="H19" s="149">
        <f>IFERROR(VLOOKUP(B19,Jan_Fev_21!$B$5:$Z$200,24,FALSE),"")</f>
        <v>14</v>
      </c>
      <c r="I19" s="150">
        <f>IFERROR(VLOOKUP(B19,Jan_Fev_21!$B$5:$Z$200,25,FALSE),"")</f>
        <v>0</v>
      </c>
      <c r="J19" s="267"/>
      <c r="K19" s="151"/>
      <c r="L19" s="148"/>
      <c r="M19" s="152"/>
      <c r="N19" s="150"/>
      <c r="O19" s="267"/>
      <c r="P19" s="153"/>
      <c r="Q19" s="148"/>
      <c r="R19" s="149"/>
      <c r="S19" s="150"/>
      <c r="T19" s="267"/>
      <c r="U19" s="151"/>
      <c r="V19" s="148"/>
      <c r="W19" s="152"/>
      <c r="X19" s="150"/>
      <c r="Y19" s="267"/>
      <c r="Z19" s="154"/>
      <c r="AA19" s="21"/>
    </row>
    <row r="20" spans="1:27" customFormat="1" ht="15" customHeight="1">
      <c r="A20" s="127" t="str">
        <f t="shared" si="0"/>
        <v>Jan_Fev_21</v>
      </c>
      <c r="B20" s="145">
        <f t="shared" si="5"/>
        <v>44214</v>
      </c>
      <c r="C20" s="146">
        <f t="shared" si="1"/>
        <v>44214</v>
      </c>
      <c r="D20" s="147">
        <f t="shared" si="2"/>
        <v>44214</v>
      </c>
      <c r="E20" s="251" t="str">
        <f t="shared" si="3"/>
        <v/>
      </c>
      <c r="F20" s="33" t="str">
        <f t="shared" si="4"/>
        <v/>
      </c>
      <c r="G20" s="138" t="str">
        <f>IFERROR(VLOOKUP(B20,Jan_Fev_21!$B$5:$Z$200,2,FALSE),"")</f>
        <v/>
      </c>
      <c r="H20" s="139" t="str">
        <f>IFERROR(VLOOKUP(B20,Jan_Fev_21!$B$5:$Z$200,24,FALSE),"")</f>
        <v/>
      </c>
      <c r="I20" s="140" t="str">
        <f>IFERROR(VLOOKUP(B20,Jan_Fev_21!$B$5:$Z$200,25,FALSE),"")</f>
        <v/>
      </c>
      <c r="J20" s="266"/>
      <c r="K20" s="141"/>
      <c r="L20" s="138"/>
      <c r="M20" s="142"/>
      <c r="N20" s="140"/>
      <c r="O20" s="266"/>
      <c r="P20" s="143"/>
      <c r="Q20" s="138"/>
      <c r="R20" s="139"/>
      <c r="S20" s="140"/>
      <c r="T20" s="266"/>
      <c r="U20" s="141"/>
      <c r="V20" s="138"/>
      <c r="W20" s="142"/>
      <c r="X20" s="140"/>
      <c r="Y20" s="266"/>
      <c r="Z20" s="144"/>
      <c r="AA20" s="21"/>
    </row>
    <row r="21" spans="1:27" customFormat="1" ht="15" customHeight="1">
      <c r="A21" s="127" t="str">
        <f t="shared" si="0"/>
        <v>Jan_Fev_21</v>
      </c>
      <c r="B21" s="145">
        <f t="shared" si="5"/>
        <v>44215</v>
      </c>
      <c r="C21" s="146">
        <f t="shared" si="1"/>
        <v>44215</v>
      </c>
      <c r="D21" s="147">
        <f t="shared" si="2"/>
        <v>44215</v>
      </c>
      <c r="E21" s="252" t="str">
        <f t="shared" si="3"/>
        <v/>
      </c>
      <c r="F21" s="34" t="str">
        <f t="shared" si="4"/>
        <v/>
      </c>
      <c r="G21" s="148" t="str">
        <f>IFERROR(VLOOKUP(B21,Jan_Fev_21!$B$5:$Z$200,2,FALSE),"")</f>
        <v/>
      </c>
      <c r="H21" s="149" t="str">
        <f>IFERROR(VLOOKUP(B21,Jan_Fev_21!$B$5:$Z$200,24,FALSE),"")</f>
        <v/>
      </c>
      <c r="I21" s="150" t="str">
        <f>IFERROR(VLOOKUP(B21,Jan_Fev_21!$B$5:$Z$200,25,FALSE),"")</f>
        <v/>
      </c>
      <c r="J21" s="267"/>
      <c r="K21" s="151"/>
      <c r="L21" s="148"/>
      <c r="M21" s="152"/>
      <c r="N21" s="150"/>
      <c r="O21" s="267"/>
      <c r="P21" s="153"/>
      <c r="Q21" s="148"/>
      <c r="R21" s="149"/>
      <c r="S21" s="150"/>
      <c r="T21" s="267"/>
      <c r="U21" s="151"/>
      <c r="V21" s="148"/>
      <c r="W21" s="152"/>
      <c r="X21" s="150"/>
      <c r="Y21" s="267"/>
      <c r="Z21" s="154"/>
      <c r="AA21" s="21"/>
    </row>
    <row r="22" spans="1:27" customFormat="1" ht="15" customHeight="1">
      <c r="A22" s="127" t="str">
        <f t="shared" si="0"/>
        <v>Jan_Fev_21</v>
      </c>
      <c r="B22" s="145">
        <f t="shared" si="5"/>
        <v>44216</v>
      </c>
      <c r="C22" s="146">
        <f t="shared" si="1"/>
        <v>44216</v>
      </c>
      <c r="D22" s="147">
        <f t="shared" si="2"/>
        <v>44216</v>
      </c>
      <c r="E22" s="251" t="str">
        <f t="shared" si="3"/>
        <v/>
      </c>
      <c r="F22" s="33" t="str">
        <f t="shared" si="4"/>
        <v/>
      </c>
      <c r="G22" s="138" t="str">
        <f>IFERROR(VLOOKUP(B22,Jan_Fev_21!$B$5:$Z$200,2,FALSE),"")</f>
        <v>Annual Blockchain congress</v>
      </c>
      <c r="H22" s="139">
        <f>IFERROR(VLOOKUP(B22,Jan_Fev_21!$B$5:$Z$200,24,FALSE),"")</f>
        <v>0</v>
      </c>
      <c r="I22" s="140">
        <f>IFERROR(VLOOKUP(B22,Jan_Fev_21!$B$5:$Z$200,25,FALSE),"")</f>
        <v>0</v>
      </c>
      <c r="J22" s="266"/>
      <c r="K22" s="141"/>
      <c r="L22" s="138"/>
      <c r="M22" s="142"/>
      <c r="N22" s="140"/>
      <c r="O22" s="266"/>
      <c r="P22" s="143"/>
      <c r="Q22" s="138"/>
      <c r="R22" s="139"/>
      <c r="S22" s="140"/>
      <c r="T22" s="266"/>
      <c r="U22" s="141"/>
      <c r="V22" s="138"/>
      <c r="W22" s="142"/>
      <c r="X22" s="140"/>
      <c r="Y22" s="266"/>
      <c r="Z22" s="144"/>
      <c r="AA22" s="21"/>
    </row>
    <row r="23" spans="1:27" customFormat="1" ht="15" customHeight="1">
      <c r="A23" s="127" t="str">
        <f t="shared" si="0"/>
        <v>Jan_Fev_21</v>
      </c>
      <c r="B23" s="145">
        <f t="shared" si="5"/>
        <v>44217</v>
      </c>
      <c r="C23" s="146">
        <f t="shared" si="1"/>
        <v>44217</v>
      </c>
      <c r="D23" s="147">
        <f t="shared" si="2"/>
        <v>44217</v>
      </c>
      <c r="E23" s="252" t="str">
        <f t="shared" si="3"/>
        <v/>
      </c>
      <c r="F23" s="34" t="str">
        <f t="shared" si="4"/>
        <v/>
      </c>
      <c r="G23" s="148" t="str">
        <f>IFERROR(VLOOKUP(B23,Jan_Fev_21!$B$5:$Z$200,2,FALSE),"")</f>
        <v>Rassemblement et cortège en faveur des mineurs non accompagnés (MNA).</v>
      </c>
      <c r="H23" s="149">
        <f>IFERROR(VLOOKUP(B23,Jan_Fev_21!$B$5:$Z$200,24,FALSE),"")</f>
        <v>0</v>
      </c>
      <c r="I23" s="150">
        <f>IFERROR(VLOOKUP(B23,Jan_Fev_21!$B$5:$Z$200,25,FALSE),"")</f>
        <v>0</v>
      </c>
      <c r="J23" s="267"/>
      <c r="K23" s="151"/>
      <c r="L23" s="148"/>
      <c r="M23" s="152"/>
      <c r="N23" s="150"/>
      <c r="O23" s="267"/>
      <c r="P23" s="153"/>
      <c r="Q23" s="148"/>
      <c r="R23" s="149"/>
      <c r="S23" s="150"/>
      <c r="T23" s="267"/>
      <c r="U23" s="151"/>
      <c r="V23" s="148"/>
      <c r="W23" s="152"/>
      <c r="X23" s="150"/>
      <c r="Y23" s="267"/>
      <c r="Z23" s="154"/>
      <c r="AA23" s="21"/>
    </row>
    <row r="24" spans="1:27" customFormat="1" ht="15" customHeight="1">
      <c r="A24" s="127" t="str">
        <f t="shared" si="0"/>
        <v>Jan_Fev_21</v>
      </c>
      <c r="B24" s="145">
        <f t="shared" si="5"/>
        <v>44218</v>
      </c>
      <c r="C24" s="146">
        <f t="shared" si="1"/>
        <v>44218</v>
      </c>
      <c r="D24" s="147">
        <f t="shared" si="2"/>
        <v>44218</v>
      </c>
      <c r="E24" s="251" t="str">
        <f t="shared" si="3"/>
        <v/>
      </c>
      <c r="F24" s="33" t="str">
        <f t="shared" si="4"/>
        <v/>
      </c>
      <c r="G24" s="138" t="str">
        <f>IFERROR(VLOOKUP(B24,Jan_Fev_21!$B$5:$Z$200,2,FALSE),"")</f>
        <v>Salon du voyage à Palexpo</v>
      </c>
      <c r="H24" s="139">
        <f>IFERROR(VLOOKUP(B24,Jan_Fev_21!$B$5:$Z$200,24,FALSE),"")</f>
        <v>0</v>
      </c>
      <c r="I24" s="140">
        <f>IFERROR(VLOOKUP(B24,Jan_Fev_21!$B$5:$Z$200,25,FALSE),"")</f>
        <v>0</v>
      </c>
      <c r="J24" s="266"/>
      <c r="K24" s="141"/>
      <c r="L24" s="138"/>
      <c r="M24" s="142"/>
      <c r="N24" s="140"/>
      <c r="O24" s="266"/>
      <c r="P24" s="143"/>
      <c r="Q24" s="138"/>
      <c r="R24" s="139"/>
      <c r="S24" s="140"/>
      <c r="T24" s="266"/>
      <c r="U24" s="141"/>
      <c r="V24" s="138"/>
      <c r="W24" s="142"/>
      <c r="X24" s="140"/>
      <c r="Y24" s="266"/>
      <c r="Z24" s="144"/>
      <c r="AA24" s="21"/>
    </row>
    <row r="25" spans="1:27" customFormat="1" ht="15" customHeight="1">
      <c r="A25" s="127" t="str">
        <f t="shared" si="0"/>
        <v>Jan_Fev_21</v>
      </c>
      <c r="B25" s="145">
        <f t="shared" si="5"/>
        <v>44219</v>
      </c>
      <c r="C25" s="146">
        <f t="shared" si="1"/>
        <v>44219</v>
      </c>
      <c r="D25" s="147">
        <f t="shared" si="2"/>
        <v>44219</v>
      </c>
      <c r="E25" s="252" t="str">
        <f t="shared" si="3"/>
        <v/>
      </c>
      <c r="F25" s="34">
        <f t="shared" si="4"/>
        <v>13</v>
      </c>
      <c r="G25" s="148" t="str">
        <f>IFERROR(VLOOKUP(B25,Jan_Fev_21!$B$5:$Z$200,2,FALSE),"")</f>
        <v>Tarmac</v>
      </c>
      <c r="H25" s="149">
        <f>IFERROR(VLOOKUP(B25,Jan_Fev_21!$B$5:$Z$200,24,FALSE),"")</f>
        <v>13</v>
      </c>
      <c r="I25" s="150">
        <f>IFERROR(VLOOKUP(B25,Jan_Fev_21!$B$5:$Z$200,25,FALSE),"")</f>
        <v>0</v>
      </c>
      <c r="J25" s="267"/>
      <c r="K25" s="151"/>
      <c r="L25" s="148"/>
      <c r="M25" s="246"/>
      <c r="N25" s="150"/>
      <c r="O25" s="267"/>
      <c r="P25" s="153"/>
      <c r="Q25" s="148"/>
      <c r="R25" s="149"/>
      <c r="S25" s="150"/>
      <c r="T25" s="267"/>
      <c r="U25" s="151"/>
      <c r="V25" s="148"/>
      <c r="W25" s="152"/>
      <c r="X25" s="150"/>
      <c r="Y25" s="267"/>
      <c r="Z25" s="154"/>
      <c r="AA25" s="21"/>
    </row>
    <row r="26" spans="1:27" customFormat="1" ht="15" customHeight="1">
      <c r="A26" s="127" t="str">
        <f t="shared" si="0"/>
        <v>Jan_Fev_21</v>
      </c>
      <c r="B26" s="145">
        <f t="shared" si="5"/>
        <v>44220</v>
      </c>
      <c r="C26" s="146">
        <f t="shared" si="1"/>
        <v>44220</v>
      </c>
      <c r="D26" s="147">
        <f t="shared" si="2"/>
        <v>44220</v>
      </c>
      <c r="E26" s="251">
        <f t="shared" si="3"/>
        <v>5</v>
      </c>
      <c r="F26" s="33">
        <f t="shared" si="4"/>
        <v>14</v>
      </c>
      <c r="G26" s="138" t="str">
        <f>IFERROR(VLOOKUP(B26,Jan_Fev_21!$B$5:$Z$200,2,FALSE),"")</f>
        <v>Tarmac</v>
      </c>
      <c r="H26" s="139">
        <f>IFERROR(VLOOKUP(B26,Jan_Fev_21!$B$5:$Z$200,24,FALSE),"")</f>
        <v>14</v>
      </c>
      <c r="I26" s="140">
        <f>IFERROR(VLOOKUP(B26,Jan_Fev_21!$B$5:$Z$200,25,FALSE),"")</f>
        <v>5</v>
      </c>
      <c r="J26" s="266"/>
      <c r="K26" s="141"/>
      <c r="L26" s="138"/>
      <c r="M26" s="142"/>
      <c r="N26" s="140"/>
      <c r="O26" s="266"/>
      <c r="P26" s="143"/>
      <c r="Q26" s="138"/>
      <c r="R26" s="139"/>
      <c r="S26" s="140"/>
      <c r="T26" s="266"/>
      <c r="U26" s="141"/>
      <c r="V26" s="138"/>
      <c r="W26" s="142"/>
      <c r="X26" s="140"/>
      <c r="Y26" s="266"/>
      <c r="Z26" s="144"/>
      <c r="AA26" s="21"/>
    </row>
    <row r="27" spans="1:27" customFormat="1" ht="15" customHeight="1">
      <c r="A27" s="127" t="str">
        <f t="shared" si="0"/>
        <v>Jan_Fev_21</v>
      </c>
      <c r="B27" s="145">
        <f t="shared" si="5"/>
        <v>44221</v>
      </c>
      <c r="C27" s="146">
        <f t="shared" si="1"/>
        <v>44221</v>
      </c>
      <c r="D27" s="147">
        <f t="shared" si="2"/>
        <v>44221</v>
      </c>
      <c r="E27" s="252" t="str">
        <f t="shared" si="3"/>
        <v/>
      </c>
      <c r="F27" s="34" t="str">
        <f t="shared" si="4"/>
        <v/>
      </c>
      <c r="G27" s="148" t="str">
        <f>IFERROR(VLOOKUP(B27,Jan_Fev_21!$B$5:$Z$200,2,FALSE),"")</f>
        <v/>
      </c>
      <c r="H27" s="149" t="str">
        <f>IFERROR(VLOOKUP(B27,Jan_Fev_21!$B$5:$Z$200,24,FALSE),"")</f>
        <v/>
      </c>
      <c r="I27" s="150" t="str">
        <f>IFERROR(VLOOKUP(B27,Jan_Fev_21!$B$5:$Z$200,25,FALSE),"")</f>
        <v/>
      </c>
      <c r="J27" s="267"/>
      <c r="K27" s="151"/>
      <c r="L27" s="148"/>
      <c r="M27" s="152"/>
      <c r="N27" s="150"/>
      <c r="O27" s="267"/>
      <c r="P27" s="153"/>
      <c r="Q27" s="148"/>
      <c r="R27" s="149"/>
      <c r="S27" s="150"/>
      <c r="T27" s="267"/>
      <c r="U27" s="151"/>
      <c r="V27" s="148"/>
      <c r="W27" s="152"/>
      <c r="X27" s="150"/>
      <c r="Y27" s="267"/>
      <c r="Z27" s="154"/>
      <c r="AA27" s="21"/>
    </row>
    <row r="28" spans="1:27" customFormat="1" ht="15.75">
      <c r="A28" s="127" t="str">
        <f t="shared" si="0"/>
        <v>Jan_Fev_21</v>
      </c>
      <c r="B28" s="145">
        <f t="shared" si="5"/>
        <v>44222</v>
      </c>
      <c r="C28" s="146">
        <f t="shared" si="1"/>
        <v>44222</v>
      </c>
      <c r="D28" s="147">
        <f t="shared" si="2"/>
        <v>44222</v>
      </c>
      <c r="E28" s="251" t="str">
        <f t="shared" si="3"/>
        <v/>
      </c>
      <c r="F28" s="33" t="str">
        <f t="shared" si="4"/>
        <v/>
      </c>
      <c r="G28" s="288" t="str">
        <f>IFERROR(VLOOKUP(B28,Jan_Fev_21!$B$5:$Z$200,2,FALSE),"")</f>
        <v/>
      </c>
      <c r="H28" s="139" t="str">
        <f>IFERROR(VLOOKUP(B28,Jan_Fev_21!$B$5:$Z$200,24,FALSE),"")</f>
        <v/>
      </c>
      <c r="I28" s="140" t="str">
        <f>IFERROR(VLOOKUP(B28,Jan_Fev_21!$B$5:$Z$200,25,FALSE),"")</f>
        <v/>
      </c>
      <c r="J28" s="266"/>
      <c r="K28" s="141"/>
      <c r="L28" s="138"/>
      <c r="M28" s="142"/>
      <c r="N28" s="140"/>
      <c r="O28" s="266"/>
      <c r="P28" s="143"/>
      <c r="Q28" s="138"/>
      <c r="R28" s="139"/>
      <c r="S28" s="140"/>
      <c r="T28" s="266"/>
      <c r="U28" s="141"/>
      <c r="V28" s="138"/>
      <c r="W28" s="142"/>
      <c r="X28" s="140"/>
      <c r="Y28" s="266"/>
      <c r="Z28" s="144"/>
      <c r="AA28" s="21"/>
    </row>
    <row r="29" spans="1:27" customFormat="1" ht="15" customHeight="1">
      <c r="A29" s="127" t="str">
        <f t="shared" si="0"/>
        <v>Jan_Fev_21</v>
      </c>
      <c r="B29" s="145">
        <f t="shared" si="5"/>
        <v>44223</v>
      </c>
      <c r="C29" s="146">
        <f t="shared" si="1"/>
        <v>44223</v>
      </c>
      <c r="D29" s="147">
        <f t="shared" si="2"/>
        <v>44223</v>
      </c>
      <c r="E29" s="252" t="str">
        <f t="shared" si="3"/>
        <v/>
      </c>
      <c r="F29" s="34" t="str">
        <f t="shared" si="4"/>
        <v/>
      </c>
      <c r="G29" s="148" t="str">
        <f>IFERROR(VLOOKUP(B29,Jan_Fev_21!$B$5:$Z$200,2,FALSE),"")</f>
        <v>ArtGenève - Palexpo</v>
      </c>
      <c r="H29" s="149">
        <f>IFERROR(VLOOKUP(B29,Jan_Fev_21!$B$5:$Z$200,24,FALSE),"")</f>
        <v>0</v>
      </c>
      <c r="I29" s="150">
        <f>IFERROR(VLOOKUP(B29,Jan_Fev_21!$B$5:$Z$200,25,FALSE),"")</f>
        <v>0</v>
      </c>
      <c r="J29" s="267"/>
      <c r="K29" s="151"/>
      <c r="L29" s="148"/>
      <c r="M29" s="152"/>
      <c r="N29" s="150"/>
      <c r="O29" s="267"/>
      <c r="P29" s="153"/>
      <c r="Q29" s="148"/>
      <c r="R29" s="149"/>
      <c r="S29" s="150"/>
      <c r="T29" s="267"/>
      <c r="U29" s="151"/>
      <c r="V29" s="148"/>
      <c r="W29" s="152"/>
      <c r="X29" s="150"/>
      <c r="Y29" s="267"/>
      <c r="Z29" s="154"/>
      <c r="AA29" s="21"/>
    </row>
    <row r="30" spans="1:27" customFormat="1" ht="15" customHeight="1">
      <c r="A30" s="127" t="str">
        <f t="shared" si="0"/>
        <v>Jan_Fev_21</v>
      </c>
      <c r="B30" s="145">
        <f t="shared" si="5"/>
        <v>44224</v>
      </c>
      <c r="C30" s="146">
        <f t="shared" si="1"/>
        <v>44224</v>
      </c>
      <c r="D30" s="147">
        <f t="shared" si="2"/>
        <v>44224</v>
      </c>
      <c r="E30" s="251" t="str">
        <f t="shared" si="3"/>
        <v/>
      </c>
      <c r="F30" s="33" t="str">
        <f t="shared" si="4"/>
        <v/>
      </c>
      <c r="G30" s="138" t="str">
        <f>IFERROR(VLOOKUP(B30,Jan_Fev_21!$B$5:$Z$200,2,FALSE),"")</f>
        <v/>
      </c>
      <c r="H30" s="139" t="str">
        <f>IFERROR(VLOOKUP(B30,Jan_Fev_21!$B$5:$Z$200,24,FALSE),"")</f>
        <v/>
      </c>
      <c r="I30" s="140" t="str">
        <f>IFERROR(VLOOKUP(B30,Jan_Fev_21!$B$5:$Z$200,25,FALSE),"")</f>
        <v/>
      </c>
      <c r="J30" s="266"/>
      <c r="K30" s="141"/>
      <c r="L30" s="138"/>
      <c r="M30" s="142"/>
      <c r="N30" s="140"/>
      <c r="O30" s="266"/>
      <c r="P30" s="143"/>
      <c r="Q30" s="138"/>
      <c r="R30" s="139"/>
      <c r="S30" s="140"/>
      <c r="T30" s="266"/>
      <c r="U30" s="141"/>
      <c r="V30" s="138"/>
      <c r="W30" s="142"/>
      <c r="X30" s="140"/>
      <c r="Y30" s="266"/>
      <c r="Z30" s="144"/>
      <c r="AA30" s="21"/>
    </row>
    <row r="31" spans="1:27" customFormat="1" ht="15" customHeight="1">
      <c r="A31" s="127" t="str">
        <f t="shared" si="0"/>
        <v>Jan_Fev_21</v>
      </c>
      <c r="B31" s="145">
        <f t="shared" si="5"/>
        <v>44225</v>
      </c>
      <c r="C31" s="146">
        <f t="shared" si="1"/>
        <v>44225</v>
      </c>
      <c r="D31" s="147">
        <f t="shared" si="2"/>
        <v>44225</v>
      </c>
      <c r="E31" s="252" t="str">
        <f t="shared" si="3"/>
        <v/>
      </c>
      <c r="F31" s="34" t="str">
        <f t="shared" si="4"/>
        <v/>
      </c>
      <c r="G31" s="148" t="str">
        <f>IFERROR(VLOOKUP(B31,Jan_Fev_21!$B$5:$Z$200,2,FALSE),"")</f>
        <v/>
      </c>
      <c r="H31" s="149" t="str">
        <f>IFERROR(VLOOKUP(B31,Jan_Fev_21!$B$5:$Z$200,24,FALSE),"")</f>
        <v/>
      </c>
      <c r="I31" s="150" t="str">
        <f>IFERROR(VLOOKUP(B31,Jan_Fev_21!$B$5:$Z$200,25,FALSE),"")</f>
        <v/>
      </c>
      <c r="J31" s="267"/>
      <c r="K31" s="151"/>
      <c r="L31" s="148"/>
      <c r="M31" s="152"/>
      <c r="N31" s="150"/>
      <c r="O31" s="267"/>
      <c r="P31" s="153"/>
      <c r="Q31" s="148"/>
      <c r="R31" s="149"/>
      <c r="S31" s="150"/>
      <c r="T31" s="267"/>
      <c r="U31" s="151"/>
      <c r="V31" s="148"/>
      <c r="W31" s="152"/>
      <c r="X31" s="150"/>
      <c r="Y31" s="267"/>
      <c r="Z31" s="154"/>
      <c r="AA31" s="21"/>
    </row>
    <row r="32" spans="1:27" customFormat="1" ht="15" customHeight="1">
      <c r="A32" s="127" t="str">
        <f t="shared" si="0"/>
        <v>Jan_Fev_21</v>
      </c>
      <c r="B32" s="145">
        <f t="shared" si="5"/>
        <v>44226</v>
      </c>
      <c r="C32" s="146">
        <f t="shared" si="1"/>
        <v>44226</v>
      </c>
      <c r="D32" s="147">
        <f t="shared" si="2"/>
        <v>44226</v>
      </c>
      <c r="E32" s="251" t="str">
        <f t="shared" si="3"/>
        <v/>
      </c>
      <c r="F32" s="33">
        <f t="shared" si="4"/>
        <v>13</v>
      </c>
      <c r="G32" s="138" t="str">
        <f>IFERROR(VLOOKUP(B32,Jan_Fev_21!$B$5:$Z$200,2,FALSE),"")</f>
        <v>Tarmac</v>
      </c>
      <c r="H32" s="139">
        <f>IFERROR(VLOOKUP(B32,Jan_Fev_21!$B$5:$Z$200,24,FALSE),"")</f>
        <v>13</v>
      </c>
      <c r="I32" s="140">
        <f>IFERROR(VLOOKUP(B32,Jan_Fev_21!$B$5:$Z$200,25,FALSE),"")</f>
        <v>0</v>
      </c>
      <c r="J32" s="266"/>
      <c r="K32" s="141"/>
      <c r="L32" s="138"/>
      <c r="M32" s="142"/>
      <c r="N32" s="140"/>
      <c r="O32" s="266"/>
      <c r="P32" s="143"/>
      <c r="Q32" s="138"/>
      <c r="R32" s="139"/>
      <c r="S32" s="140"/>
      <c r="T32" s="266"/>
      <c r="U32" s="141"/>
      <c r="V32" s="138"/>
      <c r="W32" s="142"/>
      <c r="X32" s="140"/>
      <c r="Y32" s="266"/>
      <c r="Z32" s="144"/>
      <c r="AA32" s="21"/>
    </row>
    <row r="33" spans="1:27" customFormat="1" ht="15" customHeight="1" thickBot="1">
      <c r="A33" s="127" t="str">
        <f t="shared" si="0"/>
        <v>Jan_Fev_21</v>
      </c>
      <c r="B33" s="145">
        <f t="shared" si="5"/>
        <v>44227</v>
      </c>
      <c r="C33" s="146">
        <f t="shared" si="1"/>
        <v>44227</v>
      </c>
      <c r="D33" s="157">
        <f t="shared" si="2"/>
        <v>44227</v>
      </c>
      <c r="E33" s="253" t="str">
        <f t="shared" si="3"/>
        <v/>
      </c>
      <c r="F33" s="41" t="str">
        <f t="shared" si="4"/>
        <v/>
      </c>
      <c r="G33" s="158" t="str">
        <f>IFERROR(VLOOKUP(B33,Jan_Fev_21!$B$5:$Z$200,2,FALSE),"")</f>
        <v/>
      </c>
      <c r="H33" s="159" t="str">
        <f>IFERROR(VLOOKUP(B33,Jan_Fev_21!$B$5:$Z$200,24,FALSE),"")</f>
        <v/>
      </c>
      <c r="I33" s="160" t="str">
        <f>IFERROR(VLOOKUP(B33,Jan_Fev_21!$B$5:$Z$200,25,FALSE),"")</f>
        <v/>
      </c>
      <c r="J33" s="268"/>
      <c r="K33" s="161"/>
      <c r="L33" s="158"/>
      <c r="M33" s="162"/>
      <c r="N33" s="160"/>
      <c r="O33" s="268"/>
      <c r="P33" s="163"/>
      <c r="Q33" s="158"/>
      <c r="R33" s="159"/>
      <c r="S33" s="160"/>
      <c r="T33" s="268"/>
      <c r="U33" s="161"/>
      <c r="V33" s="158"/>
      <c r="W33" s="162"/>
      <c r="X33" s="160"/>
      <c r="Y33" s="268"/>
      <c r="Z33" s="164"/>
      <c r="AA33" s="21"/>
    </row>
    <row r="34" spans="1:27" customFormat="1" ht="15" customHeight="1" thickTop="1">
      <c r="A34" s="127" t="str">
        <f t="shared" si="0"/>
        <v>Jan_Fev_21</v>
      </c>
      <c r="B34" s="128">
        <f t="shared" si="5"/>
        <v>44228</v>
      </c>
      <c r="C34" s="129">
        <f t="shared" ref="C34:C61" si="6">B34</f>
        <v>44228</v>
      </c>
      <c r="D34" s="130">
        <f t="shared" si="2"/>
        <v>44228</v>
      </c>
      <c r="E34" s="254">
        <f t="shared" si="3"/>
        <v>15</v>
      </c>
      <c r="F34" s="40">
        <f t="shared" si="4"/>
        <v>15</v>
      </c>
      <c r="G34" s="165" t="str">
        <f>IFERROR(VLOOKUP(B34,Jan_Fev_21!$B$5:$Z$200,2,FALSE),"")</f>
        <v>Prévision Match foot</v>
      </c>
      <c r="H34" s="166">
        <f>IFERROR(VLOOKUP(B34,Jan_Fev_21!$B$5:$Z$200,24,FALSE),"")</f>
        <v>15</v>
      </c>
      <c r="I34" s="167">
        <f>IFERROR(VLOOKUP(B34,Jan_Fev_21!$B$5:$Z$200,25,FALSE),"")</f>
        <v>15</v>
      </c>
      <c r="J34" s="269"/>
      <c r="K34" s="168"/>
      <c r="L34" s="165"/>
      <c r="M34" s="169"/>
      <c r="N34" s="167"/>
      <c r="O34" s="269"/>
      <c r="P34" s="170"/>
      <c r="Q34" s="165"/>
      <c r="R34" s="166"/>
      <c r="S34" s="167"/>
      <c r="T34" s="269"/>
      <c r="U34" s="168"/>
      <c r="V34" s="165"/>
      <c r="W34" s="169"/>
      <c r="X34" s="167"/>
      <c r="Y34" s="269"/>
      <c r="Z34" s="171"/>
      <c r="AA34" s="21"/>
    </row>
    <row r="35" spans="1:27" customFormat="1" ht="15" customHeight="1">
      <c r="A35" s="127" t="str">
        <f t="shared" si="0"/>
        <v>Jan_Fev_21</v>
      </c>
      <c r="B35" s="145">
        <f t="shared" si="5"/>
        <v>44229</v>
      </c>
      <c r="C35" s="146">
        <f t="shared" si="6"/>
        <v>44229</v>
      </c>
      <c r="D35" s="147">
        <f t="shared" si="2"/>
        <v>44229</v>
      </c>
      <c r="E35" s="252">
        <f t="shared" si="3"/>
        <v>8</v>
      </c>
      <c r="F35" s="34">
        <f t="shared" si="4"/>
        <v>8</v>
      </c>
      <c r="G35" s="148" t="str">
        <f>IFERROR(VLOOKUP(B35,Jan_Fev_21!$B$5:$Z$200,2,FALSE),"")</f>
        <v>Réservé Banque Pictet</v>
      </c>
      <c r="H35" s="149">
        <f>IFERROR(VLOOKUP(B35,Jan_Fev_21!$B$5:$Z$200,24,FALSE),"")</f>
        <v>8</v>
      </c>
      <c r="I35" s="150">
        <f>IFERROR(VLOOKUP(B35,Jan_Fev_21!$B$5:$Z$200,25,FALSE),"")</f>
        <v>8</v>
      </c>
      <c r="J35" s="267"/>
      <c r="K35" s="151"/>
      <c r="L35" s="148"/>
      <c r="M35" s="152"/>
      <c r="N35" s="150"/>
      <c r="O35" s="267"/>
      <c r="P35" s="153"/>
      <c r="Q35" s="148"/>
      <c r="R35" s="149"/>
      <c r="S35" s="150"/>
      <c r="T35" s="267"/>
      <c r="U35" s="151"/>
      <c r="V35" s="148"/>
      <c r="W35" s="152"/>
      <c r="X35" s="150"/>
      <c r="Y35" s="267"/>
      <c r="Z35" s="154"/>
      <c r="AA35" s="21"/>
    </row>
    <row r="36" spans="1:27" customFormat="1" ht="15" customHeight="1">
      <c r="A36" s="127" t="str">
        <f t="shared" si="0"/>
        <v>Jan_Fev_21</v>
      </c>
      <c r="B36" s="145">
        <f t="shared" si="5"/>
        <v>44230</v>
      </c>
      <c r="C36" s="146">
        <f t="shared" si="6"/>
        <v>44230</v>
      </c>
      <c r="D36" s="147">
        <f t="shared" si="2"/>
        <v>44230</v>
      </c>
      <c r="E36" s="251" t="str">
        <f t="shared" si="3"/>
        <v/>
      </c>
      <c r="F36" s="33" t="str">
        <f t="shared" si="4"/>
        <v/>
      </c>
      <c r="G36" s="138" t="str">
        <f>IFERROR(VLOOKUP(B36,Jan_Fev_21!$B$5:$Z$200,2,FALSE),"")</f>
        <v/>
      </c>
      <c r="H36" s="139" t="str">
        <f>IFERROR(VLOOKUP(B36,Jan_Fev_21!$B$5:$Z$200,24,FALSE),"")</f>
        <v/>
      </c>
      <c r="I36" s="140" t="str">
        <f>IFERROR(VLOOKUP(B36,Jan_Fev_21!$B$5:$Z$200,25,FALSE),"")</f>
        <v/>
      </c>
      <c r="J36" s="266"/>
      <c r="K36" s="141"/>
      <c r="L36" s="138"/>
      <c r="M36" s="142"/>
      <c r="N36" s="140"/>
      <c r="O36" s="266"/>
      <c r="P36" s="143"/>
      <c r="Q36" s="138"/>
      <c r="R36" s="139"/>
      <c r="S36" s="140"/>
      <c r="T36" s="266"/>
      <c r="U36" s="141"/>
      <c r="V36" s="138"/>
      <c r="W36" s="142"/>
      <c r="X36" s="140"/>
      <c r="Y36" s="266"/>
      <c r="Z36" s="144"/>
      <c r="AA36" s="21"/>
    </row>
    <row r="37" spans="1:27" customFormat="1" ht="15" customHeight="1">
      <c r="A37" s="127" t="str">
        <f t="shared" si="0"/>
        <v>Jan_Fev_21</v>
      </c>
      <c r="B37" s="145">
        <f t="shared" si="5"/>
        <v>44231</v>
      </c>
      <c r="C37" s="146">
        <f t="shared" si="6"/>
        <v>44231</v>
      </c>
      <c r="D37" s="147">
        <f t="shared" si="2"/>
        <v>44231</v>
      </c>
      <c r="E37" s="252" t="str">
        <f t="shared" si="3"/>
        <v/>
      </c>
      <c r="F37" s="34" t="str">
        <f t="shared" si="4"/>
        <v/>
      </c>
      <c r="G37" s="148" t="str">
        <f>IFERROR(VLOOKUP(B37,Jan_Fev_21!$B$5:$Z$200,2,FALSE),"")</f>
        <v/>
      </c>
      <c r="H37" s="149" t="str">
        <f>IFERROR(VLOOKUP(B37,Jan_Fev_21!$B$5:$Z$200,24,FALSE),"")</f>
        <v/>
      </c>
      <c r="I37" s="150" t="str">
        <f>IFERROR(VLOOKUP(B37,Jan_Fev_21!$B$5:$Z$200,25,FALSE),"")</f>
        <v/>
      </c>
      <c r="J37" s="267"/>
      <c r="K37" s="151"/>
      <c r="L37" s="148"/>
      <c r="M37" s="152"/>
      <c r="N37" s="150"/>
      <c r="O37" s="267"/>
      <c r="P37" s="153"/>
      <c r="Q37" s="148"/>
      <c r="R37" s="149"/>
      <c r="S37" s="150"/>
      <c r="T37" s="267"/>
      <c r="U37" s="151"/>
      <c r="V37" s="148"/>
      <c r="W37" s="152"/>
      <c r="X37" s="150"/>
      <c r="Y37" s="267"/>
      <c r="Z37" s="154"/>
      <c r="AA37" s="21"/>
    </row>
    <row r="38" spans="1:27" customFormat="1" ht="15" customHeight="1">
      <c r="A38" s="127" t="str">
        <f t="shared" si="0"/>
        <v>Jan_Fev_21</v>
      </c>
      <c r="B38" s="145">
        <f t="shared" si="5"/>
        <v>44232</v>
      </c>
      <c r="C38" s="146">
        <f t="shared" si="6"/>
        <v>44232</v>
      </c>
      <c r="D38" s="147">
        <f t="shared" si="2"/>
        <v>44232</v>
      </c>
      <c r="E38" s="251" t="str">
        <f t="shared" si="3"/>
        <v/>
      </c>
      <c r="F38" s="33" t="str">
        <f t="shared" si="4"/>
        <v/>
      </c>
      <c r="G38" s="138" t="str">
        <f>IFERROR(VLOOKUP(B38,Jan_Fev_21!$B$5:$Z$200,2,FALSE),"")</f>
        <v/>
      </c>
      <c r="H38" s="139" t="str">
        <f>IFERROR(VLOOKUP(B38,Jan_Fev_21!$B$5:$Z$200,24,FALSE),"")</f>
        <v/>
      </c>
      <c r="I38" s="140" t="str">
        <f>IFERROR(VLOOKUP(B38,Jan_Fev_21!$B$5:$Z$200,25,FALSE),"")</f>
        <v/>
      </c>
      <c r="J38" s="266"/>
      <c r="K38" s="141"/>
      <c r="L38" s="138"/>
      <c r="M38" s="142"/>
      <c r="N38" s="140"/>
      <c r="O38" s="266"/>
      <c r="P38" s="143"/>
      <c r="Q38" s="138"/>
      <c r="R38" s="139"/>
      <c r="S38" s="140"/>
      <c r="T38" s="266"/>
      <c r="U38" s="141"/>
      <c r="V38" s="138"/>
      <c r="W38" s="142"/>
      <c r="X38" s="140"/>
      <c r="Y38" s="266"/>
      <c r="Z38" s="144"/>
      <c r="AA38" s="21"/>
    </row>
    <row r="39" spans="1:27" customFormat="1" ht="15" customHeight="1">
      <c r="A39" s="127" t="str">
        <f t="shared" si="0"/>
        <v>Jan_Fev_21</v>
      </c>
      <c r="B39" s="145">
        <f t="shared" si="5"/>
        <v>44233</v>
      </c>
      <c r="C39" s="146">
        <f t="shared" si="6"/>
        <v>44233</v>
      </c>
      <c r="D39" s="147">
        <f t="shared" si="2"/>
        <v>44233</v>
      </c>
      <c r="E39" s="252" t="str">
        <f t="shared" si="3"/>
        <v/>
      </c>
      <c r="F39" s="34">
        <f t="shared" si="4"/>
        <v>13</v>
      </c>
      <c r="G39" s="148" t="str">
        <f>IFERROR(VLOOKUP(B39,Jan_Fev_21!$B$5:$Z$200,2,FALSE),"")</f>
        <v>Tarmac</v>
      </c>
      <c r="H39" s="149">
        <f>IFERROR(VLOOKUP(B39,Jan_Fev_21!$B$5:$Z$200,24,FALSE),"")</f>
        <v>13</v>
      </c>
      <c r="I39" s="150">
        <f>IFERROR(VLOOKUP(B39,Jan_Fev_21!$B$5:$Z$200,25,FALSE),"")</f>
        <v>0</v>
      </c>
      <c r="J39" s="267"/>
      <c r="K39" s="151"/>
      <c r="L39" s="148"/>
      <c r="M39" s="152"/>
      <c r="N39" s="150"/>
      <c r="O39" s="267"/>
      <c r="P39" s="153"/>
      <c r="Q39" s="148"/>
      <c r="R39" s="149"/>
      <c r="S39" s="150"/>
      <c r="T39" s="267"/>
      <c r="U39" s="151"/>
      <c r="V39" s="148"/>
      <c r="W39" s="152"/>
      <c r="X39" s="150"/>
      <c r="Y39" s="267"/>
      <c r="Z39" s="154"/>
      <c r="AA39" s="21"/>
    </row>
    <row r="40" spans="1:27" customFormat="1" ht="15" customHeight="1">
      <c r="A40" s="127" t="str">
        <f t="shared" si="0"/>
        <v>Jan_Fev_21</v>
      </c>
      <c r="B40" s="145">
        <f t="shared" si="5"/>
        <v>44234</v>
      </c>
      <c r="C40" s="146">
        <f t="shared" si="6"/>
        <v>44234</v>
      </c>
      <c r="D40" s="147">
        <f t="shared" si="2"/>
        <v>44234</v>
      </c>
      <c r="E40" s="251" t="str">
        <f t="shared" si="3"/>
        <v/>
      </c>
      <c r="F40" s="33">
        <f t="shared" si="4"/>
        <v>14</v>
      </c>
      <c r="G40" s="138" t="str">
        <f>IFERROR(VLOOKUP(B40,Jan_Fev_21!$B$5:$Z$200,2,FALSE),"")</f>
        <v>Tarmac</v>
      </c>
      <c r="H40" s="139">
        <f>IFERROR(VLOOKUP(B40,Jan_Fev_21!$B$5:$Z$200,24,FALSE),"")</f>
        <v>14</v>
      </c>
      <c r="I40" s="140">
        <f>IFERROR(VLOOKUP(B40,Jan_Fev_21!$B$5:$Z$200,25,FALSE),"")</f>
        <v>0</v>
      </c>
      <c r="J40" s="266"/>
      <c r="K40" s="141"/>
      <c r="L40" s="138"/>
      <c r="M40" s="142"/>
      <c r="N40" s="140"/>
      <c r="O40" s="266"/>
      <c r="P40" s="143"/>
      <c r="Q40" s="138"/>
      <c r="R40" s="139"/>
      <c r="S40" s="140"/>
      <c r="T40" s="266"/>
      <c r="U40" s="141"/>
      <c r="V40" s="138"/>
      <c r="W40" s="142"/>
      <c r="X40" s="140"/>
      <c r="Y40" s="266"/>
      <c r="Z40" s="144"/>
      <c r="AA40" s="21"/>
    </row>
    <row r="41" spans="1:27" customFormat="1" ht="15" customHeight="1">
      <c r="A41" s="127" t="str">
        <f t="shared" si="0"/>
        <v>Jan_Fev_21</v>
      </c>
      <c r="B41" s="145">
        <f t="shared" si="5"/>
        <v>44235</v>
      </c>
      <c r="C41" s="146">
        <f t="shared" si="6"/>
        <v>44235</v>
      </c>
      <c r="D41" s="147">
        <f t="shared" si="2"/>
        <v>44235</v>
      </c>
      <c r="E41" s="252" t="str">
        <f t="shared" si="3"/>
        <v/>
      </c>
      <c r="F41" s="34" t="str">
        <f t="shared" si="4"/>
        <v/>
      </c>
      <c r="G41" s="148" t="str">
        <f>IFERROR(VLOOKUP(B41,Jan_Fev_21!$B$5:$Z$200,2,FALSE),"")</f>
        <v/>
      </c>
      <c r="H41" s="149" t="str">
        <f>IFERROR(VLOOKUP(B41,Jan_Fev_21!$B$5:$Z$200,24,FALSE),"")</f>
        <v/>
      </c>
      <c r="I41" s="150" t="str">
        <f>IFERROR(VLOOKUP(B41,Jan_Fev_21!$B$5:$Z$200,25,FALSE),"")</f>
        <v/>
      </c>
      <c r="J41" s="267"/>
      <c r="K41" s="151"/>
      <c r="L41" s="148"/>
      <c r="M41" s="152"/>
      <c r="N41" s="150"/>
      <c r="O41" s="267"/>
      <c r="P41" s="153"/>
      <c r="Q41" s="148"/>
      <c r="R41" s="149"/>
      <c r="S41" s="150"/>
      <c r="T41" s="267"/>
      <c r="U41" s="151"/>
      <c r="V41" s="148"/>
      <c r="W41" s="152"/>
      <c r="X41" s="150"/>
      <c r="Y41" s="267"/>
      <c r="Z41" s="154"/>
      <c r="AA41" s="21"/>
    </row>
    <row r="42" spans="1:27" customFormat="1" ht="15" customHeight="1">
      <c r="A42" s="127" t="str">
        <f t="shared" si="0"/>
        <v>Jan_Fev_21</v>
      </c>
      <c r="B42" s="145">
        <f t="shared" si="5"/>
        <v>44236</v>
      </c>
      <c r="C42" s="146">
        <f t="shared" si="6"/>
        <v>44236</v>
      </c>
      <c r="D42" s="147">
        <f t="shared" si="2"/>
        <v>44236</v>
      </c>
      <c r="E42" s="251" t="str">
        <f t="shared" si="3"/>
        <v/>
      </c>
      <c r="F42" s="33" t="str">
        <f t="shared" si="4"/>
        <v/>
      </c>
      <c r="G42" s="138" t="str">
        <f>IFERROR(VLOOKUP(B42,Jan_Fev_21!$B$5:$Z$200,2,FALSE),"")</f>
        <v/>
      </c>
      <c r="H42" s="139" t="str">
        <f>IFERROR(VLOOKUP(B42,Jan_Fev_21!$B$5:$Z$200,24,FALSE),"")</f>
        <v/>
      </c>
      <c r="I42" s="140" t="str">
        <f>IFERROR(VLOOKUP(B42,Jan_Fev_21!$B$5:$Z$200,25,FALSE),"")</f>
        <v/>
      </c>
      <c r="J42" s="266"/>
      <c r="K42" s="141"/>
      <c r="L42" s="138"/>
      <c r="M42" s="142"/>
      <c r="N42" s="140"/>
      <c r="O42" s="266"/>
      <c r="P42" s="143"/>
      <c r="Q42" s="138"/>
      <c r="R42" s="139"/>
      <c r="S42" s="140"/>
      <c r="T42" s="266"/>
      <c r="U42" s="141"/>
      <c r="V42" s="138"/>
      <c r="W42" s="142"/>
      <c r="X42" s="140"/>
      <c r="Y42" s="266"/>
      <c r="Z42" s="144"/>
      <c r="AA42" s="21"/>
    </row>
    <row r="43" spans="1:27" customFormat="1" ht="15" customHeight="1">
      <c r="A43" s="127" t="str">
        <f t="shared" si="0"/>
        <v>Jan_Fev_21</v>
      </c>
      <c r="B43" s="145">
        <f t="shared" si="5"/>
        <v>44237</v>
      </c>
      <c r="C43" s="146">
        <f t="shared" si="6"/>
        <v>44237</v>
      </c>
      <c r="D43" s="147">
        <f t="shared" si="2"/>
        <v>44237</v>
      </c>
      <c r="E43" s="252" t="str">
        <f t="shared" si="3"/>
        <v/>
      </c>
      <c r="F43" s="34" t="str">
        <f t="shared" si="4"/>
        <v/>
      </c>
      <c r="G43" s="148" t="str">
        <f>IFERROR(VLOOKUP(B43,Jan_Fev_21!$B$5:$Z$200,2,FALSE),"")</f>
        <v/>
      </c>
      <c r="H43" s="149" t="str">
        <f>IFERROR(VLOOKUP(B43,Jan_Fev_21!$B$5:$Z$200,24,FALSE),"")</f>
        <v/>
      </c>
      <c r="I43" s="150" t="str">
        <f>IFERROR(VLOOKUP(B43,Jan_Fev_21!$B$5:$Z$200,25,FALSE),"")</f>
        <v/>
      </c>
      <c r="J43" s="267"/>
      <c r="K43" s="151"/>
      <c r="L43" s="148"/>
      <c r="M43" s="152"/>
      <c r="N43" s="150"/>
      <c r="O43" s="267"/>
      <c r="P43" s="153"/>
      <c r="Q43" s="148"/>
      <c r="R43" s="149"/>
      <c r="S43" s="150"/>
      <c r="T43" s="267"/>
      <c r="U43" s="151"/>
      <c r="V43" s="148"/>
      <c r="W43" s="152"/>
      <c r="X43" s="150"/>
      <c r="Y43" s="267"/>
      <c r="Z43" s="154"/>
      <c r="AA43" s="21"/>
    </row>
    <row r="44" spans="1:27" customFormat="1" ht="15" customHeight="1">
      <c r="A44" s="127" t="str">
        <f t="shared" si="0"/>
        <v>Jan_Fev_21</v>
      </c>
      <c r="B44" s="145">
        <f>B43+1</f>
        <v>44238</v>
      </c>
      <c r="C44" s="146">
        <f>B44</f>
        <v>44238</v>
      </c>
      <c r="D44" s="147">
        <f t="shared" si="2"/>
        <v>44238</v>
      </c>
      <c r="E44" s="251" t="str">
        <f t="shared" si="3"/>
        <v/>
      </c>
      <c r="F44" s="33" t="str">
        <f t="shared" si="4"/>
        <v/>
      </c>
      <c r="G44" s="138" t="str">
        <f>IFERROR(VLOOKUP(B44,Jan_Fev_21!$B$5:$Z$200,2,FALSE),"")</f>
        <v/>
      </c>
      <c r="H44" s="139" t="str">
        <f>IFERROR(VLOOKUP(B44,Jan_Fev_21!$B$5:$Z$200,24,FALSE),"")</f>
        <v/>
      </c>
      <c r="I44" s="140" t="str">
        <f>IFERROR(VLOOKUP(B44,Jan_Fev_21!$B$5:$Z$200,25,FALSE),"")</f>
        <v/>
      </c>
      <c r="J44" s="266"/>
      <c r="K44" s="141"/>
      <c r="L44" s="138"/>
      <c r="M44" s="142"/>
      <c r="N44" s="140"/>
      <c r="O44" s="266"/>
      <c r="P44" s="143"/>
      <c r="Q44" s="138"/>
      <c r="R44" s="139"/>
      <c r="S44" s="140"/>
      <c r="T44" s="266"/>
      <c r="U44" s="141"/>
      <c r="V44" s="138"/>
      <c r="W44" s="142"/>
      <c r="X44" s="140"/>
      <c r="Y44" s="266"/>
      <c r="Z44" s="144"/>
      <c r="AA44" s="21"/>
    </row>
    <row r="45" spans="1:27" customFormat="1" ht="15" customHeight="1">
      <c r="A45" s="127" t="str">
        <f t="shared" si="0"/>
        <v>Jan_Fev_21</v>
      </c>
      <c r="B45" s="145">
        <f t="shared" si="5"/>
        <v>44239</v>
      </c>
      <c r="C45" s="146">
        <f t="shared" si="6"/>
        <v>44239</v>
      </c>
      <c r="D45" s="147">
        <f t="shared" si="2"/>
        <v>44239</v>
      </c>
      <c r="E45" s="252" t="str">
        <f t="shared" si="3"/>
        <v/>
      </c>
      <c r="F45" s="34" t="str">
        <f t="shared" si="4"/>
        <v/>
      </c>
      <c r="G45" s="148" t="str">
        <f>IFERROR(VLOOKUP(B45,Jan_Fev_21!$B$5:$Z$200,2,FALSE),"")</f>
        <v/>
      </c>
      <c r="H45" s="149" t="str">
        <f>IFERROR(VLOOKUP(B45,Jan_Fev_21!$B$5:$Z$200,24,FALSE),"")</f>
        <v/>
      </c>
      <c r="I45" s="150" t="str">
        <f>IFERROR(VLOOKUP(B45,Jan_Fev_21!$B$5:$Z$200,25,FALSE),"")</f>
        <v/>
      </c>
      <c r="J45" s="267"/>
      <c r="K45" s="151"/>
      <c r="L45" s="148"/>
      <c r="M45" s="152"/>
      <c r="N45" s="150"/>
      <c r="O45" s="267"/>
      <c r="P45" s="153"/>
      <c r="Q45" s="148"/>
      <c r="R45" s="149"/>
      <c r="S45" s="150"/>
      <c r="T45" s="267"/>
      <c r="U45" s="151"/>
      <c r="V45" s="148"/>
      <c r="W45" s="152"/>
      <c r="X45" s="150"/>
      <c r="Y45" s="267"/>
      <c r="Z45" s="154"/>
      <c r="AA45" s="21"/>
    </row>
    <row r="46" spans="1:27" customFormat="1" ht="15" customHeight="1">
      <c r="A46" s="127" t="str">
        <f t="shared" si="0"/>
        <v>Jan_Fev_21</v>
      </c>
      <c r="B46" s="145">
        <f t="shared" si="5"/>
        <v>44240</v>
      </c>
      <c r="C46" s="146">
        <f t="shared" si="6"/>
        <v>44240</v>
      </c>
      <c r="D46" s="147">
        <f t="shared" si="2"/>
        <v>44240</v>
      </c>
      <c r="E46" s="251" t="str">
        <f t="shared" si="3"/>
        <v/>
      </c>
      <c r="F46" s="33">
        <f t="shared" si="4"/>
        <v>13</v>
      </c>
      <c r="G46" s="138" t="str">
        <f>IFERROR(VLOOKUP(B46,Jan_Fev_21!$B$5:$Z$200,2,FALSE),"")</f>
        <v>Tarmac</v>
      </c>
      <c r="H46" s="139">
        <f>IFERROR(VLOOKUP(B46,Jan_Fev_21!$B$5:$Z$200,24,FALSE),"")</f>
        <v>13</v>
      </c>
      <c r="I46" s="140">
        <f>IFERROR(VLOOKUP(B46,Jan_Fev_21!$B$5:$Z$200,25,FALSE),"")</f>
        <v>0</v>
      </c>
      <c r="J46" s="266"/>
      <c r="K46" s="141"/>
      <c r="L46" s="138"/>
      <c r="M46" s="142"/>
      <c r="N46" s="140"/>
      <c r="O46" s="266"/>
      <c r="P46" s="143"/>
      <c r="Q46" s="138"/>
      <c r="R46" s="139"/>
      <c r="S46" s="140"/>
      <c r="T46" s="266"/>
      <c r="U46" s="141"/>
      <c r="V46" s="138"/>
      <c r="W46" s="142"/>
      <c r="X46" s="140"/>
      <c r="Y46" s="266"/>
      <c r="Z46" s="144"/>
      <c r="AA46" s="21"/>
    </row>
    <row r="47" spans="1:27" customFormat="1" ht="15" customHeight="1">
      <c r="A47" s="127" t="str">
        <f t="shared" si="0"/>
        <v>Jan_Fev_21</v>
      </c>
      <c r="B47" s="145">
        <f t="shared" si="5"/>
        <v>44241</v>
      </c>
      <c r="C47" s="146">
        <f t="shared" si="6"/>
        <v>44241</v>
      </c>
      <c r="D47" s="147">
        <f t="shared" si="2"/>
        <v>44241</v>
      </c>
      <c r="E47" s="252" t="str">
        <f t="shared" si="3"/>
        <v/>
      </c>
      <c r="F47" s="34">
        <f t="shared" si="4"/>
        <v>14</v>
      </c>
      <c r="G47" s="148" t="str">
        <f>IFERROR(VLOOKUP(B47,Jan_Fev_21!$B$5:$Z$200,2,FALSE),"")</f>
        <v>Tarmac</v>
      </c>
      <c r="H47" s="149">
        <f>IFERROR(VLOOKUP(B47,Jan_Fev_21!$B$5:$Z$200,24,FALSE),"")</f>
        <v>14</v>
      </c>
      <c r="I47" s="150">
        <f>IFERROR(VLOOKUP(B47,Jan_Fev_21!$B$5:$Z$200,25,FALSE),"")</f>
        <v>0</v>
      </c>
      <c r="J47" s="267"/>
      <c r="K47" s="151"/>
      <c r="L47" s="148"/>
      <c r="M47" s="152"/>
      <c r="N47" s="150"/>
      <c r="O47" s="267"/>
      <c r="P47" s="153"/>
      <c r="Q47" s="148"/>
      <c r="R47" s="149"/>
      <c r="S47" s="150"/>
      <c r="T47" s="267"/>
      <c r="U47" s="151"/>
      <c r="V47" s="148"/>
      <c r="W47" s="152"/>
      <c r="X47" s="150"/>
      <c r="Y47" s="267"/>
      <c r="Z47" s="154"/>
      <c r="AA47" s="21"/>
    </row>
    <row r="48" spans="1:27" customFormat="1" ht="15" customHeight="1">
      <c r="A48" s="127" t="str">
        <f t="shared" si="0"/>
        <v>Jan_Fev_21</v>
      </c>
      <c r="B48" s="145">
        <f t="shared" si="5"/>
        <v>44242</v>
      </c>
      <c r="C48" s="146">
        <f t="shared" si="6"/>
        <v>44242</v>
      </c>
      <c r="D48" s="147">
        <f>B48</f>
        <v>44242</v>
      </c>
      <c r="E48" s="251" t="str">
        <f t="shared" si="3"/>
        <v/>
      </c>
      <c r="F48" s="33" t="str">
        <f t="shared" si="4"/>
        <v/>
      </c>
      <c r="G48" s="138" t="str">
        <f>IFERROR(VLOOKUP(B48,Jan_Fev_21!$B$5:$Z$200,2,FALSE),"")</f>
        <v/>
      </c>
      <c r="H48" s="139" t="str">
        <f>IFERROR(VLOOKUP(B48,Jan_Fev_21!$B$5:$Z$200,24,FALSE),"")</f>
        <v/>
      </c>
      <c r="I48" s="140" t="str">
        <f>IFERROR(VLOOKUP(B48,Jan_Fev_21!$B$5:$Z$200,25,FALSE),"")</f>
        <v/>
      </c>
      <c r="J48" s="266"/>
      <c r="K48" s="141"/>
      <c r="L48" s="138"/>
      <c r="M48" s="142"/>
      <c r="N48" s="140"/>
      <c r="O48" s="266"/>
      <c r="P48" s="143"/>
      <c r="Q48" s="138"/>
      <c r="R48" s="139"/>
      <c r="S48" s="140"/>
      <c r="T48" s="266"/>
      <c r="U48" s="141"/>
      <c r="V48" s="138"/>
      <c r="W48" s="142"/>
      <c r="X48" s="140"/>
      <c r="Y48" s="266"/>
      <c r="Z48" s="144"/>
      <c r="AA48" s="21"/>
    </row>
    <row r="49" spans="1:27" customFormat="1" ht="15" customHeight="1">
      <c r="A49" s="127" t="str">
        <f t="shared" si="0"/>
        <v>Jan_Fev_21</v>
      </c>
      <c r="B49" s="145">
        <f t="shared" si="5"/>
        <v>44243</v>
      </c>
      <c r="C49" s="146">
        <f t="shared" si="6"/>
        <v>44243</v>
      </c>
      <c r="D49" s="147">
        <f t="shared" si="2"/>
        <v>44243</v>
      </c>
      <c r="E49" s="252" t="str">
        <f t="shared" si="3"/>
        <v/>
      </c>
      <c r="F49" s="34" t="str">
        <f t="shared" si="4"/>
        <v/>
      </c>
      <c r="G49" s="148" t="str">
        <f>IFERROR(VLOOKUP(B49,Jan_Fev_21!$B$5:$Z$200,2,FALSE),"")</f>
        <v/>
      </c>
      <c r="H49" s="149" t="str">
        <f>IFERROR(VLOOKUP(B49,Jan_Fev_21!$B$5:$Z$200,24,FALSE),"")</f>
        <v/>
      </c>
      <c r="I49" s="150" t="str">
        <f>IFERROR(VLOOKUP(B49,Jan_Fev_21!$B$5:$Z$200,25,FALSE),"")</f>
        <v/>
      </c>
      <c r="J49" s="267"/>
      <c r="K49" s="151"/>
      <c r="L49" s="148"/>
      <c r="M49" s="152"/>
      <c r="N49" s="150"/>
      <c r="O49" s="267"/>
      <c r="P49" s="153"/>
      <c r="Q49" s="148"/>
      <c r="R49" s="149"/>
      <c r="S49" s="150"/>
      <c r="T49" s="267"/>
      <c r="U49" s="151"/>
      <c r="V49" s="148"/>
      <c r="W49" s="152"/>
      <c r="X49" s="150"/>
      <c r="Y49" s="267"/>
      <c r="Z49" s="154"/>
      <c r="AA49" s="21"/>
    </row>
    <row r="50" spans="1:27" customFormat="1" ht="15" customHeight="1">
      <c r="A50" s="127" t="str">
        <f t="shared" si="0"/>
        <v>Jan_Fev_21</v>
      </c>
      <c r="B50" s="145">
        <f t="shared" si="5"/>
        <v>44244</v>
      </c>
      <c r="C50" s="146">
        <f t="shared" si="6"/>
        <v>44244</v>
      </c>
      <c r="D50" s="147">
        <f t="shared" si="2"/>
        <v>44244</v>
      </c>
      <c r="E50" s="251" t="str">
        <f t="shared" si="3"/>
        <v/>
      </c>
      <c r="F50" s="33" t="str">
        <f t="shared" si="4"/>
        <v/>
      </c>
      <c r="G50" s="138" t="str">
        <f>IFERROR(VLOOKUP(B50,Jan_Fev_21!$B$5:$Z$200,2,FALSE),"")</f>
        <v/>
      </c>
      <c r="H50" s="139" t="str">
        <f>IFERROR(VLOOKUP(B50,Jan_Fev_21!$B$5:$Z$200,24,FALSE),"")</f>
        <v/>
      </c>
      <c r="I50" s="140" t="str">
        <f>IFERROR(VLOOKUP(B50,Jan_Fev_21!$B$5:$Z$200,25,FALSE),"")</f>
        <v/>
      </c>
      <c r="J50" s="266"/>
      <c r="K50" s="141"/>
      <c r="L50" s="138"/>
      <c r="M50" s="142"/>
      <c r="N50" s="140"/>
      <c r="O50" s="266"/>
      <c r="P50" s="143"/>
      <c r="Q50" s="138"/>
      <c r="R50" s="139"/>
      <c r="S50" s="140"/>
      <c r="T50" s="266"/>
      <c r="U50" s="141"/>
      <c r="V50" s="138"/>
      <c r="W50" s="142"/>
      <c r="X50" s="140"/>
      <c r="Y50" s="266"/>
      <c r="Z50" s="144"/>
      <c r="AA50" s="21"/>
    </row>
    <row r="51" spans="1:27" customFormat="1" ht="15" customHeight="1">
      <c r="A51" s="127" t="str">
        <f t="shared" si="0"/>
        <v>Jan_Fev_21</v>
      </c>
      <c r="B51" s="145">
        <f t="shared" si="5"/>
        <v>44245</v>
      </c>
      <c r="C51" s="146">
        <f t="shared" si="6"/>
        <v>44245</v>
      </c>
      <c r="D51" s="147">
        <f t="shared" si="2"/>
        <v>44245</v>
      </c>
      <c r="E51" s="252" t="str">
        <f t="shared" si="3"/>
        <v/>
      </c>
      <c r="F51" s="34" t="str">
        <f t="shared" si="4"/>
        <v/>
      </c>
      <c r="G51" s="148" t="str">
        <f>IFERROR(VLOOKUP(B51,Jan_Fev_21!$B$5:$Z$200,2,FALSE),"")</f>
        <v/>
      </c>
      <c r="H51" s="149" t="str">
        <f>IFERROR(VLOOKUP(B51,Jan_Fev_21!$B$5:$Z$200,24,FALSE),"")</f>
        <v/>
      </c>
      <c r="I51" s="150" t="str">
        <f>IFERROR(VLOOKUP(B51,Jan_Fev_21!$B$5:$Z$200,25,FALSE),"")</f>
        <v/>
      </c>
      <c r="J51" s="267"/>
      <c r="K51" s="151"/>
      <c r="L51" s="148"/>
      <c r="M51" s="152"/>
      <c r="N51" s="150"/>
      <c r="O51" s="267"/>
      <c r="P51" s="153"/>
      <c r="Q51" s="148"/>
      <c r="R51" s="149"/>
      <c r="S51" s="150"/>
      <c r="T51" s="267"/>
      <c r="U51" s="151"/>
      <c r="V51" s="148"/>
      <c r="W51" s="152"/>
      <c r="X51" s="150"/>
      <c r="Y51" s="267"/>
      <c r="Z51" s="154"/>
      <c r="AA51" s="21"/>
    </row>
    <row r="52" spans="1:27" customFormat="1" ht="15" customHeight="1">
      <c r="A52" s="127" t="str">
        <f>IFERROR(CHOOSE(MONTH(B52),"Jan_Fev_21","Jan_Fev_21","Mars_Avril_21","Mars_Avril_21","Mai_Juin_21","Mai_Juin_21","Juil_Août_21","Juil_Août_21","Sept_Oct_21","Sept_Oct_21","Nov_Dec_21","Nov_Dec_21"),"")</f>
        <v>Jan_Fev_21</v>
      </c>
      <c r="B52" s="145">
        <f t="shared" si="5"/>
        <v>44246</v>
      </c>
      <c r="C52" s="146">
        <f t="shared" si="6"/>
        <v>44246</v>
      </c>
      <c r="D52" s="147">
        <f t="shared" si="2"/>
        <v>44246</v>
      </c>
      <c r="E52" s="251" t="str">
        <f t="shared" si="3"/>
        <v/>
      </c>
      <c r="F52" s="33" t="str">
        <f t="shared" si="4"/>
        <v/>
      </c>
      <c r="G52" s="138" t="str">
        <f>IFERROR(VLOOKUP(B52,Jan_Fev_21!$B$5:$Z$200,2,FALSE),"")</f>
        <v/>
      </c>
      <c r="H52" s="139" t="str">
        <f>IFERROR(VLOOKUP(B52,Jan_Fev_21!$B$5:$Z$200,24,FALSE),"")</f>
        <v/>
      </c>
      <c r="I52" s="140" t="str">
        <f>IFERROR(VLOOKUP(B52,Jan_Fev_21!$B$5:$Z$200,25,FALSE),"")</f>
        <v/>
      </c>
      <c r="J52" s="266"/>
      <c r="K52" s="141"/>
      <c r="L52" s="138"/>
      <c r="M52" s="142"/>
      <c r="N52" s="140"/>
      <c r="O52" s="266"/>
      <c r="P52" s="143"/>
      <c r="Q52" s="138"/>
      <c r="R52" s="139"/>
      <c r="S52" s="140"/>
      <c r="T52" s="266"/>
      <c r="U52" s="141"/>
      <c r="V52" s="138"/>
      <c r="W52" s="142"/>
      <c r="X52" s="140"/>
      <c r="Y52" s="266"/>
      <c r="Z52" s="144"/>
      <c r="AA52" s="21"/>
    </row>
    <row r="53" spans="1:27" customFormat="1" ht="15" customHeight="1">
      <c r="A53" s="127" t="str">
        <f t="shared" ref="A53:A116" si="7">IFERROR(CHOOSE(MONTH(B53),"Jan_Fev_21","Jan_Fev_21","Mars_Avril_21","Mars_Avril_21","Mai_Juin_21","Mai_Juin_21","Juil_Août_21","Juil_Août_21","Sept_Oct_21","Sept_Oct_21","Nov_Dec_21","Nov_Dec_21"),"")</f>
        <v>Jan_Fev_21</v>
      </c>
      <c r="B53" s="145">
        <f t="shared" si="5"/>
        <v>44247</v>
      </c>
      <c r="C53" s="146">
        <f t="shared" si="6"/>
        <v>44247</v>
      </c>
      <c r="D53" s="147">
        <f t="shared" si="2"/>
        <v>44247</v>
      </c>
      <c r="E53" s="252" t="str">
        <f t="shared" si="3"/>
        <v/>
      </c>
      <c r="F53" s="34">
        <f t="shared" si="4"/>
        <v>13</v>
      </c>
      <c r="G53" s="248" t="str">
        <f>IFERROR(VLOOKUP(B53,Jan_Fev_21!$B$5:$Z$200,2,FALSE),"")</f>
        <v>Tarmac</v>
      </c>
      <c r="H53" s="149">
        <f>IFERROR(VLOOKUP(B53,Jan_Fev_21!$B$5:$Z$200,24,FALSE),"")</f>
        <v>13</v>
      </c>
      <c r="I53" s="150">
        <f>IFERROR(VLOOKUP(B53,Jan_Fev_21!$B$5:$Z$200,25,FALSE),"")</f>
        <v>0</v>
      </c>
      <c r="J53" s="267"/>
      <c r="K53" s="151"/>
      <c r="L53" s="248"/>
      <c r="M53" s="152"/>
      <c r="N53" s="150"/>
      <c r="O53" s="267"/>
      <c r="P53" s="153"/>
      <c r="Q53" s="148"/>
      <c r="R53" s="149"/>
      <c r="S53" s="150"/>
      <c r="T53" s="267"/>
      <c r="U53" s="151"/>
      <c r="V53" s="148"/>
      <c r="W53" s="152"/>
      <c r="X53" s="150"/>
      <c r="Y53" s="267"/>
      <c r="Z53" s="154"/>
      <c r="AA53" s="21"/>
    </row>
    <row r="54" spans="1:27" customFormat="1" ht="15" customHeight="1">
      <c r="A54" s="127" t="str">
        <f t="shared" si="7"/>
        <v>Jan_Fev_21</v>
      </c>
      <c r="B54" s="145">
        <f t="shared" si="5"/>
        <v>44248</v>
      </c>
      <c r="C54" s="146">
        <f t="shared" si="6"/>
        <v>44248</v>
      </c>
      <c r="D54" s="147">
        <f t="shared" si="2"/>
        <v>44248</v>
      </c>
      <c r="E54" s="251" t="str">
        <f t="shared" si="3"/>
        <v/>
      </c>
      <c r="F54" s="33">
        <f t="shared" si="4"/>
        <v>14</v>
      </c>
      <c r="G54" s="248" t="str">
        <f>IFERROR(VLOOKUP(B54,Jan_Fev_21!$B$5:$Z$200,2,FALSE),"")</f>
        <v>Tarmac</v>
      </c>
      <c r="H54" s="139">
        <f>IFERROR(VLOOKUP(B54,Jan_Fev_21!$B$5:$Z$200,24,FALSE),"")</f>
        <v>14</v>
      </c>
      <c r="I54" s="140">
        <f>IFERROR(VLOOKUP(B54,Jan_Fev_21!$B$5:$Z$200,25,FALSE),"")</f>
        <v>0</v>
      </c>
      <c r="J54" s="266"/>
      <c r="K54" s="141"/>
      <c r="L54" s="138"/>
      <c r="M54" s="142"/>
      <c r="N54" s="140"/>
      <c r="O54" s="266"/>
      <c r="P54" s="143"/>
      <c r="Q54" s="138"/>
      <c r="R54" s="139"/>
      <c r="S54" s="140"/>
      <c r="T54" s="266"/>
      <c r="U54" s="141"/>
      <c r="V54" s="138"/>
      <c r="W54" s="142"/>
      <c r="X54" s="140"/>
      <c r="Y54" s="266"/>
      <c r="Z54" s="144"/>
      <c r="AA54" s="21"/>
    </row>
    <row r="55" spans="1:27" customFormat="1" ht="15" customHeight="1">
      <c r="A55" s="127" t="str">
        <f t="shared" si="7"/>
        <v>Jan_Fev_21</v>
      </c>
      <c r="B55" s="145">
        <f t="shared" si="5"/>
        <v>44249</v>
      </c>
      <c r="C55" s="146">
        <f t="shared" si="6"/>
        <v>44249</v>
      </c>
      <c r="D55" s="147">
        <f t="shared" si="2"/>
        <v>44249</v>
      </c>
      <c r="E55" s="252" t="str">
        <f t="shared" si="3"/>
        <v/>
      </c>
      <c r="F55" s="34" t="str">
        <f t="shared" si="4"/>
        <v/>
      </c>
      <c r="G55" s="248" t="str">
        <f>IFERROR(VLOOKUP(B55,Jan_Fev_21!$B$5:$Z$200,2,FALSE),"")</f>
        <v/>
      </c>
      <c r="H55" s="149" t="str">
        <f>IFERROR(VLOOKUP(B55,Jan_Fev_21!$B$5:$Z$200,24,FALSE),"")</f>
        <v/>
      </c>
      <c r="I55" s="150" t="str">
        <f>IFERROR(VLOOKUP(B55,Jan_Fev_21!$B$5:$Z$200,25,FALSE),"")</f>
        <v/>
      </c>
      <c r="J55" s="267"/>
      <c r="K55" s="151"/>
      <c r="L55" s="148"/>
      <c r="M55" s="152"/>
      <c r="N55" s="150"/>
      <c r="O55" s="267"/>
      <c r="P55" s="153"/>
      <c r="Q55" s="148"/>
      <c r="R55" s="149"/>
      <c r="S55" s="150"/>
      <c r="T55" s="267"/>
      <c r="U55" s="151"/>
      <c r="V55" s="148"/>
      <c r="W55" s="152"/>
      <c r="X55" s="150"/>
      <c r="Y55" s="267"/>
      <c r="Z55" s="154"/>
      <c r="AA55" s="21"/>
    </row>
    <row r="56" spans="1:27" customFormat="1" ht="15" customHeight="1">
      <c r="A56" s="127" t="str">
        <f t="shared" si="7"/>
        <v>Jan_Fev_21</v>
      </c>
      <c r="B56" s="145">
        <f t="shared" si="5"/>
        <v>44250</v>
      </c>
      <c r="C56" s="146">
        <f t="shared" si="6"/>
        <v>44250</v>
      </c>
      <c r="D56" s="147">
        <f t="shared" si="2"/>
        <v>44250</v>
      </c>
      <c r="E56" s="251" t="str">
        <f t="shared" si="3"/>
        <v/>
      </c>
      <c r="F56" s="33" t="str">
        <f t="shared" si="4"/>
        <v/>
      </c>
      <c r="G56" s="248" t="str">
        <f>IFERROR(VLOOKUP(B56,Jan_Fev_21!$B$5:$Z$200,2,FALSE),"")</f>
        <v/>
      </c>
      <c r="H56" s="139" t="str">
        <f>IFERROR(VLOOKUP(B56,Jan_Fev_21!$B$5:$Z$200,24,FALSE),"")</f>
        <v/>
      </c>
      <c r="I56" s="140" t="str">
        <f>IFERROR(VLOOKUP(B56,Jan_Fev_21!$B$5:$Z$200,25,FALSE),"")</f>
        <v/>
      </c>
      <c r="J56" s="266"/>
      <c r="K56" s="141"/>
      <c r="L56" s="138"/>
      <c r="M56" s="142"/>
      <c r="N56" s="140"/>
      <c r="O56" s="266"/>
      <c r="P56" s="143"/>
      <c r="Q56" s="138"/>
      <c r="R56" s="139"/>
      <c r="S56" s="140"/>
      <c r="T56" s="266"/>
      <c r="U56" s="141"/>
      <c r="V56" s="138"/>
      <c r="W56" s="142"/>
      <c r="X56" s="140"/>
      <c r="Y56" s="266"/>
      <c r="Z56" s="144"/>
      <c r="AA56" s="21"/>
    </row>
    <row r="57" spans="1:27" customFormat="1" ht="15" customHeight="1">
      <c r="A57" s="127" t="str">
        <f t="shared" si="7"/>
        <v>Jan_Fev_21</v>
      </c>
      <c r="B57" s="145">
        <f t="shared" si="5"/>
        <v>44251</v>
      </c>
      <c r="C57" s="146">
        <f t="shared" si="6"/>
        <v>44251</v>
      </c>
      <c r="D57" s="147">
        <f t="shared" si="2"/>
        <v>44251</v>
      </c>
      <c r="E57" s="252" t="str">
        <f t="shared" si="3"/>
        <v/>
      </c>
      <c r="F57" s="34" t="str">
        <f t="shared" si="4"/>
        <v/>
      </c>
      <c r="G57" s="248" t="str">
        <f>IFERROR(VLOOKUP(B57,Jan_Fev_21!$B$5:$Z$200,2,FALSE),"")</f>
        <v/>
      </c>
      <c r="H57" s="149" t="str">
        <f>IFERROR(VLOOKUP(B57,Jan_Fev_21!$B$5:$Z$200,24,FALSE),"")</f>
        <v/>
      </c>
      <c r="I57" s="150" t="str">
        <f>IFERROR(VLOOKUP(B57,Jan_Fev_21!$B$5:$Z$200,25,FALSE),"")</f>
        <v/>
      </c>
      <c r="J57" s="267"/>
      <c r="K57" s="151"/>
      <c r="L57" s="148"/>
      <c r="M57" s="152"/>
      <c r="N57" s="150"/>
      <c r="O57" s="267"/>
      <c r="P57" s="153"/>
      <c r="Q57" s="148"/>
      <c r="R57" s="149"/>
      <c r="S57" s="150"/>
      <c r="T57" s="267"/>
      <c r="U57" s="151"/>
      <c r="V57" s="148"/>
      <c r="W57" s="152"/>
      <c r="X57" s="150"/>
      <c r="Y57" s="267"/>
      <c r="Z57" s="154"/>
      <c r="AA57" s="21"/>
    </row>
    <row r="58" spans="1:27" customFormat="1" ht="15" customHeight="1">
      <c r="A58" s="127" t="str">
        <f t="shared" si="7"/>
        <v>Jan_Fev_21</v>
      </c>
      <c r="B58" s="145">
        <f t="shared" si="5"/>
        <v>44252</v>
      </c>
      <c r="C58" s="146">
        <f t="shared" si="6"/>
        <v>44252</v>
      </c>
      <c r="D58" s="147">
        <f t="shared" si="2"/>
        <v>44252</v>
      </c>
      <c r="E58" s="251" t="str">
        <f t="shared" si="3"/>
        <v/>
      </c>
      <c r="F58" s="33" t="str">
        <f t="shared" si="4"/>
        <v/>
      </c>
      <c r="G58" s="248" t="str">
        <f>IFERROR(VLOOKUP(B58,Jan_Fev_21!$B$5:$Z$200,2,FALSE),"")</f>
        <v/>
      </c>
      <c r="H58" s="139" t="str">
        <f>IFERROR(VLOOKUP(B58,Jan_Fev_21!$B$5:$Z$200,24,FALSE),"")</f>
        <v/>
      </c>
      <c r="I58" s="140" t="str">
        <f>IFERROR(VLOOKUP(B58,Jan_Fev_21!$B$5:$Z$200,25,FALSE),"")</f>
        <v/>
      </c>
      <c r="J58" s="266"/>
      <c r="K58" s="141"/>
      <c r="L58" s="138"/>
      <c r="M58" s="142"/>
      <c r="N58" s="140"/>
      <c r="O58" s="266"/>
      <c r="P58" s="143"/>
      <c r="Q58" s="138"/>
      <c r="R58" s="139"/>
      <c r="S58" s="140"/>
      <c r="T58" s="266"/>
      <c r="U58" s="141"/>
      <c r="V58" s="138"/>
      <c r="W58" s="142"/>
      <c r="X58" s="140"/>
      <c r="Y58" s="266"/>
      <c r="Z58" s="144"/>
      <c r="AA58" s="21"/>
    </row>
    <row r="59" spans="1:27" customFormat="1" ht="15" customHeight="1">
      <c r="A59" s="127" t="str">
        <f t="shared" si="7"/>
        <v>Jan_Fev_21</v>
      </c>
      <c r="B59" s="145">
        <f t="shared" si="5"/>
        <v>44253</v>
      </c>
      <c r="C59" s="146">
        <f t="shared" si="6"/>
        <v>44253</v>
      </c>
      <c r="D59" s="147">
        <f t="shared" si="2"/>
        <v>44253</v>
      </c>
      <c r="E59" s="252" t="str">
        <f t="shared" si="3"/>
        <v/>
      </c>
      <c r="F59" s="34" t="str">
        <f t="shared" si="4"/>
        <v/>
      </c>
      <c r="G59" s="248" t="str">
        <f>IFERROR(VLOOKUP(B59,Jan_Fev_21!$B$5:$Z$200,2,FALSE),"")</f>
        <v/>
      </c>
      <c r="H59" s="149" t="str">
        <f>IFERROR(VLOOKUP(B59,Jan_Fev_21!$B$5:$Z$200,24,FALSE),"")</f>
        <v/>
      </c>
      <c r="I59" s="150" t="str">
        <f>IFERROR(VLOOKUP(B59,Jan_Fev_21!$B$5:$Z$200,25,FALSE),"")</f>
        <v/>
      </c>
      <c r="J59" s="267"/>
      <c r="K59" s="151"/>
      <c r="L59" s="148"/>
      <c r="M59" s="152"/>
      <c r="N59" s="150"/>
      <c r="O59" s="267"/>
      <c r="P59" s="153"/>
      <c r="Q59" s="148"/>
      <c r="R59" s="149"/>
      <c r="S59" s="150"/>
      <c r="T59" s="267"/>
      <c r="U59" s="151"/>
      <c r="V59" s="148"/>
      <c r="W59" s="152"/>
      <c r="X59" s="150"/>
      <c r="Y59" s="267"/>
      <c r="Z59" s="154"/>
      <c r="AA59" s="21"/>
    </row>
    <row r="60" spans="1:27" customFormat="1" ht="15" customHeight="1">
      <c r="A60" s="127" t="str">
        <f t="shared" si="7"/>
        <v>Jan_Fev_21</v>
      </c>
      <c r="B60" s="145">
        <f t="shared" si="5"/>
        <v>44254</v>
      </c>
      <c r="C60" s="146">
        <f t="shared" si="6"/>
        <v>44254</v>
      </c>
      <c r="D60" s="147">
        <f t="shared" si="2"/>
        <v>44254</v>
      </c>
      <c r="E60" s="251" t="str">
        <f t="shared" si="3"/>
        <v/>
      </c>
      <c r="F60" s="33">
        <f t="shared" si="4"/>
        <v>13</v>
      </c>
      <c r="G60" s="248" t="str">
        <f>IFERROR(VLOOKUP(B60,Jan_Fev_21!$B$5:$Z$200,2,FALSE),"")</f>
        <v>Tarmac</v>
      </c>
      <c r="H60" s="139">
        <f>IFERROR(VLOOKUP(B60,Jan_Fev_21!$B$5:$Z$200,24,FALSE),"")</f>
        <v>13</v>
      </c>
      <c r="I60" s="140">
        <f>IFERROR(VLOOKUP(B60,Jan_Fev_21!$B$5:$Z$200,25,FALSE),"")</f>
        <v>0</v>
      </c>
      <c r="J60" s="266"/>
      <c r="K60" s="141"/>
      <c r="L60" s="138"/>
      <c r="M60" s="142"/>
      <c r="N60" s="140"/>
      <c r="O60" s="266"/>
      <c r="P60" s="143"/>
      <c r="Q60" s="138"/>
      <c r="R60" s="139"/>
      <c r="S60" s="140"/>
      <c r="T60" s="266"/>
      <c r="U60" s="141"/>
      <c r="V60" s="138"/>
      <c r="W60" s="142"/>
      <c r="X60" s="140"/>
      <c r="Y60" s="266"/>
      <c r="Z60" s="144"/>
      <c r="AA60" s="21"/>
    </row>
    <row r="61" spans="1:27" customFormat="1" ht="15" customHeight="1">
      <c r="A61" s="127" t="str">
        <f t="shared" si="7"/>
        <v>Jan_Fev_21</v>
      </c>
      <c r="B61" s="172">
        <f t="shared" si="5"/>
        <v>44255</v>
      </c>
      <c r="C61" s="173">
        <f t="shared" si="6"/>
        <v>44255</v>
      </c>
      <c r="D61" s="174">
        <f t="shared" si="2"/>
        <v>44255</v>
      </c>
      <c r="E61" s="252" t="str">
        <f t="shared" si="3"/>
        <v/>
      </c>
      <c r="F61" s="34">
        <f t="shared" si="4"/>
        <v>14</v>
      </c>
      <c r="G61" s="248" t="str">
        <f>IFERROR(VLOOKUP(B61,Jan_Fev_21!$B$5:$Z$200,2,FALSE),"")</f>
        <v>Tarmac</v>
      </c>
      <c r="H61" s="176">
        <f>IFERROR(VLOOKUP(B61,Jan_Fev_21!$B$5:$Z$200,24,FALSE),"")</f>
        <v>14</v>
      </c>
      <c r="I61" s="177">
        <f>IFERROR(VLOOKUP(B61,Jan_Fev_21!$B$5:$Z$200,25,FALSE),"")</f>
        <v>0</v>
      </c>
      <c r="J61" s="270"/>
      <c r="K61" s="151"/>
      <c r="L61" s="175"/>
      <c r="M61" s="179"/>
      <c r="N61" s="177"/>
      <c r="O61" s="270"/>
      <c r="P61" s="180"/>
      <c r="Q61" s="175"/>
      <c r="R61" s="176"/>
      <c r="S61" s="177"/>
      <c r="T61" s="270"/>
      <c r="U61" s="178"/>
      <c r="V61" s="175"/>
      <c r="W61" s="179"/>
      <c r="X61" s="177"/>
      <c r="Y61" s="270"/>
      <c r="Z61" s="181"/>
      <c r="AA61" s="21"/>
    </row>
    <row r="62" spans="1:27" customFormat="1" ht="15" customHeight="1" thickBot="1">
      <c r="A62" s="127" t="str">
        <f t="shared" si="7"/>
        <v/>
      </c>
      <c r="B62" s="155" t="str">
        <f>IF(OR(B61=Nomenclature!H2, B61=Nomenclature!H6, B61=Nomenclature!H10, B61=Nomenclature!H14, B61=Nomenclature!H18, B61=Nomenclature!H22), B61+1,"")</f>
        <v/>
      </c>
      <c r="C62" s="156" t="str">
        <f t="shared" ref="C62:C88" si="8">B62</f>
        <v/>
      </c>
      <c r="D62" s="157" t="str">
        <f>B62</f>
        <v/>
      </c>
      <c r="E62" s="255" t="str">
        <f t="shared" si="3"/>
        <v/>
      </c>
      <c r="F62" s="43" t="str">
        <f t="shared" si="4"/>
        <v/>
      </c>
      <c r="G62" s="182" t="str">
        <f>IFERROR(VLOOKUP(B62,Jan_Fev_21!$B$5:$Z$200,2,FALSE),"")</f>
        <v/>
      </c>
      <c r="H62" s="183" t="str">
        <f>IFERROR(VLOOKUP(B62,Jan_Fev_21!$B$5:$Z$200,24,FALSE),"")</f>
        <v/>
      </c>
      <c r="I62" s="184" t="str">
        <f>IFERROR(VLOOKUP(B62,Jan_Fev_21!$B$5:$Z$200,25,FALSE),"")</f>
        <v/>
      </c>
      <c r="J62" s="271"/>
      <c r="K62" s="185"/>
      <c r="L62" s="182"/>
      <c r="M62" s="186"/>
      <c r="N62" s="184"/>
      <c r="O62" s="271"/>
      <c r="P62" s="187"/>
      <c r="Q62" s="182"/>
      <c r="R62" s="183"/>
      <c r="S62" s="184"/>
      <c r="T62" s="271"/>
      <c r="U62" s="185"/>
      <c r="V62" s="182"/>
      <c r="W62" s="186"/>
      <c r="X62" s="184"/>
      <c r="Y62" s="271"/>
      <c r="Z62" s="188"/>
      <c r="AA62" s="21"/>
    </row>
    <row r="63" spans="1:27" customFormat="1" ht="15" customHeight="1" thickTop="1">
      <c r="A63" s="127" t="str">
        <f t="shared" si="7"/>
        <v>Mars_Avril_21</v>
      </c>
      <c r="B63" s="128">
        <f>IF(B62="",B61+1,B62+1)</f>
        <v>44256</v>
      </c>
      <c r="C63" s="129">
        <f t="shared" si="8"/>
        <v>44256</v>
      </c>
      <c r="D63" s="130">
        <f t="shared" ref="D63:D88" si="9">B63</f>
        <v>44256</v>
      </c>
      <c r="E63" s="256">
        <f t="shared" si="3"/>
        <v>8</v>
      </c>
      <c r="F63" s="250">
        <f t="shared" si="4"/>
        <v>8</v>
      </c>
      <c r="G63" s="248" t="str">
        <f ca="1">IFERROR(INDEX(INDIRECT($A63&amp;"!$C$5:$C$196",TRUE),MATCH(Planif_21!$B63,INDIRECT($A63&amp;"!$B$5:$B$196",TRUE),0)+RIGHT(G$2,1)-1,1),"")</f>
        <v>Marche pour le Climat Prévision</v>
      </c>
      <c r="H63" s="132">
        <f>IFERROR(VLOOKUP(B63,Mars_Avril_21!$B$5:$AA$200,24,FALSE),"")</f>
        <v>8</v>
      </c>
      <c r="I63" s="133">
        <f>IFERROR(VLOOKUP(B63,Mars_Avril_21!$B$5:$AA$200,25,FALSE),"")</f>
        <v>8</v>
      </c>
      <c r="J63" s="265"/>
      <c r="K63" s="134"/>
      <c r="L63" s="499" t="str">
        <f ca="1">IFERROR(IF(COUNTIF(INDIRECT($A63&amp;"!$B$5:$B$196",TRUE),Planif_21!$B63)&gt;=VALUE(RIGHT(L$2,1)),INDEX(INDIRECT($A63&amp;"!$C$5:$C$196",TRUE),MATCH(Planif_21!$B63,INDIRECT($A63&amp;"!$B$5:$B$196",TRUE),0)+RIGHT(L$2,1)-1,1),""),"")</f>
        <v>Réservés (prévision)</v>
      </c>
      <c r="M63" s="135"/>
      <c r="N63" s="133"/>
      <c r="O63" s="265"/>
      <c r="P63" s="136"/>
      <c r="Q63" s="499" t="str">
        <f ca="1">IFERROR(IF(COUNTIF(INDIRECT($A63&amp;"!$B$5:$B$196",TRUE),Planif_21!$B63)&gt;=VALUE(RIGHT(Q$2,1)),INDEX(INDIRECT($A63&amp;"!$C$5:$C$196",TRUE),MATCH(Planif_21!$B63,INDIRECT($A63&amp;"!$B$5:$B$196",TRUE),0)+RIGHT(Q$2,1)-1,1),""),"")</f>
        <v>Match foot prévision</v>
      </c>
      <c r="R63" s="132"/>
      <c r="S63" s="133"/>
      <c r="T63" s="265"/>
      <c r="U63" s="134"/>
      <c r="V63" s="499" t="str">
        <f ca="1">IFERROR(IF(COUNTIF(INDIRECT($A63&amp;"!$B$5:$B$196",TRUE),Planif_21!$B63)&gt;=VALUE(RIGHT(V$2,1)),INDEX(INDIRECT($A63&amp;"!$C$5:$C$196",TRUE),MATCH(Planif_21!$B63,INDIRECT($A63&amp;"!$B$5:$B$196",TRUE),0)+RIGHT(V$2,1)-1,1),""),"")</f>
        <v/>
      </c>
      <c r="W63" s="135"/>
      <c r="X63" s="133"/>
      <c r="Y63" s="265"/>
      <c r="Z63" s="137"/>
      <c r="AA63" s="21"/>
    </row>
    <row r="64" spans="1:27" customFormat="1" ht="15" customHeight="1">
      <c r="A64" s="127" t="str">
        <f t="shared" si="7"/>
        <v>Mars_Avril_21</v>
      </c>
      <c r="B64" s="145">
        <f t="shared" si="5"/>
        <v>44257</v>
      </c>
      <c r="C64" s="146">
        <f t="shared" si="8"/>
        <v>44257</v>
      </c>
      <c r="D64" s="147">
        <f t="shared" si="9"/>
        <v>44257</v>
      </c>
      <c r="E64" s="251">
        <f t="shared" si="3"/>
        <v>6</v>
      </c>
      <c r="F64" s="33">
        <f t="shared" si="4"/>
        <v>11</v>
      </c>
      <c r="G64" s="248" t="str">
        <f ca="1">IFERROR(INDEX(INDIRECT($A64&amp;"!$C$5:$C$196",TRUE),MATCH(Planif_21!$B64,INDIRECT($A64&amp;"!$B$5:$B$196",TRUE),0)+RIGHT(G$2,1)-1,1),"")</f>
        <v>GIMS Journées de la Presse</v>
      </c>
      <c r="H64" s="139">
        <f>IFERROR(VLOOKUP(B64,Mars_Avril_21!$B$5:$AA$200,24,FALSE),"")</f>
        <v>11</v>
      </c>
      <c r="I64" s="140">
        <f>IFERROR(VLOOKUP(B64,Mars_Avril_21!$B$5:$AA$200,25,FALSE),"")</f>
        <v>6</v>
      </c>
      <c r="J64" s="266"/>
      <c r="K64" s="141"/>
      <c r="L64" s="499" t="str">
        <f ca="1">IFERROR(IF(COUNTIF(INDIRECT($A64&amp;"!$B$5:$B$196",TRUE),Planif_21!$B64)&gt;=VALUE(RIGHT(L$2,1)),INDEX(INDIRECT($A64&amp;"!$C$5:$C$196",TRUE),MATCH(Planif_21!$B64,INDIRECT($A64&amp;"!$B$5:$B$196",TRUE),0)+RIGHT(L$2,1)-1,1),""),"")</f>
        <v/>
      </c>
      <c r="M64" s="142"/>
      <c r="N64" s="140"/>
      <c r="O64" s="266"/>
      <c r="P64" s="143"/>
      <c r="Q64" s="499" t="str">
        <f ca="1">IFERROR(IF(COUNTIF(INDIRECT($A64&amp;"!$B$5:$B$196",TRUE),Planif_21!$B64)&gt;=VALUE(RIGHT(Q$2,1)),INDEX(INDIRECT($A64&amp;"!$C$5:$C$196",TRUE),MATCH(Planif_21!$B64,INDIRECT($A64&amp;"!$B$5:$B$196",TRUE),0)+RIGHT(Q$2,1)-1,1),""),"")</f>
        <v/>
      </c>
      <c r="R64" s="139"/>
      <c r="S64" s="140"/>
      <c r="T64" s="266"/>
      <c r="U64" s="141"/>
      <c r="V64" s="499" t="str">
        <f ca="1">IFERROR(IF(COUNTIF(INDIRECT($A64&amp;"!$B$5:$B$196",TRUE),Planif_21!$B64)&gt;=VALUE(RIGHT(V$2,1)),INDEX(INDIRECT($A64&amp;"!$C$5:$C$196",TRUE),MATCH(Planif_21!$B64,INDIRECT($A64&amp;"!$B$5:$B$196",TRUE),0)+RIGHT(V$2,1)-1,1),""),"")</f>
        <v/>
      </c>
      <c r="W64" s="142"/>
      <c r="X64" s="140"/>
      <c r="Y64" s="266"/>
      <c r="Z64" s="144"/>
      <c r="AA64" s="21"/>
    </row>
    <row r="65" spans="1:27" customFormat="1" ht="15" customHeight="1">
      <c r="A65" s="127" t="str">
        <f t="shared" si="7"/>
        <v>Mars_Avril_21</v>
      </c>
      <c r="B65" s="145">
        <f t="shared" si="5"/>
        <v>44258</v>
      </c>
      <c r="C65" s="146">
        <f t="shared" si="8"/>
        <v>44258</v>
      </c>
      <c r="D65" s="147">
        <f t="shared" si="9"/>
        <v>44258</v>
      </c>
      <c r="E65" s="252" t="str">
        <f t="shared" si="3"/>
        <v/>
      </c>
      <c r="F65" s="34" t="str">
        <f t="shared" si="4"/>
        <v/>
      </c>
      <c r="G65" s="248" t="str">
        <f ca="1">IFERROR(INDEX(INDIRECT($A65&amp;"!$C$5:$C$196",TRUE),MATCH(Planif_21!$B65,INDIRECT($A65&amp;"!$B$5:$B$196",TRUE),0)+RIGHT(G$2,1)-1,1),"")</f>
        <v/>
      </c>
      <c r="H65" s="149" t="str">
        <f>IFERROR(VLOOKUP(B65,Mars_Avril_21!$B$5:$AA$200,24,FALSE),"")</f>
        <v/>
      </c>
      <c r="I65" s="150" t="str">
        <f>IFERROR(VLOOKUP(B65,Mars_Avril_21!$B$5:$AA$200,25,FALSE),"")</f>
        <v/>
      </c>
      <c r="J65" s="267"/>
      <c r="K65" s="151"/>
      <c r="L65" s="499" t="str">
        <f ca="1">IFERROR(IF(COUNTIF(INDIRECT($A65&amp;"!$B$5:$B$196",TRUE),Planif_21!$B65)&gt;=VALUE(RIGHT(L$2,1)),INDEX(INDIRECT($A65&amp;"!$C$5:$C$196",TRUE),MATCH(Planif_21!$B65,INDIRECT($A65&amp;"!$B$5:$B$196",TRUE),0)+RIGHT(L$2,1)-1,1),""),"")</f>
        <v/>
      </c>
      <c r="M65" s="152"/>
      <c r="N65" s="150"/>
      <c r="O65" s="267"/>
      <c r="P65" s="153"/>
      <c r="Q65" s="499" t="str">
        <f ca="1">IFERROR(IF(COUNTIF(INDIRECT($A65&amp;"!$B$5:$B$196",TRUE),Planif_21!$B65)&gt;=VALUE(RIGHT(Q$2,1)),INDEX(INDIRECT($A65&amp;"!$C$5:$C$196",TRUE),MATCH(Planif_21!$B65,INDIRECT($A65&amp;"!$B$5:$B$196",TRUE),0)+RIGHT(Q$2,1)-1,1),""),"")</f>
        <v/>
      </c>
      <c r="R65" s="149"/>
      <c r="S65" s="150"/>
      <c r="T65" s="267"/>
      <c r="U65" s="151"/>
      <c r="V65" s="499" t="str">
        <f ca="1">IFERROR(IF(COUNTIF(INDIRECT($A65&amp;"!$B$5:$B$196",TRUE),Planif_21!$B65)&gt;=VALUE(RIGHT(V$2,1)),INDEX(INDIRECT($A65&amp;"!$C$5:$C$196",TRUE),MATCH(Planif_21!$B65,INDIRECT($A65&amp;"!$B$5:$B$196",TRUE),0)+RIGHT(V$2,1)-1,1),""),"")</f>
        <v/>
      </c>
      <c r="W65" s="152"/>
      <c r="X65" s="150"/>
      <c r="Y65" s="267"/>
      <c r="Z65" s="154"/>
      <c r="AA65" s="21"/>
    </row>
    <row r="66" spans="1:27" customFormat="1" ht="15" customHeight="1">
      <c r="A66" s="127" t="str">
        <f t="shared" si="7"/>
        <v>Mars_Avril_21</v>
      </c>
      <c r="B66" s="145">
        <f t="shared" si="5"/>
        <v>44259</v>
      </c>
      <c r="C66" s="146">
        <f t="shared" si="8"/>
        <v>44259</v>
      </c>
      <c r="D66" s="147">
        <f t="shared" si="9"/>
        <v>44259</v>
      </c>
      <c r="E66" s="251">
        <f t="shared" si="3"/>
        <v>28</v>
      </c>
      <c r="F66" s="33">
        <f t="shared" si="4"/>
        <v>61</v>
      </c>
      <c r="G66" s="248" t="str">
        <f ca="1">IFERROR(INDEX(INDIRECT($A66&amp;"!$C$5:$C$196",TRUE),MATCH(Planif_21!$B66,INDIRECT($A66&amp;"!$B$5:$B$196",TRUE),0)+RIGHT(G$2,1)-1,1),"")</f>
        <v>GIMS journées visiteurs</v>
      </c>
      <c r="H66" s="139">
        <f>IFERROR(VLOOKUP(B66,Mars_Avril_21!$B$5:$AA$200,24,FALSE),"")</f>
        <v>61</v>
      </c>
      <c r="I66" s="140">
        <f>IFERROR(VLOOKUP(B66,Mars_Avril_21!$B$5:$AA$200,25,FALSE),"")</f>
        <v>28</v>
      </c>
      <c r="J66" s="266"/>
      <c r="K66" s="141"/>
      <c r="L66" s="499" t="str">
        <f ca="1">IFERROR(IF(COUNTIF(INDIRECT($A66&amp;"!$B$5:$B$196",TRUE),Planif_21!$B66)&gt;=VALUE(RIGHT(L$2,1)),INDEX(INDIRECT($A66&amp;"!$C$5:$C$196",TRUE),MATCH(Planif_21!$B66,INDIRECT($A66&amp;"!$B$5:$B$196",TRUE),0)+RIGHT(L$2,1)-1,1),""),"")</f>
        <v/>
      </c>
      <c r="M66" s="142"/>
      <c r="N66" s="140"/>
      <c r="O66" s="266"/>
      <c r="P66" s="143"/>
      <c r="Q66" s="499" t="str">
        <f ca="1">IFERROR(IF(COUNTIF(INDIRECT($A66&amp;"!$B$5:$B$196",TRUE),Planif_21!$B66)&gt;=VALUE(RIGHT(Q$2,1)),INDEX(INDIRECT($A66&amp;"!$C$5:$C$196",TRUE),MATCH(Planif_21!$B66,INDIRECT($A66&amp;"!$B$5:$B$196",TRUE),0)+RIGHT(Q$2,1)-1,1),""),"")</f>
        <v/>
      </c>
      <c r="R66" s="139"/>
      <c r="S66" s="140"/>
      <c r="T66" s="266"/>
      <c r="U66" s="141"/>
      <c r="V66" s="499" t="str">
        <f ca="1">IFERROR(IF(COUNTIF(INDIRECT($A66&amp;"!$B$5:$B$196",TRUE),Planif_21!$B66)&gt;=VALUE(RIGHT(V$2,1)),INDEX(INDIRECT($A66&amp;"!$C$5:$C$196",TRUE),MATCH(Planif_21!$B66,INDIRECT($A66&amp;"!$B$5:$B$196",TRUE),0)+RIGHT(V$2,1)-1,1),""),"")</f>
        <v/>
      </c>
      <c r="W66" s="142"/>
      <c r="X66" s="140"/>
      <c r="Y66" s="266"/>
      <c r="Z66" s="144"/>
      <c r="AA66" s="21"/>
    </row>
    <row r="67" spans="1:27" customFormat="1" ht="15" customHeight="1">
      <c r="A67" s="127" t="str">
        <f t="shared" si="7"/>
        <v>Mars_Avril_21</v>
      </c>
      <c r="B67" s="145">
        <f t="shared" si="5"/>
        <v>44260</v>
      </c>
      <c r="C67" s="146">
        <f t="shared" si="8"/>
        <v>44260</v>
      </c>
      <c r="D67" s="147">
        <f t="shared" si="9"/>
        <v>44260</v>
      </c>
      <c r="E67" s="252" t="str">
        <f t="shared" si="3"/>
        <v/>
      </c>
      <c r="F67" s="34" t="str">
        <f t="shared" si="4"/>
        <v/>
      </c>
      <c r="G67" s="248" t="str">
        <f ca="1">IFERROR(INDEX(INDIRECT($A67&amp;"!$C$5:$C$196",TRUE),MATCH(Planif_21!$B67,INDIRECT($A67&amp;"!$B$5:$B$196",TRUE),0)+RIGHT(G$2,1)-1,1),"")</f>
        <v/>
      </c>
      <c r="H67" s="149" t="str">
        <f>IFERROR(VLOOKUP(B67,Mars_Avril_21!$B$5:$AA$200,24,FALSE),"")</f>
        <v/>
      </c>
      <c r="I67" s="150" t="str">
        <f>IFERROR(VLOOKUP(B67,Mars_Avril_21!$B$5:$AA$200,25,FALSE),"")</f>
        <v/>
      </c>
      <c r="J67" s="267"/>
      <c r="K67" s="151"/>
      <c r="L67" s="499" t="str">
        <f ca="1">IFERROR(IF(COUNTIF(INDIRECT($A67&amp;"!$B$5:$B$196",TRUE),Planif_21!$B67)&gt;=VALUE(RIGHT(L$2,1)),INDEX(INDIRECT($A67&amp;"!$C$5:$C$196",TRUE),MATCH(Planif_21!$B67,INDIRECT($A67&amp;"!$B$5:$B$196",TRUE),0)+RIGHT(L$2,1)-1,1),""),"")</f>
        <v/>
      </c>
      <c r="M67" s="152"/>
      <c r="N67" s="150"/>
      <c r="O67" s="267"/>
      <c r="P67" s="153"/>
      <c r="Q67" s="499" t="str">
        <f ca="1">IFERROR(IF(COUNTIF(INDIRECT($A67&amp;"!$B$5:$B$196",TRUE),Planif_21!$B67)&gt;=VALUE(RIGHT(Q$2,1)),INDEX(INDIRECT($A67&amp;"!$C$5:$C$196",TRUE),MATCH(Planif_21!$B67,INDIRECT($A67&amp;"!$B$5:$B$196",TRUE),0)+RIGHT(Q$2,1)-1,1),""),"")</f>
        <v/>
      </c>
      <c r="R67" s="149"/>
      <c r="S67" s="150"/>
      <c r="T67" s="267"/>
      <c r="U67" s="151"/>
      <c r="V67" s="499" t="str">
        <f ca="1">IFERROR(IF(COUNTIF(INDIRECT($A67&amp;"!$B$5:$B$196",TRUE),Planif_21!$B67)&gt;=VALUE(RIGHT(V$2,1)),INDEX(INDIRECT($A67&amp;"!$C$5:$C$196",TRUE),MATCH(Planif_21!$B67,INDIRECT($A67&amp;"!$B$5:$B$196",TRUE),0)+RIGHT(V$2,1)-1,1),""),"")</f>
        <v/>
      </c>
      <c r="W67" s="152"/>
      <c r="X67" s="150"/>
      <c r="Y67" s="267"/>
      <c r="Z67" s="154"/>
      <c r="AA67" s="21"/>
    </row>
    <row r="68" spans="1:27" customFormat="1" ht="15" customHeight="1">
      <c r="A68" s="127" t="str">
        <f t="shared" si="7"/>
        <v>Mars_Avril_21</v>
      </c>
      <c r="B68" s="145">
        <f t="shared" si="5"/>
        <v>44261</v>
      </c>
      <c r="C68" s="146">
        <f t="shared" si="8"/>
        <v>44261</v>
      </c>
      <c r="D68" s="147">
        <f t="shared" si="9"/>
        <v>44261</v>
      </c>
      <c r="E68" s="251" t="str">
        <f t="shared" ref="E68:E131" si="10">IFERROR(IF(I68+N68+S68+X68&gt;0, I68+N68+S68+X68,""),"")</f>
        <v/>
      </c>
      <c r="F68" s="33">
        <f t="shared" ref="F68:F131" si="11">IFERROR(IF(H68+M68+R68+W68&gt;0, H68+M68+R68+W68,""),"")</f>
        <v>13</v>
      </c>
      <c r="G68" s="248" t="str">
        <f ca="1">IFERROR(INDEX(INDIRECT($A68&amp;"!$C$5:$C$196",TRUE),MATCH(Planif_21!$B68,INDIRECT($A68&amp;"!$B$5:$B$196",TRUE),0)+RIGHT(G$2,1)-1,1),"")</f>
        <v>Tarmac</v>
      </c>
      <c r="H68" s="139">
        <f>IFERROR(VLOOKUP(B68,Mars_Avril_21!$B$5:$AA$200,24,FALSE),"")</f>
        <v>13</v>
      </c>
      <c r="I68" s="140">
        <f>IFERROR(VLOOKUP(B68,Mars_Avril_21!$B$5:$AA$200,25,FALSE),"")</f>
        <v>0</v>
      </c>
      <c r="J68" s="266"/>
      <c r="K68" s="141"/>
      <c r="L68" s="499" t="str">
        <f ca="1">IFERROR(IF(COUNTIF(INDIRECT($A68&amp;"!$B$5:$B$196",TRUE),Planif_21!$B68)&gt;=VALUE(RIGHT(L$2,1)),INDEX(INDIRECT($A68&amp;"!$C$5:$C$196",TRUE),MATCH(Planif_21!$B68,INDIRECT($A68&amp;"!$B$5:$B$196",TRUE),0)+RIGHT(L$2,1)-1,1),""),"")</f>
        <v/>
      </c>
      <c r="M68" s="142"/>
      <c r="N68" s="140"/>
      <c r="O68" s="266"/>
      <c r="P68" s="143"/>
      <c r="Q68" s="499" t="str">
        <f ca="1">IFERROR(IF(COUNTIF(INDIRECT($A68&amp;"!$B$5:$B$196",TRUE),Planif_21!$B68)&gt;=VALUE(RIGHT(Q$2,1)),INDEX(INDIRECT($A68&amp;"!$C$5:$C$196",TRUE),MATCH(Planif_21!$B68,INDIRECT($A68&amp;"!$B$5:$B$196",TRUE),0)+RIGHT(Q$2,1)-1,1),""),"")</f>
        <v/>
      </c>
      <c r="R68" s="139"/>
      <c r="S68" s="140"/>
      <c r="T68" s="266"/>
      <c r="U68" s="141"/>
      <c r="V68" s="499" t="str">
        <f ca="1">IFERROR(IF(COUNTIF(INDIRECT($A68&amp;"!$B$5:$B$196",TRUE),Planif_21!$B68)&gt;=VALUE(RIGHT(V$2,1)),INDEX(INDIRECT($A68&amp;"!$C$5:$C$196",TRUE),MATCH(Planif_21!$B68,INDIRECT($A68&amp;"!$B$5:$B$196",TRUE),0)+RIGHT(V$2,1)-1,1),""),"")</f>
        <v/>
      </c>
      <c r="W68" s="142"/>
      <c r="X68" s="140"/>
      <c r="Y68" s="266"/>
      <c r="Z68" s="144"/>
      <c r="AA68" s="21"/>
    </row>
    <row r="69" spans="1:27" customFormat="1" ht="15" customHeight="1">
      <c r="A69" s="127" t="str">
        <f t="shared" si="7"/>
        <v>Mars_Avril_21</v>
      </c>
      <c r="B69" s="145">
        <f t="shared" ref="B69:B92" si="12">B68+1</f>
        <v>44262</v>
      </c>
      <c r="C69" s="146">
        <f t="shared" si="8"/>
        <v>44262</v>
      </c>
      <c r="D69" s="147">
        <f t="shared" si="9"/>
        <v>44262</v>
      </c>
      <c r="E69" s="252" t="str">
        <f t="shared" si="10"/>
        <v/>
      </c>
      <c r="F69" s="34" t="str">
        <f t="shared" si="11"/>
        <v/>
      </c>
      <c r="G69" s="248" t="str">
        <f ca="1">IFERROR(INDEX(INDIRECT($A69&amp;"!$C$5:$C$196",TRUE),MATCH(Planif_21!$B69,INDIRECT($A69&amp;"!$B$5:$B$196",TRUE),0)+RIGHT(G$2,1)-1,1),"")</f>
        <v>Cortège et fête de la 1ère feuille</v>
      </c>
      <c r="H69" s="149">
        <f>IFERROR(VLOOKUP(B69,Mars_Avril_21!$B$5:$AA$200,24,FALSE),"")</f>
        <v>0</v>
      </c>
      <c r="I69" s="150">
        <f>IFERROR(VLOOKUP(B69,Mars_Avril_21!$B$5:$AA$200,25,FALSE),"")</f>
        <v>0</v>
      </c>
      <c r="J69" s="267"/>
      <c r="K69" s="151"/>
      <c r="L69" s="499" t="str">
        <f ca="1">IFERROR(IF(COUNTIF(INDIRECT($A69&amp;"!$B$5:$B$196",TRUE),Planif_21!$B69)&gt;=VALUE(RIGHT(L$2,1)),INDEX(INDIRECT($A69&amp;"!$C$5:$C$196",TRUE),MATCH(Planif_21!$B69,INDIRECT($A69&amp;"!$B$5:$B$196",TRUE),0)+RIGHT(L$2,1)-1,1),""),"")</f>
        <v>Tarmac</v>
      </c>
      <c r="M69" s="152"/>
      <c r="N69" s="150"/>
      <c r="O69" s="267"/>
      <c r="P69" s="153"/>
      <c r="Q69" s="499" t="str">
        <f ca="1">IFERROR(IF(COUNTIF(INDIRECT($A69&amp;"!$B$5:$B$196",TRUE),Planif_21!$B69)&gt;=VALUE(RIGHT(Q$2,1)),INDEX(INDIRECT($A69&amp;"!$C$5:$C$196",TRUE),MATCH(Planif_21!$B69,INDIRECT($A69&amp;"!$B$5:$B$196",TRUE),0)+RIGHT(Q$2,1)-1,1),""),"")</f>
        <v>Droits des femmes</v>
      </c>
      <c r="R69" s="149"/>
      <c r="S69" s="150"/>
      <c r="T69" s="267"/>
      <c r="U69" s="151"/>
      <c r="V69" s="499" t="str">
        <f ca="1">IFERROR(IF(COUNTIF(INDIRECT($A69&amp;"!$B$5:$B$196",TRUE),Planif_21!$B69)&gt;=VALUE(RIGHT(V$2,1)),INDEX(INDIRECT($A69&amp;"!$C$5:$C$196",TRUE),MATCH(Planif_21!$B69,INDIRECT($A69&amp;"!$B$5:$B$196",TRUE),0)+RIGHT(V$2,1)-1,1),""),"")</f>
        <v>M8 Le patriarcat ne prend pas congé le dimanche</v>
      </c>
      <c r="W69" s="152"/>
      <c r="X69" s="150"/>
      <c r="Y69" s="267"/>
      <c r="Z69" s="154"/>
      <c r="AA69" s="21"/>
    </row>
    <row r="70" spans="1:27" customFormat="1" ht="15" customHeight="1">
      <c r="A70" s="127" t="str">
        <f t="shared" si="7"/>
        <v>Mars_Avril_21</v>
      </c>
      <c r="B70" s="145">
        <f t="shared" si="12"/>
        <v>44263</v>
      </c>
      <c r="C70" s="146">
        <f t="shared" si="8"/>
        <v>44263</v>
      </c>
      <c r="D70" s="147">
        <f t="shared" si="9"/>
        <v>44263</v>
      </c>
      <c r="E70" s="251">
        <f t="shared" si="10"/>
        <v>2</v>
      </c>
      <c r="F70" s="33">
        <f t="shared" si="11"/>
        <v>2</v>
      </c>
      <c r="G70" s="248" t="str">
        <f ca="1">IFERROR(INDEX(INDIRECT($A70&amp;"!$C$5:$C$196",TRUE),MATCH(Planif_21!$B70,INDIRECT($A70&amp;"!$B$5:$B$196",TRUE),0)+RIGHT(G$2,1)-1,1),"")</f>
        <v>Réservé Ecole Internationale</v>
      </c>
      <c r="H70" s="139">
        <f>IFERROR(VLOOKUP(B70,Mars_Avril_21!$B$5:$AA$200,24,FALSE),"")</f>
        <v>2</v>
      </c>
      <c r="I70" s="140">
        <f>IFERROR(VLOOKUP(B70,Mars_Avril_21!$B$5:$AA$200,25,FALSE),"")</f>
        <v>2</v>
      </c>
      <c r="J70" s="266"/>
      <c r="K70" s="141"/>
      <c r="L70" s="499" t="str">
        <f ca="1">IFERROR(IF(COUNTIF(INDIRECT($A70&amp;"!$B$5:$B$196",TRUE),Planif_21!$B70)&gt;=VALUE(RIGHT(L$2,1)),INDEX(INDIRECT($A70&amp;"!$C$5:$C$196",TRUE),MATCH(Planif_21!$B70,INDIRECT($A70&amp;"!$B$5:$B$196",TRUE),0)+RIGHT(L$2,1)-1,1),""),"")</f>
        <v>Cortège Tamoules</v>
      </c>
      <c r="M70" s="142"/>
      <c r="N70" s="140"/>
      <c r="O70" s="266"/>
      <c r="P70" s="143"/>
      <c r="Q70" s="499" t="str">
        <f ca="1">IFERROR(IF(COUNTIF(INDIRECT($A70&amp;"!$B$5:$B$196",TRUE),Planif_21!$B70)&gt;=VALUE(RIGHT(Q$2,1)),INDEX(INDIRECT($A70&amp;"!$C$5:$C$196",TRUE),MATCH(Planif_21!$B70,INDIRECT($A70&amp;"!$B$5:$B$196",TRUE),0)+RIGHT(Q$2,1)-1,1),""),"")</f>
        <v/>
      </c>
      <c r="R70" s="139"/>
      <c r="S70" s="140"/>
      <c r="T70" s="266"/>
      <c r="U70" s="141"/>
      <c r="V70" s="499" t="str">
        <f ca="1">IFERROR(IF(COUNTIF(INDIRECT($A70&amp;"!$B$5:$B$196",TRUE),Planif_21!$B70)&gt;=VALUE(RIGHT(V$2,1)),INDEX(INDIRECT($A70&amp;"!$C$5:$C$196",TRUE),MATCH(Planif_21!$B70,INDIRECT($A70&amp;"!$B$5:$B$196",TRUE),0)+RIGHT(V$2,1)-1,1),""),"")</f>
        <v/>
      </c>
      <c r="W70" s="142"/>
      <c r="X70" s="140"/>
      <c r="Y70" s="266"/>
      <c r="Z70" s="144"/>
      <c r="AA70" s="21"/>
    </row>
    <row r="71" spans="1:27" customFormat="1" ht="15" customHeight="1">
      <c r="A71" s="127" t="str">
        <f t="shared" si="7"/>
        <v>Mars_Avril_21</v>
      </c>
      <c r="B71" s="145">
        <f t="shared" si="12"/>
        <v>44264</v>
      </c>
      <c r="C71" s="146">
        <f t="shared" si="8"/>
        <v>44264</v>
      </c>
      <c r="D71" s="147">
        <f t="shared" si="9"/>
        <v>44264</v>
      </c>
      <c r="E71" s="252" t="str">
        <f t="shared" si="10"/>
        <v/>
      </c>
      <c r="F71" s="34" t="str">
        <f t="shared" si="11"/>
        <v/>
      </c>
      <c r="G71" s="248" t="str">
        <f ca="1">IFERROR(INDEX(INDIRECT($A71&amp;"!$C$5:$C$196",TRUE),MATCH(Planif_21!$B71,INDIRECT($A71&amp;"!$B$5:$B$196",TRUE),0)+RIGHT(G$2,1)-1,1),"")</f>
        <v/>
      </c>
      <c r="H71" s="149" t="str">
        <f>IFERROR(VLOOKUP(B71,Mars_Avril_21!$B$5:$AA$200,24,FALSE),"")</f>
        <v/>
      </c>
      <c r="I71" s="150" t="str">
        <f>IFERROR(VLOOKUP(B71,Mars_Avril_21!$B$5:$AA$200,25,FALSE),"")</f>
        <v/>
      </c>
      <c r="J71" s="267"/>
      <c r="K71" s="151"/>
      <c r="L71" s="499" t="str">
        <f ca="1">IFERROR(IF(COUNTIF(INDIRECT($A71&amp;"!$B$5:$B$196",TRUE),Planif_21!$B71)&gt;=VALUE(RIGHT(L$2,1)),INDEX(INDIRECT($A71&amp;"!$C$5:$C$196",TRUE),MATCH(Planif_21!$B71,INDIRECT($A71&amp;"!$B$5:$B$196",TRUE),0)+RIGHT(L$2,1)-1,1),""),"")</f>
        <v/>
      </c>
      <c r="M71" s="152"/>
      <c r="N71" s="150"/>
      <c r="O71" s="267"/>
      <c r="P71" s="153"/>
      <c r="Q71" s="499" t="str">
        <f ca="1">IFERROR(IF(COUNTIF(INDIRECT($A71&amp;"!$B$5:$B$196",TRUE),Planif_21!$B71)&gt;=VALUE(RIGHT(Q$2,1)),INDEX(INDIRECT($A71&amp;"!$C$5:$C$196",TRUE),MATCH(Planif_21!$B71,INDIRECT($A71&amp;"!$B$5:$B$196",TRUE),0)+RIGHT(Q$2,1)-1,1),""),"")</f>
        <v/>
      </c>
      <c r="R71" s="149"/>
      <c r="S71" s="150"/>
      <c r="T71" s="267"/>
      <c r="U71" s="151"/>
      <c r="V71" s="499" t="str">
        <f ca="1">IFERROR(IF(COUNTIF(INDIRECT($A71&amp;"!$B$5:$B$196",TRUE),Planif_21!$B71)&gt;=VALUE(RIGHT(V$2,1)),INDEX(INDIRECT($A71&amp;"!$C$5:$C$196",TRUE),MATCH(Planif_21!$B71,INDIRECT($A71&amp;"!$B$5:$B$196",TRUE),0)+RIGHT(V$2,1)-1,1),""),"")</f>
        <v/>
      </c>
      <c r="W71" s="152"/>
      <c r="X71" s="150"/>
      <c r="Y71" s="267"/>
      <c r="Z71" s="154"/>
      <c r="AA71" s="21"/>
    </row>
    <row r="72" spans="1:27" customFormat="1" ht="15" customHeight="1">
      <c r="A72" s="127" t="str">
        <f t="shared" si="7"/>
        <v>Mars_Avril_21</v>
      </c>
      <c r="B72" s="145">
        <f t="shared" si="12"/>
        <v>44265</v>
      </c>
      <c r="C72" s="146">
        <f t="shared" si="8"/>
        <v>44265</v>
      </c>
      <c r="D72" s="147">
        <f t="shared" si="9"/>
        <v>44265</v>
      </c>
      <c r="E72" s="251" t="str">
        <f t="shared" si="10"/>
        <v/>
      </c>
      <c r="F72" s="33" t="str">
        <f t="shared" si="11"/>
        <v/>
      </c>
      <c r="G72" s="248" t="str">
        <f ca="1">IFERROR(INDEX(INDIRECT($A72&amp;"!$C$5:$C$196",TRUE),MATCH(Planif_21!$B72,INDIRECT($A72&amp;"!$B$5:$B$196",TRUE),0)+RIGHT(G$2,1)-1,1),"")</f>
        <v/>
      </c>
      <c r="H72" s="139" t="str">
        <f>IFERROR(VLOOKUP(B72,Mars_Avril_21!$B$5:$AA$200,24,FALSE),"")</f>
        <v/>
      </c>
      <c r="I72" s="140" t="str">
        <f>IFERROR(VLOOKUP(B72,Mars_Avril_21!$B$5:$AA$200,25,FALSE),"")</f>
        <v/>
      </c>
      <c r="J72" s="266"/>
      <c r="K72" s="141"/>
      <c r="L72" s="499" t="str">
        <f ca="1">IFERROR(IF(COUNTIF(INDIRECT($A72&amp;"!$B$5:$B$196",TRUE),Planif_21!$B72)&gt;=VALUE(RIGHT(L$2,1)),INDEX(INDIRECT($A72&amp;"!$C$5:$C$196",TRUE),MATCH(Planif_21!$B72,INDIRECT($A72&amp;"!$B$5:$B$196",TRUE),0)+RIGHT(L$2,1)-1,1),""),"")</f>
        <v/>
      </c>
      <c r="M72" s="142"/>
      <c r="N72" s="140"/>
      <c r="O72" s="266"/>
      <c r="P72" s="143"/>
      <c r="Q72" s="499" t="str">
        <f ca="1">IFERROR(IF(COUNTIF(INDIRECT($A72&amp;"!$B$5:$B$196",TRUE),Planif_21!$B72)&gt;=VALUE(RIGHT(Q$2,1)),INDEX(INDIRECT($A72&amp;"!$C$5:$C$196",TRUE),MATCH(Planif_21!$B72,INDIRECT($A72&amp;"!$B$5:$B$196",TRUE),0)+RIGHT(Q$2,1)-1,1),""),"")</f>
        <v/>
      </c>
      <c r="R72" s="139"/>
      <c r="S72" s="140"/>
      <c r="T72" s="266"/>
      <c r="U72" s="141"/>
      <c r="V72" s="499" t="str">
        <f ca="1">IFERROR(IF(COUNTIF(INDIRECT($A72&amp;"!$B$5:$B$196",TRUE),Planif_21!$B72)&gt;=VALUE(RIGHT(V$2,1)),INDEX(INDIRECT($A72&amp;"!$C$5:$C$196",TRUE),MATCH(Planif_21!$B72,INDIRECT($A72&amp;"!$B$5:$B$196",TRUE),0)+RIGHT(V$2,1)-1,1),""),"")</f>
        <v/>
      </c>
      <c r="W72" s="142"/>
      <c r="X72" s="140"/>
      <c r="Y72" s="266"/>
      <c r="Z72" s="144"/>
      <c r="AA72" s="21"/>
    </row>
    <row r="73" spans="1:27" customFormat="1" ht="15" customHeight="1">
      <c r="A73" s="127" t="str">
        <f t="shared" si="7"/>
        <v>Mars_Avril_21</v>
      </c>
      <c r="B73" s="145">
        <f t="shared" si="12"/>
        <v>44266</v>
      </c>
      <c r="C73" s="146">
        <f t="shared" si="8"/>
        <v>44266</v>
      </c>
      <c r="D73" s="147">
        <f t="shared" si="9"/>
        <v>44266</v>
      </c>
      <c r="E73" s="252" t="str">
        <f t="shared" si="10"/>
        <v/>
      </c>
      <c r="F73" s="34" t="str">
        <f t="shared" si="11"/>
        <v/>
      </c>
      <c r="G73" s="248" t="str">
        <f ca="1">IFERROR(INDEX(INDIRECT($A73&amp;"!$C$5:$C$196",TRUE),MATCH(Planif_21!$B73,INDIRECT($A73&amp;"!$B$5:$B$196",TRUE),0)+RIGHT(G$2,1)-1,1),"")</f>
        <v/>
      </c>
      <c r="H73" s="149" t="str">
        <f>IFERROR(VLOOKUP(B73,Mars_Avril_21!$B$5:$AA$200,24,FALSE),"")</f>
        <v/>
      </c>
      <c r="I73" s="150" t="str">
        <f>IFERROR(VLOOKUP(B73,Mars_Avril_21!$B$5:$AA$200,25,FALSE),"")</f>
        <v/>
      </c>
      <c r="J73" s="267"/>
      <c r="K73" s="151"/>
      <c r="L73" s="499" t="str">
        <f ca="1">IFERROR(IF(COUNTIF(INDIRECT($A73&amp;"!$B$5:$B$196",TRUE),Planif_21!$B73)&gt;=VALUE(RIGHT(L$2,1)),INDEX(INDIRECT($A73&amp;"!$C$5:$C$196",TRUE),MATCH(Planif_21!$B73,INDIRECT($A73&amp;"!$B$5:$B$196",TRUE),0)+RIGHT(L$2,1)-1,1),""),"")</f>
        <v/>
      </c>
      <c r="M73" s="152"/>
      <c r="N73" s="150"/>
      <c r="O73" s="267"/>
      <c r="P73" s="153"/>
      <c r="Q73" s="499" t="str">
        <f ca="1">IFERROR(IF(COUNTIF(INDIRECT($A73&amp;"!$B$5:$B$196",TRUE),Planif_21!$B73)&gt;=VALUE(RIGHT(Q$2,1)),INDEX(INDIRECT($A73&amp;"!$C$5:$C$196",TRUE),MATCH(Planif_21!$B73,INDIRECT($A73&amp;"!$B$5:$B$196",TRUE),0)+RIGHT(Q$2,1)-1,1),""),"")</f>
        <v/>
      </c>
      <c r="R73" s="149"/>
      <c r="S73" s="150"/>
      <c r="T73" s="267"/>
      <c r="U73" s="151"/>
      <c r="V73" s="499" t="str">
        <f ca="1">IFERROR(IF(COUNTIF(INDIRECT($A73&amp;"!$B$5:$B$196",TRUE),Planif_21!$B73)&gt;=VALUE(RIGHT(V$2,1)),INDEX(INDIRECT($A73&amp;"!$C$5:$C$196",TRUE),MATCH(Planif_21!$B73,INDIRECT($A73&amp;"!$B$5:$B$196",TRUE),0)+RIGHT(V$2,1)-1,1),""),"")</f>
        <v/>
      </c>
      <c r="W73" s="152"/>
      <c r="X73" s="150"/>
      <c r="Y73" s="267"/>
      <c r="Z73" s="154"/>
      <c r="AA73" s="21"/>
    </row>
    <row r="74" spans="1:27" customFormat="1" ht="15" customHeight="1">
      <c r="A74" s="127" t="str">
        <f t="shared" si="7"/>
        <v>Mars_Avril_21</v>
      </c>
      <c r="B74" s="145">
        <f t="shared" si="12"/>
        <v>44267</v>
      </c>
      <c r="C74" s="146">
        <f t="shared" si="8"/>
        <v>44267</v>
      </c>
      <c r="D74" s="147">
        <f t="shared" si="9"/>
        <v>44267</v>
      </c>
      <c r="E74" s="251" t="str">
        <f t="shared" si="10"/>
        <v/>
      </c>
      <c r="F74" s="33" t="str">
        <f t="shared" si="11"/>
        <v/>
      </c>
      <c r="G74" s="248" t="str">
        <f ca="1">IFERROR(INDEX(INDIRECT($A74&amp;"!$C$5:$C$196",TRUE),MATCH(Planif_21!$B74,INDIRECT($A74&amp;"!$B$5:$B$196",TRUE),0)+RIGHT(G$2,1)-1,1),"")</f>
        <v>Festival Groove and Moove</v>
      </c>
      <c r="H74" s="139">
        <f>IFERROR(VLOOKUP(B74,Mars_Avril_21!$B$5:$AA$200,24,FALSE),"")</f>
        <v>0</v>
      </c>
      <c r="I74" s="140">
        <f>IFERROR(VLOOKUP(B74,Mars_Avril_21!$B$5:$AA$200,25,FALSE),"")</f>
        <v>0</v>
      </c>
      <c r="J74" s="266"/>
      <c r="K74" s="141"/>
      <c r="L74" s="499" t="str">
        <f ca="1">IFERROR(IF(COUNTIF(INDIRECT($A74&amp;"!$B$5:$B$196",TRUE),Planif_21!$B74)&gt;=VALUE(RIGHT(L$2,1)),INDEX(INDIRECT($A74&amp;"!$C$5:$C$196",TRUE),MATCH(Planif_21!$B74,INDIRECT($A74&amp;"!$B$5:$B$196",TRUE),0)+RIGHT(L$2,1)-1,1),""),"")</f>
        <v/>
      </c>
      <c r="M74" s="142"/>
      <c r="N74" s="140"/>
      <c r="O74" s="266"/>
      <c r="P74" s="143"/>
      <c r="Q74" s="499" t="str">
        <f ca="1">IFERROR(IF(COUNTIF(INDIRECT($A74&amp;"!$B$5:$B$196",TRUE),Planif_21!$B74)&gt;=VALUE(RIGHT(Q$2,1)),INDEX(INDIRECT($A74&amp;"!$C$5:$C$196",TRUE),MATCH(Planif_21!$B74,INDIRECT($A74&amp;"!$B$5:$B$196",TRUE),0)+RIGHT(Q$2,1)-1,1),""),"")</f>
        <v/>
      </c>
      <c r="R74" s="139"/>
      <c r="S74" s="140"/>
      <c r="T74" s="266"/>
      <c r="U74" s="141"/>
      <c r="V74" s="499" t="str">
        <f ca="1">IFERROR(IF(COUNTIF(INDIRECT($A74&amp;"!$B$5:$B$196",TRUE),Planif_21!$B74)&gt;=VALUE(RIGHT(V$2,1)),INDEX(INDIRECT($A74&amp;"!$C$5:$C$196",TRUE),MATCH(Planif_21!$B74,INDIRECT($A74&amp;"!$B$5:$B$196",TRUE),0)+RIGHT(V$2,1)-1,1),""),"")</f>
        <v/>
      </c>
      <c r="W74" s="142"/>
      <c r="X74" s="140"/>
      <c r="Y74" s="266"/>
      <c r="Z74" s="144"/>
      <c r="AA74" s="21"/>
    </row>
    <row r="75" spans="1:27" customFormat="1" ht="15" customHeight="1">
      <c r="A75" s="127" t="str">
        <f t="shared" si="7"/>
        <v>Mars_Avril_21</v>
      </c>
      <c r="B75" s="145">
        <f t="shared" si="12"/>
        <v>44268</v>
      </c>
      <c r="C75" s="146">
        <f t="shared" si="8"/>
        <v>44268</v>
      </c>
      <c r="D75" s="147">
        <f t="shared" si="9"/>
        <v>44268</v>
      </c>
      <c r="E75" s="252" t="str">
        <f t="shared" si="10"/>
        <v/>
      </c>
      <c r="F75" s="34">
        <f t="shared" si="11"/>
        <v>13</v>
      </c>
      <c r="G75" s="248" t="str">
        <f ca="1">IFERROR(INDEX(INDIRECT($A75&amp;"!$C$5:$C$196",TRUE),MATCH(Planif_21!$B75,INDIRECT($A75&amp;"!$B$5:$B$196",TRUE),0)+RIGHT(G$2,1)-1,1),"")</f>
        <v>Tarmac</v>
      </c>
      <c r="H75" s="149">
        <f>IFERROR(VLOOKUP(B75,Mars_Avril_21!$B$5:$AA$200,24,FALSE),"")</f>
        <v>13</v>
      </c>
      <c r="I75" s="150">
        <f>IFERROR(VLOOKUP(B75,Mars_Avril_21!$B$5:$AA$200,25,FALSE),"")</f>
        <v>0</v>
      </c>
      <c r="J75" s="267"/>
      <c r="K75" s="151"/>
      <c r="L75" s="499" t="str">
        <f ca="1">IFERROR(IF(COUNTIF(INDIRECT($A75&amp;"!$B$5:$B$196",TRUE),Planif_21!$B75)&gt;=VALUE(RIGHT(L$2,1)),INDEX(INDIRECT($A75&amp;"!$C$5:$C$196",TRUE),MATCH(Planif_21!$B75,INDIRECT($A75&amp;"!$B$5:$B$196",TRUE),0)+RIGHT(L$2,1)-1,1),""),"")</f>
        <v>MNA</v>
      </c>
      <c r="M75" s="152"/>
      <c r="N75" s="150"/>
      <c r="O75" s="267"/>
      <c r="P75" s="153"/>
      <c r="Q75" s="499" t="str">
        <f ca="1">IFERROR(IF(COUNTIF(INDIRECT($A75&amp;"!$B$5:$B$196",TRUE),Planif_21!$B75)&gt;=VALUE(RIGHT(Q$2,1)),INDEX(INDIRECT($A75&amp;"!$C$5:$C$196",TRUE),MATCH(Planif_21!$B75,INDIRECT($A75&amp;"!$B$5:$B$196",TRUE),0)+RIGHT(Q$2,1)-1,1),""),"")</f>
        <v>Marche solidaire des minorités</v>
      </c>
      <c r="R75" s="149"/>
      <c r="S75" s="150"/>
      <c r="T75" s="267"/>
      <c r="U75" s="151"/>
      <c r="V75" s="499" t="str">
        <f ca="1">IFERROR(IF(COUNTIF(INDIRECT($A75&amp;"!$B$5:$B$196",TRUE),Planif_21!$B75)&gt;=VALUE(RIGHT(V$2,1)),INDEX(INDIRECT($A75&amp;"!$C$5:$C$196",TRUE),MATCH(Planif_21!$B75,INDIRECT($A75&amp;"!$B$5:$B$196",TRUE),0)+RIGHT(V$2,1)-1,1),""),"")</f>
        <v/>
      </c>
      <c r="W75" s="152"/>
      <c r="X75" s="150"/>
      <c r="Y75" s="267"/>
      <c r="Z75" s="154"/>
      <c r="AA75" s="21"/>
    </row>
    <row r="76" spans="1:27" customFormat="1" ht="15" customHeight="1">
      <c r="A76" s="127" t="str">
        <f t="shared" si="7"/>
        <v>Mars_Avril_21</v>
      </c>
      <c r="B76" s="145">
        <f t="shared" si="12"/>
        <v>44269</v>
      </c>
      <c r="C76" s="146">
        <f t="shared" si="8"/>
        <v>44269</v>
      </c>
      <c r="D76" s="147">
        <f t="shared" si="9"/>
        <v>44269</v>
      </c>
      <c r="E76" s="251" t="str">
        <f t="shared" si="10"/>
        <v/>
      </c>
      <c r="F76" s="33">
        <f t="shared" si="11"/>
        <v>14</v>
      </c>
      <c r="G76" s="248" t="str">
        <f ca="1">IFERROR(INDEX(INDIRECT($A76&amp;"!$C$5:$C$196",TRUE),MATCH(Planif_21!$B76,INDIRECT($A76&amp;"!$B$5:$B$196",TRUE),0)+RIGHT(G$2,1)-1,1),"")</f>
        <v>Tarmac</v>
      </c>
      <c r="H76" s="139">
        <f>IFERROR(VLOOKUP(B76,Mars_Avril_21!$B$5:$AA$200,24,FALSE),"")</f>
        <v>14</v>
      </c>
      <c r="I76" s="140">
        <f>IFERROR(VLOOKUP(B76,Mars_Avril_21!$B$5:$AA$200,25,FALSE),"")</f>
        <v>0</v>
      </c>
      <c r="J76" s="266"/>
      <c r="K76" s="141"/>
      <c r="L76" s="499" t="str">
        <f ca="1">IFERROR(IF(COUNTIF(INDIRECT($A76&amp;"!$B$5:$B$196",TRUE),Planif_21!$B76)&gt;=VALUE(RIGHT(L$2,1)),INDEX(INDIRECT($A76&amp;"!$C$5:$C$196",TRUE),MATCH(Planif_21!$B76,INDIRECT($A76&amp;"!$B$5:$B$196",TRUE),0)+RIGHT(L$2,1)-1,1),""),"")</f>
        <v>Démontage GIMS</v>
      </c>
      <c r="M76" s="142"/>
      <c r="N76" s="140"/>
      <c r="O76" s="266"/>
      <c r="P76" s="143"/>
      <c r="Q76" s="499" t="str">
        <f ca="1">IFERROR(IF(COUNTIF(INDIRECT($A76&amp;"!$B$5:$B$196",TRUE),Planif_21!$B76)&gt;=VALUE(RIGHT(Q$2,1)),INDEX(INDIRECT($A76&amp;"!$C$5:$C$196",TRUE),MATCH(Planif_21!$B76,INDIRECT($A76&amp;"!$B$5:$B$196",TRUE),0)+RIGHT(Q$2,1)-1,1),""),"")</f>
        <v>Run Evasion Rhône</v>
      </c>
      <c r="R76" s="139"/>
      <c r="S76" s="140"/>
      <c r="T76" s="266"/>
      <c r="U76" s="141"/>
      <c r="V76" s="499" t="str">
        <f ca="1">IFERROR(IF(COUNTIF(INDIRECT($A76&amp;"!$B$5:$B$196",TRUE),Planif_21!$B76)&gt;=VALUE(RIGHT(V$2,1)),INDEX(INDIRECT($A76&amp;"!$C$5:$C$196",TRUE),MATCH(Planif_21!$B76,INDIRECT($A76&amp;"!$B$5:$B$196",TRUE),0)+RIGHT(V$2,1)-1,1),""),"")</f>
        <v/>
      </c>
      <c r="W76" s="142"/>
      <c r="X76" s="140"/>
      <c r="Y76" s="266"/>
      <c r="Z76" s="144"/>
      <c r="AA76" s="21"/>
    </row>
    <row r="77" spans="1:27" customFormat="1" ht="15" customHeight="1">
      <c r="A77" s="127" t="str">
        <f t="shared" si="7"/>
        <v>Mars_Avril_21</v>
      </c>
      <c r="B77" s="145">
        <f t="shared" si="12"/>
        <v>44270</v>
      </c>
      <c r="C77" s="146">
        <f t="shared" si="8"/>
        <v>44270</v>
      </c>
      <c r="D77" s="147">
        <f t="shared" si="9"/>
        <v>44270</v>
      </c>
      <c r="E77" s="252" t="str">
        <f t="shared" si="10"/>
        <v/>
      </c>
      <c r="F77" s="34" t="str">
        <f t="shared" si="11"/>
        <v/>
      </c>
      <c r="G77" s="248" t="str">
        <f ca="1">IFERROR(INDEX(INDIRECT($A77&amp;"!$C$5:$C$196",TRUE),MATCH(Planif_21!$B77,INDIRECT($A77&amp;"!$B$5:$B$196",TRUE),0)+RIGHT(G$2,1)-1,1),"")</f>
        <v/>
      </c>
      <c r="H77" s="149" t="str">
        <f>IFERROR(VLOOKUP(B77,Mars_Avril_21!$B$5:$AA$200,24,FALSE),"")</f>
        <v/>
      </c>
      <c r="I77" s="150" t="str">
        <f>IFERROR(VLOOKUP(B77,Mars_Avril_21!$B$5:$AA$200,25,FALSE),"")</f>
        <v/>
      </c>
      <c r="J77" s="267"/>
      <c r="K77" s="151"/>
      <c r="L77" s="499" t="str">
        <f ca="1">IFERROR(IF(COUNTIF(INDIRECT($A77&amp;"!$B$5:$B$196",TRUE),Planif_21!$B77)&gt;=VALUE(RIGHT(L$2,1)),INDEX(INDIRECT($A77&amp;"!$C$5:$C$196",TRUE),MATCH(Planif_21!$B77,INDIRECT($A77&amp;"!$B$5:$B$196",TRUE),0)+RIGHT(L$2,1)-1,1),""),"")</f>
        <v/>
      </c>
      <c r="M77" s="152"/>
      <c r="N77" s="150"/>
      <c r="O77" s="267"/>
      <c r="P77" s="153"/>
      <c r="Q77" s="499" t="str">
        <f ca="1">IFERROR(IF(COUNTIF(INDIRECT($A77&amp;"!$B$5:$B$196",TRUE),Planif_21!$B77)&gt;=VALUE(RIGHT(Q$2,1)),INDEX(INDIRECT($A77&amp;"!$C$5:$C$196",TRUE),MATCH(Planif_21!$B77,INDIRECT($A77&amp;"!$B$5:$B$196",TRUE),0)+RIGHT(Q$2,1)-1,1),""),"")</f>
        <v/>
      </c>
      <c r="R77" s="149"/>
      <c r="S77" s="150"/>
      <c r="T77" s="267"/>
      <c r="U77" s="151"/>
      <c r="V77" s="499" t="str">
        <f ca="1">IFERROR(IF(COUNTIF(INDIRECT($A77&amp;"!$B$5:$B$196",TRUE),Planif_21!$B77)&gt;=VALUE(RIGHT(V$2,1)),INDEX(INDIRECT($A77&amp;"!$C$5:$C$196",TRUE),MATCH(Planif_21!$B77,INDIRECT($A77&amp;"!$B$5:$B$196",TRUE),0)+RIGHT(V$2,1)-1,1),""),"")</f>
        <v/>
      </c>
      <c r="W77" s="152"/>
      <c r="X77" s="150"/>
      <c r="Y77" s="267"/>
      <c r="Z77" s="154"/>
      <c r="AA77" s="21"/>
    </row>
    <row r="78" spans="1:27" customFormat="1" ht="15" customHeight="1">
      <c r="A78" s="127" t="str">
        <f t="shared" si="7"/>
        <v>Mars_Avril_21</v>
      </c>
      <c r="B78" s="145">
        <f t="shared" si="12"/>
        <v>44271</v>
      </c>
      <c r="C78" s="146">
        <f t="shared" si="8"/>
        <v>44271</v>
      </c>
      <c r="D78" s="147">
        <f t="shared" si="9"/>
        <v>44271</v>
      </c>
      <c r="E78" s="251" t="str">
        <f t="shared" si="10"/>
        <v/>
      </c>
      <c r="F78" s="33" t="str">
        <f t="shared" si="11"/>
        <v/>
      </c>
      <c r="G78" s="248" t="str">
        <f ca="1">IFERROR(INDEX(INDIRECT($A78&amp;"!$C$5:$C$196",TRUE),MATCH(Planif_21!$B78,INDIRECT($A78&amp;"!$B$5:$B$196",TRUE),0)+RIGHT(G$2,1)-1,1),"")</f>
        <v/>
      </c>
      <c r="H78" s="139" t="str">
        <f>IFERROR(VLOOKUP(B78,Mars_Avril_21!$B$5:$AA$200,24,FALSE),"")</f>
        <v/>
      </c>
      <c r="I78" s="140" t="str">
        <f>IFERROR(VLOOKUP(B78,Mars_Avril_21!$B$5:$AA$200,25,FALSE),"")</f>
        <v/>
      </c>
      <c r="J78" s="266"/>
      <c r="K78" s="141"/>
      <c r="L78" s="499" t="str">
        <f ca="1">IFERROR(IF(COUNTIF(INDIRECT($A78&amp;"!$B$5:$B$196",TRUE),Planif_21!$B78)&gt;=VALUE(RIGHT(L$2,1)),INDEX(INDIRECT($A78&amp;"!$C$5:$C$196",TRUE),MATCH(Planif_21!$B78,INDIRECT($A78&amp;"!$B$5:$B$196",TRUE),0)+RIGHT(L$2,1)-1,1),""),"")</f>
        <v/>
      </c>
      <c r="M78" s="142"/>
      <c r="N78" s="140"/>
      <c r="O78" s="266"/>
      <c r="P78" s="143"/>
      <c r="Q78" s="499" t="str">
        <f ca="1">IFERROR(IF(COUNTIF(INDIRECT($A78&amp;"!$B$5:$B$196",TRUE),Planif_21!$B78)&gt;=VALUE(RIGHT(Q$2,1)),INDEX(INDIRECT($A78&amp;"!$C$5:$C$196",TRUE),MATCH(Planif_21!$B78,INDIRECT($A78&amp;"!$B$5:$B$196",TRUE),0)+RIGHT(Q$2,1)-1,1),""),"")</f>
        <v/>
      </c>
      <c r="R78" s="139"/>
      <c r="S78" s="140"/>
      <c r="T78" s="266"/>
      <c r="U78" s="141"/>
      <c r="V78" s="499" t="str">
        <f ca="1">IFERROR(IF(COUNTIF(INDIRECT($A78&amp;"!$B$5:$B$196",TRUE),Planif_21!$B78)&gt;=VALUE(RIGHT(V$2,1)),INDEX(INDIRECT($A78&amp;"!$C$5:$C$196",TRUE),MATCH(Planif_21!$B78,INDIRECT($A78&amp;"!$B$5:$B$196",TRUE),0)+RIGHT(V$2,1)-1,1),""),"")</f>
        <v/>
      </c>
      <c r="W78" s="142"/>
      <c r="X78" s="140"/>
      <c r="Y78" s="266"/>
      <c r="Z78" s="144"/>
      <c r="AA78" s="21"/>
    </row>
    <row r="79" spans="1:27" customFormat="1" ht="15" customHeight="1">
      <c r="A79" s="127" t="str">
        <f t="shared" si="7"/>
        <v>Mars_Avril_21</v>
      </c>
      <c r="B79" s="145">
        <f t="shared" si="12"/>
        <v>44272</v>
      </c>
      <c r="C79" s="146">
        <f t="shared" si="8"/>
        <v>44272</v>
      </c>
      <c r="D79" s="147">
        <f t="shared" si="9"/>
        <v>44272</v>
      </c>
      <c r="E79" s="252" t="str">
        <f t="shared" si="10"/>
        <v/>
      </c>
      <c r="F79" s="34" t="str">
        <f t="shared" si="11"/>
        <v/>
      </c>
      <c r="G79" s="248" t="str">
        <f ca="1">IFERROR(INDEX(INDIRECT($A79&amp;"!$C$5:$C$196",TRUE),MATCH(Planif_21!$B79,INDIRECT($A79&amp;"!$B$5:$B$196",TRUE),0)+RIGHT(G$2,1)-1,1),"")</f>
        <v/>
      </c>
      <c r="H79" s="149" t="str">
        <f>IFERROR(VLOOKUP(B79,Mars_Avril_21!$B$5:$AA$200,24,FALSE),"")</f>
        <v/>
      </c>
      <c r="I79" s="150" t="str">
        <f>IFERROR(VLOOKUP(B79,Mars_Avril_21!$B$5:$AA$200,25,FALSE),"")</f>
        <v/>
      </c>
      <c r="J79" s="267"/>
      <c r="K79" s="151"/>
      <c r="L79" s="499" t="str">
        <f ca="1">IFERROR(IF(COUNTIF(INDIRECT($A79&amp;"!$B$5:$B$196",TRUE),Planif_21!$B79)&gt;=VALUE(RIGHT(L$2,1)),INDEX(INDIRECT($A79&amp;"!$C$5:$C$196",TRUE),MATCH(Planif_21!$B79,INDIRECT($A79&amp;"!$B$5:$B$196",TRUE),0)+RIGHT(L$2,1)-1,1),""),"")</f>
        <v/>
      </c>
      <c r="M79" s="152"/>
      <c r="N79" s="150"/>
      <c r="O79" s="267"/>
      <c r="P79" s="153"/>
      <c r="Q79" s="499" t="str">
        <f ca="1">IFERROR(IF(COUNTIF(INDIRECT($A79&amp;"!$B$5:$B$196",TRUE),Planif_21!$B79)&gt;=VALUE(RIGHT(Q$2,1)),INDEX(INDIRECT($A79&amp;"!$C$5:$C$196",TRUE),MATCH(Planif_21!$B79,INDIRECT($A79&amp;"!$B$5:$B$196",TRUE),0)+RIGHT(Q$2,1)-1,1),""),"")</f>
        <v/>
      </c>
      <c r="R79" s="149"/>
      <c r="S79" s="150"/>
      <c r="T79" s="267"/>
      <c r="U79" s="151"/>
      <c r="V79" s="499" t="str">
        <f ca="1">IFERROR(IF(COUNTIF(INDIRECT($A79&amp;"!$B$5:$B$196",TRUE),Planif_21!$B79)&gt;=VALUE(RIGHT(V$2,1)),INDEX(INDIRECT($A79&amp;"!$C$5:$C$196",TRUE),MATCH(Planif_21!$B79,INDIRECT($A79&amp;"!$B$5:$B$196",TRUE),0)+RIGHT(V$2,1)-1,1),""),"")</f>
        <v/>
      </c>
      <c r="W79" s="152"/>
      <c r="X79" s="150"/>
      <c r="Y79" s="267"/>
      <c r="Z79" s="154"/>
      <c r="AA79" s="21"/>
    </row>
    <row r="80" spans="1:27" customFormat="1" ht="15" customHeight="1">
      <c r="A80" s="127" t="str">
        <f t="shared" si="7"/>
        <v>Mars_Avril_21</v>
      </c>
      <c r="B80" s="145">
        <f t="shared" si="12"/>
        <v>44273</v>
      </c>
      <c r="C80" s="146">
        <f t="shared" si="8"/>
        <v>44273</v>
      </c>
      <c r="D80" s="147">
        <f t="shared" si="9"/>
        <v>44273</v>
      </c>
      <c r="E80" s="251" t="str">
        <f t="shared" si="10"/>
        <v/>
      </c>
      <c r="F80" s="33" t="str">
        <f t="shared" si="11"/>
        <v/>
      </c>
      <c r="G80" s="248" t="str">
        <f ca="1">IFERROR(INDEX(INDIRECT($A80&amp;"!$C$5:$C$196",TRUE),MATCH(Planif_21!$B80,INDIRECT($A80&amp;"!$B$5:$B$196",TRUE),0)+RIGHT(G$2,1)-1,1),"")</f>
        <v/>
      </c>
      <c r="H80" s="139" t="str">
        <f>IFERROR(VLOOKUP(B80,Mars_Avril_21!$B$5:$AA$200,24,FALSE),"")</f>
        <v/>
      </c>
      <c r="I80" s="140" t="str">
        <f>IFERROR(VLOOKUP(B80,Mars_Avril_21!$B$5:$AA$200,25,FALSE),"")</f>
        <v/>
      </c>
      <c r="J80" s="266"/>
      <c r="K80" s="141"/>
      <c r="L80" s="499" t="str">
        <f ca="1">IFERROR(IF(COUNTIF(INDIRECT($A80&amp;"!$B$5:$B$196",TRUE),Planif_21!$B80)&gt;=VALUE(RIGHT(L$2,1)),INDEX(INDIRECT($A80&amp;"!$C$5:$C$196",TRUE),MATCH(Planif_21!$B80,INDIRECT($A80&amp;"!$B$5:$B$196",TRUE),0)+RIGHT(L$2,1)-1,1),""),"")</f>
        <v/>
      </c>
      <c r="M80" s="142"/>
      <c r="N80" s="140"/>
      <c r="O80" s="266"/>
      <c r="P80" s="143"/>
      <c r="Q80" s="499" t="str">
        <f ca="1">IFERROR(IF(COUNTIF(INDIRECT($A80&amp;"!$B$5:$B$196",TRUE),Planif_21!$B80)&gt;=VALUE(RIGHT(Q$2,1)),INDEX(INDIRECT($A80&amp;"!$C$5:$C$196",TRUE),MATCH(Planif_21!$B80,INDIRECT($A80&amp;"!$B$5:$B$196",TRUE),0)+RIGHT(Q$2,1)-1,1),""),"")</f>
        <v/>
      </c>
      <c r="R80" s="139"/>
      <c r="S80" s="140"/>
      <c r="T80" s="266"/>
      <c r="U80" s="141"/>
      <c r="V80" s="499" t="str">
        <f ca="1">IFERROR(IF(COUNTIF(INDIRECT($A80&amp;"!$B$5:$B$196",TRUE),Planif_21!$B80)&gt;=VALUE(RIGHT(V$2,1)),INDEX(INDIRECT($A80&amp;"!$C$5:$C$196",TRUE),MATCH(Planif_21!$B80,INDIRECT($A80&amp;"!$B$5:$B$196",TRUE),0)+RIGHT(V$2,1)-1,1),""),"")</f>
        <v/>
      </c>
      <c r="W80" s="142"/>
      <c r="X80" s="140"/>
      <c r="Y80" s="266"/>
      <c r="Z80" s="144"/>
      <c r="AA80" s="21"/>
    </row>
    <row r="81" spans="1:27" customFormat="1" ht="15" customHeight="1">
      <c r="A81" s="127" t="str">
        <f t="shared" si="7"/>
        <v>Mars_Avril_21</v>
      </c>
      <c r="B81" s="145">
        <f t="shared" si="12"/>
        <v>44274</v>
      </c>
      <c r="C81" s="146">
        <f t="shared" si="8"/>
        <v>44274</v>
      </c>
      <c r="D81" s="147">
        <f t="shared" si="9"/>
        <v>44274</v>
      </c>
      <c r="E81" s="252" t="str">
        <f t="shared" si="10"/>
        <v/>
      </c>
      <c r="F81" s="34" t="str">
        <f t="shared" si="11"/>
        <v/>
      </c>
      <c r="G81" s="248" t="str">
        <f ca="1">IFERROR(INDEX(INDIRECT($A81&amp;"!$C$5:$C$196",TRUE),MATCH(Planif_21!$B81,INDIRECT($A81&amp;"!$B$5:$B$196",TRUE),0)+RIGHT(G$2,1)-1,1),"")</f>
        <v>Bonhomme Hiver 
(St-Jean/Gd-Lancy)</v>
      </c>
      <c r="H81" s="149">
        <f>IFERROR(VLOOKUP(B81,Mars_Avril_21!$B$5:$AA$200,24,FALSE),"")</f>
        <v>0</v>
      </c>
      <c r="I81" s="150">
        <f>IFERROR(VLOOKUP(B81,Mars_Avril_21!$B$5:$AA$200,25,FALSE),"")</f>
        <v>0</v>
      </c>
      <c r="J81" s="267"/>
      <c r="K81" s="151"/>
      <c r="L81" s="499" t="str">
        <f ca="1">IFERROR(IF(COUNTIF(INDIRECT($A81&amp;"!$B$5:$B$196",TRUE),Planif_21!$B81)&gt;=VALUE(RIGHT(L$2,1)),INDEX(INDIRECT($A81&amp;"!$C$5:$C$196",TRUE),MATCH(Planif_21!$B81,INDIRECT($A81&amp;"!$B$5:$B$196",TRUE),0)+RIGHT(L$2,1)-1,1),""),"")</f>
        <v>Bonhomme Hiver Carouge</v>
      </c>
      <c r="M81" s="152"/>
      <c r="N81" s="150"/>
      <c r="O81" s="267"/>
      <c r="P81" s="153"/>
      <c r="Q81" s="499" t="str">
        <f ca="1">IFERROR(IF(COUNTIF(INDIRECT($A81&amp;"!$B$5:$B$196",TRUE),Planif_21!$B81)&gt;=VALUE(RIGHT(Q$2,1)),INDEX(INDIRECT($A81&amp;"!$C$5:$C$196",TRUE),MATCH(Planif_21!$B81,INDIRECT($A81&amp;"!$B$5:$B$196",TRUE),0)+RIGHT(Q$2,1)-1,1),""),"")</f>
        <v/>
      </c>
      <c r="R81" s="149"/>
      <c r="S81" s="150"/>
      <c r="T81" s="267"/>
      <c r="U81" s="151"/>
      <c r="V81" s="499" t="str">
        <f ca="1">IFERROR(IF(COUNTIF(INDIRECT($A81&amp;"!$B$5:$B$196",TRUE),Planif_21!$B81)&gt;=VALUE(RIGHT(V$2,1)),INDEX(INDIRECT($A81&amp;"!$C$5:$C$196",TRUE),MATCH(Planif_21!$B81,INDIRECT($A81&amp;"!$B$5:$B$196",TRUE),0)+RIGHT(V$2,1)-1,1),""),"")</f>
        <v/>
      </c>
      <c r="W81" s="152"/>
      <c r="X81" s="150"/>
      <c r="Y81" s="267"/>
      <c r="Z81" s="154"/>
      <c r="AA81" s="21"/>
    </row>
    <row r="82" spans="1:27" customFormat="1" ht="15" customHeight="1">
      <c r="A82" s="127" t="str">
        <f t="shared" si="7"/>
        <v>Mars_Avril_21</v>
      </c>
      <c r="B82" s="145">
        <f t="shared" si="12"/>
        <v>44275</v>
      </c>
      <c r="C82" s="146">
        <f t="shared" si="8"/>
        <v>44275</v>
      </c>
      <c r="D82" s="147">
        <f t="shared" si="9"/>
        <v>44275</v>
      </c>
      <c r="E82" s="251" t="str">
        <f t="shared" si="10"/>
        <v/>
      </c>
      <c r="F82" s="33">
        <f t="shared" si="11"/>
        <v>13</v>
      </c>
      <c r="G82" s="248" t="str">
        <f ca="1">IFERROR(INDEX(INDIRECT($A82&amp;"!$C$5:$C$196",TRUE),MATCH(Planif_21!$B82,INDIRECT($A82&amp;"!$B$5:$B$196",TRUE),0)+RIGHT(G$2,1)-1,1),"")</f>
        <v>Tarmac</v>
      </c>
      <c r="H82" s="139">
        <f>IFERROR(VLOOKUP(B82,Mars_Avril_21!$B$5:$AA$200,24,FALSE),"")</f>
        <v>13</v>
      </c>
      <c r="I82" s="140">
        <f>IFERROR(VLOOKUP(B82,Mars_Avril_21!$B$5:$AA$200,25,FALSE),"")</f>
        <v>0</v>
      </c>
      <c r="J82" s="266"/>
      <c r="K82" s="141"/>
      <c r="L82" s="499" t="str">
        <f ca="1">IFERROR(IF(COUNTIF(INDIRECT($A82&amp;"!$B$5:$B$196",TRUE),Planif_21!$B82)&gt;=VALUE(RIGHT(L$2,1)),INDEX(INDIRECT($A82&amp;"!$C$5:$C$196",TRUE),MATCH(Planif_21!$B82,INDIRECT($A82&amp;"!$B$5:$B$196",TRUE),0)+RIGHT(L$2,1)-1,1),""),"")</f>
        <v>Bonhomme hiver Pâquis</v>
      </c>
      <c r="M82" s="142"/>
      <c r="N82" s="140"/>
      <c r="O82" s="266"/>
      <c r="P82" s="143"/>
      <c r="Q82" s="499" t="str">
        <f ca="1">IFERROR(IF(COUNTIF(INDIRECT($A82&amp;"!$B$5:$B$196",TRUE),Planif_21!$B82)&gt;=VALUE(RIGHT(Q$2,1)),INDEX(INDIRECT($A82&amp;"!$C$5:$C$196",TRUE),MATCH(Planif_21!$B82,INDIRECT($A82&amp;"!$B$5:$B$196",TRUE),0)+RIGHT(Q$2,1)-1,1),""),"")</f>
        <v>Fête de la Première feuille</v>
      </c>
      <c r="R82" s="139"/>
      <c r="S82" s="140"/>
      <c r="T82" s="266"/>
      <c r="U82" s="141"/>
      <c r="V82" s="499" t="str">
        <f ca="1">IFERROR(IF(COUNTIF(INDIRECT($A82&amp;"!$B$5:$B$196",TRUE),Planif_21!$B82)&gt;=VALUE(RIGHT(V$2,1)),INDEX(INDIRECT($A82&amp;"!$C$5:$C$196",TRUE),MATCH(Planif_21!$B82,INDIRECT($A82&amp;"!$B$5:$B$196",TRUE),0)+RIGHT(V$2,1)-1,1),""),"")</f>
        <v/>
      </c>
      <c r="W82" s="142"/>
      <c r="X82" s="140"/>
      <c r="Y82" s="266"/>
      <c r="Z82" s="144"/>
      <c r="AA82" s="21"/>
    </row>
    <row r="83" spans="1:27" customFormat="1" ht="15" customHeight="1">
      <c r="A83" s="127" t="str">
        <f t="shared" si="7"/>
        <v>Mars_Avril_21</v>
      </c>
      <c r="B83" s="145">
        <f t="shared" si="12"/>
        <v>44276</v>
      </c>
      <c r="C83" s="146">
        <f t="shared" si="8"/>
        <v>44276</v>
      </c>
      <c r="D83" s="147">
        <f t="shared" si="9"/>
        <v>44276</v>
      </c>
      <c r="E83" s="252" t="str">
        <f t="shared" si="10"/>
        <v/>
      </c>
      <c r="F83" s="34" t="str">
        <f t="shared" si="11"/>
        <v/>
      </c>
      <c r="G83" s="248" t="str">
        <f ca="1">IFERROR(INDEX(INDIRECT($A83&amp;"!$C$5:$C$196",TRUE),MATCH(Planif_21!$B83,INDIRECT($A83&amp;"!$B$5:$B$196",TRUE),0)+RIGHT(G$2,1)-1,1),"")</f>
        <v>Tour de Presinge</v>
      </c>
      <c r="H83" s="149">
        <f>IFERROR(VLOOKUP(B83,Mars_Avril_21!$B$5:$AA$200,24,FALSE),"")</f>
        <v>0</v>
      </c>
      <c r="I83" s="150">
        <f>IFERROR(VLOOKUP(B83,Mars_Avril_21!$B$5:$AA$200,25,FALSE),"")</f>
        <v>0</v>
      </c>
      <c r="J83" s="267"/>
      <c r="K83" s="151"/>
      <c r="L83" s="499" t="str">
        <f ca="1">IFERROR(IF(COUNTIF(INDIRECT($A83&amp;"!$B$5:$B$196",TRUE),Planif_21!$B83)&gt;=VALUE(RIGHT(L$2,1)),INDEX(INDIRECT($A83&amp;"!$C$5:$C$196",TRUE),MATCH(Planif_21!$B83,INDIRECT($A83&amp;"!$B$5:$B$196",TRUE),0)+RIGHT(L$2,1)-1,1),""),"")</f>
        <v/>
      </c>
      <c r="M83" s="152"/>
      <c r="N83" s="150"/>
      <c r="O83" s="267"/>
      <c r="P83" s="153"/>
      <c r="Q83" s="499" t="str">
        <f ca="1">IFERROR(IF(COUNTIF(INDIRECT($A83&amp;"!$B$5:$B$196",TRUE),Planif_21!$B83)&gt;=VALUE(RIGHT(Q$2,1)),INDEX(INDIRECT($A83&amp;"!$C$5:$C$196",TRUE),MATCH(Planif_21!$B83,INDIRECT($A83&amp;"!$B$5:$B$196",TRUE),0)+RIGHT(Q$2,1)-1,1),""),"")</f>
        <v/>
      </c>
      <c r="R83" s="149"/>
      <c r="S83" s="150"/>
      <c r="T83" s="267"/>
      <c r="U83" s="151"/>
      <c r="V83" s="499" t="str">
        <f ca="1">IFERROR(IF(COUNTIF(INDIRECT($A83&amp;"!$B$5:$B$196",TRUE),Planif_21!$B83)&gt;=VALUE(RIGHT(V$2,1)),INDEX(INDIRECT($A83&amp;"!$C$5:$C$196",TRUE),MATCH(Planif_21!$B83,INDIRECT($A83&amp;"!$B$5:$B$196",TRUE),0)+RIGHT(V$2,1)-1,1),""),"")</f>
        <v/>
      </c>
      <c r="W83" s="152"/>
      <c r="X83" s="150"/>
      <c r="Y83" s="267"/>
      <c r="Z83" s="154"/>
      <c r="AA83" s="21"/>
    </row>
    <row r="84" spans="1:27" customFormat="1" ht="15" customHeight="1">
      <c r="A84" s="127" t="str">
        <f t="shared" si="7"/>
        <v>Mars_Avril_21</v>
      </c>
      <c r="B84" s="145">
        <f t="shared" si="12"/>
        <v>44277</v>
      </c>
      <c r="C84" s="146">
        <f t="shared" si="8"/>
        <v>44277</v>
      </c>
      <c r="D84" s="147">
        <f t="shared" si="9"/>
        <v>44277</v>
      </c>
      <c r="E84" s="251" t="str">
        <f t="shared" si="10"/>
        <v/>
      </c>
      <c r="F84" s="33" t="str">
        <f t="shared" si="11"/>
        <v/>
      </c>
      <c r="G84" s="248" t="str">
        <f ca="1">IFERROR(INDEX(INDIRECT($A84&amp;"!$C$5:$C$196",TRUE),MATCH(Planif_21!$B84,INDIRECT($A84&amp;"!$B$5:$B$196",TRUE),0)+RIGHT(G$2,1)-1,1),"")</f>
        <v/>
      </c>
      <c r="H84" s="139" t="str">
        <f>IFERROR(VLOOKUP(B84,Mars_Avril_21!$B$5:$AA$200,24,FALSE),"")</f>
        <v/>
      </c>
      <c r="I84" s="140" t="str">
        <f>IFERROR(VLOOKUP(B84,Mars_Avril_21!$B$5:$AA$200,25,FALSE),"")</f>
        <v/>
      </c>
      <c r="J84" s="266"/>
      <c r="K84" s="141"/>
      <c r="L84" s="499" t="str">
        <f ca="1">IFERROR(IF(COUNTIF(INDIRECT($A84&amp;"!$B$5:$B$196",TRUE),Planif_21!$B84)&gt;=VALUE(RIGHT(L$2,1)),INDEX(INDIRECT($A84&amp;"!$C$5:$C$196",TRUE),MATCH(Planif_21!$B84,INDIRECT($A84&amp;"!$B$5:$B$196",TRUE),0)+RIGHT(L$2,1)-1,1),""),"")</f>
        <v/>
      </c>
      <c r="M84" s="142"/>
      <c r="N84" s="140"/>
      <c r="O84" s="266"/>
      <c r="P84" s="143"/>
      <c r="Q84" s="499" t="str">
        <f ca="1">IFERROR(IF(COUNTIF(INDIRECT($A84&amp;"!$B$5:$B$196",TRUE),Planif_21!$B84)&gt;=VALUE(RIGHT(Q$2,1)),INDEX(INDIRECT($A84&amp;"!$C$5:$C$196",TRUE),MATCH(Planif_21!$B84,INDIRECT($A84&amp;"!$B$5:$B$196",TRUE),0)+RIGHT(Q$2,1)-1,1),""),"")</f>
        <v/>
      </c>
      <c r="R84" s="139"/>
      <c r="S84" s="140"/>
      <c r="T84" s="266"/>
      <c r="U84" s="141"/>
      <c r="V84" s="499" t="str">
        <f ca="1">IFERROR(IF(COUNTIF(INDIRECT($A84&amp;"!$B$5:$B$196",TRUE),Planif_21!$B84)&gt;=VALUE(RIGHT(V$2,1)),INDEX(INDIRECT($A84&amp;"!$C$5:$C$196",TRUE),MATCH(Planif_21!$B84,INDIRECT($A84&amp;"!$B$5:$B$196",TRUE),0)+RIGHT(V$2,1)-1,1),""),"")</f>
        <v/>
      </c>
      <c r="W84" s="142"/>
      <c r="X84" s="140"/>
      <c r="Y84" s="266"/>
      <c r="Z84" s="144"/>
      <c r="AA84" s="21"/>
    </row>
    <row r="85" spans="1:27" customFormat="1" ht="15" customHeight="1">
      <c r="A85" s="127" t="str">
        <f t="shared" si="7"/>
        <v>Mars_Avril_21</v>
      </c>
      <c r="B85" s="145">
        <f t="shared" si="12"/>
        <v>44278</v>
      </c>
      <c r="C85" s="146">
        <f t="shared" si="8"/>
        <v>44278</v>
      </c>
      <c r="D85" s="147">
        <f t="shared" si="9"/>
        <v>44278</v>
      </c>
      <c r="E85" s="252" t="str">
        <f t="shared" si="10"/>
        <v/>
      </c>
      <c r="F85" s="34" t="str">
        <f t="shared" si="11"/>
        <v/>
      </c>
      <c r="G85" s="248" t="str">
        <f ca="1">IFERROR(INDEX(INDIRECT($A85&amp;"!$C$5:$C$196",TRUE),MATCH(Planif_21!$B85,INDIRECT($A85&amp;"!$B$5:$B$196",TRUE),0)+RIGHT(G$2,1)-1,1),"")</f>
        <v/>
      </c>
      <c r="H85" s="149" t="str">
        <f>IFERROR(VLOOKUP(B85,Mars_Avril_21!$B$5:$AA$200,24,FALSE),"")</f>
        <v/>
      </c>
      <c r="I85" s="150" t="str">
        <f>IFERROR(VLOOKUP(B85,Mars_Avril_21!$B$5:$AA$200,25,FALSE),"")</f>
        <v/>
      </c>
      <c r="J85" s="267"/>
      <c r="K85" s="151"/>
      <c r="L85" s="499" t="str">
        <f ca="1">IFERROR(IF(COUNTIF(INDIRECT($A85&amp;"!$B$5:$B$196",TRUE),Planif_21!$B85)&gt;=VALUE(RIGHT(L$2,1)),INDEX(INDIRECT($A85&amp;"!$C$5:$C$196",TRUE),MATCH(Planif_21!$B85,INDIRECT($A85&amp;"!$B$5:$B$196",TRUE),0)+RIGHT(L$2,1)-1,1),""),"")</f>
        <v/>
      </c>
      <c r="M85" s="152"/>
      <c r="N85" s="150"/>
      <c r="O85" s="267"/>
      <c r="P85" s="153"/>
      <c r="Q85" s="499" t="str">
        <f ca="1">IFERROR(IF(COUNTIF(INDIRECT($A85&amp;"!$B$5:$B$196",TRUE),Planif_21!$B85)&gt;=VALUE(RIGHT(Q$2,1)),INDEX(INDIRECT($A85&amp;"!$C$5:$C$196",TRUE),MATCH(Planif_21!$B85,INDIRECT($A85&amp;"!$B$5:$B$196",TRUE),0)+RIGHT(Q$2,1)-1,1),""),"")</f>
        <v/>
      </c>
      <c r="R85" s="149"/>
      <c r="S85" s="150"/>
      <c r="T85" s="267"/>
      <c r="U85" s="151"/>
      <c r="V85" s="499" t="str">
        <f ca="1">IFERROR(IF(COUNTIF(INDIRECT($A85&amp;"!$B$5:$B$196",TRUE),Planif_21!$B85)&gt;=VALUE(RIGHT(V$2,1)),INDEX(INDIRECT($A85&amp;"!$C$5:$C$196",TRUE),MATCH(Planif_21!$B85,INDIRECT($A85&amp;"!$B$5:$B$196",TRUE),0)+RIGHT(V$2,1)-1,1),""),"")</f>
        <v/>
      </c>
      <c r="W85" s="152"/>
      <c r="X85" s="150"/>
      <c r="Y85" s="267"/>
      <c r="Z85" s="154"/>
      <c r="AA85" s="21"/>
    </row>
    <row r="86" spans="1:27" customFormat="1" ht="15" customHeight="1">
      <c r="A86" s="127" t="str">
        <f t="shared" si="7"/>
        <v>Mars_Avril_21</v>
      </c>
      <c r="B86" s="145">
        <f t="shared" si="12"/>
        <v>44279</v>
      </c>
      <c r="C86" s="146">
        <f t="shared" si="8"/>
        <v>44279</v>
      </c>
      <c r="D86" s="147">
        <f t="shared" si="9"/>
        <v>44279</v>
      </c>
      <c r="E86" s="251">
        <f t="shared" si="10"/>
        <v>5</v>
      </c>
      <c r="F86" s="33">
        <f t="shared" si="11"/>
        <v>5</v>
      </c>
      <c r="G86" s="248" t="str">
        <f ca="1">IFERROR(INDEX(INDIRECT($A86&amp;"!$C$5:$C$196",TRUE),MATCH(Planif_21!$B86,INDIRECT($A86&amp;"!$B$5:$B$196",TRUE),0)+RIGHT(G$2,1)-1,1),"")</f>
        <v>Prestation de serment de 
l'école de Police</v>
      </c>
      <c r="H86" s="139">
        <f>IFERROR(VLOOKUP(B86,Mars_Avril_21!$B$5:$AA$200,24,FALSE),"")</f>
        <v>5</v>
      </c>
      <c r="I86" s="140">
        <f>IFERROR(VLOOKUP(B86,Mars_Avril_21!$B$5:$AA$200,25,FALSE),"")</f>
        <v>5</v>
      </c>
      <c r="J86" s="266"/>
      <c r="K86" s="141"/>
      <c r="L86" s="499" t="str">
        <f ca="1">IFERROR(IF(COUNTIF(INDIRECT($A86&amp;"!$B$5:$B$196",TRUE),Planif_21!$B86)&gt;=VALUE(RIGHT(L$2,1)),INDEX(INDIRECT($A86&amp;"!$C$5:$C$196",TRUE),MATCH(Planif_21!$B86,INDIRECT($A86&amp;"!$B$5:$B$196",TRUE),0)+RIGHT(L$2,1)-1,1),""),"")</f>
        <v>Salon des Inventions - Palexpo</v>
      </c>
      <c r="M86" s="142"/>
      <c r="N86" s="140"/>
      <c r="O86" s="266"/>
      <c r="P86" s="143"/>
      <c r="Q86" s="499" t="str">
        <f ca="1">IFERROR(IF(COUNTIF(INDIRECT($A86&amp;"!$B$5:$B$196",TRUE),Planif_21!$B86)&gt;=VALUE(RIGHT(Q$2,1)),INDEX(INDIRECT($A86&amp;"!$C$5:$C$196",TRUE),MATCH(Planif_21!$B86,INDIRECT($A86&amp;"!$B$5:$B$196",TRUE),0)+RIGHT(Q$2,1)-1,1),""),"")</f>
        <v/>
      </c>
      <c r="R86" s="139"/>
      <c r="S86" s="140"/>
      <c r="T86" s="266"/>
      <c r="U86" s="141"/>
      <c r="V86" s="499" t="str">
        <f ca="1">IFERROR(IF(COUNTIF(INDIRECT($A86&amp;"!$B$5:$B$196",TRUE),Planif_21!$B86)&gt;=VALUE(RIGHT(V$2,1)),INDEX(INDIRECT($A86&amp;"!$C$5:$C$196",TRUE),MATCH(Planif_21!$B86,INDIRECT($A86&amp;"!$B$5:$B$196",TRUE),0)+RIGHT(V$2,1)-1,1),""),"")</f>
        <v/>
      </c>
      <c r="W86" s="142"/>
      <c r="X86" s="140"/>
      <c r="Y86" s="266"/>
      <c r="Z86" s="144"/>
      <c r="AA86" s="21"/>
    </row>
    <row r="87" spans="1:27" customFormat="1" ht="15" customHeight="1">
      <c r="A87" s="127" t="str">
        <f t="shared" si="7"/>
        <v>Mars_Avril_21</v>
      </c>
      <c r="B87" s="145">
        <f t="shared" si="12"/>
        <v>44280</v>
      </c>
      <c r="C87" s="146">
        <f t="shared" si="8"/>
        <v>44280</v>
      </c>
      <c r="D87" s="147">
        <f t="shared" si="9"/>
        <v>44280</v>
      </c>
      <c r="E87" s="252" t="str">
        <f t="shared" si="10"/>
        <v/>
      </c>
      <c r="F87" s="34" t="str">
        <f t="shared" si="11"/>
        <v/>
      </c>
      <c r="G87" s="248" t="str">
        <f ca="1">IFERROR(INDEX(INDIRECT($A87&amp;"!$C$5:$C$196",TRUE),MATCH(Planif_21!$B87,INDIRECT($A87&amp;"!$B$5:$B$196",TRUE),0)+RIGHT(G$2,1)-1,1),"")</f>
        <v/>
      </c>
      <c r="H87" s="149" t="str">
        <f>IFERROR(VLOOKUP(B87,Mars_Avril_21!$B$5:$AA$200,24,FALSE),"")</f>
        <v/>
      </c>
      <c r="I87" s="150" t="str">
        <f>IFERROR(VLOOKUP(B87,Mars_Avril_21!$B$5:$AA$200,25,FALSE),"")</f>
        <v/>
      </c>
      <c r="J87" s="267"/>
      <c r="K87" s="151"/>
      <c r="L87" s="499" t="str">
        <f ca="1">IFERROR(IF(COUNTIF(INDIRECT($A87&amp;"!$B$5:$B$196",TRUE),Planif_21!$B87)&gt;=VALUE(RIGHT(L$2,1)),INDEX(INDIRECT($A87&amp;"!$C$5:$C$196",TRUE),MATCH(Planif_21!$B87,INDIRECT($A87&amp;"!$B$5:$B$196",TRUE),0)+RIGHT(L$2,1)-1,1),""),"")</f>
        <v/>
      </c>
      <c r="M87" s="152"/>
      <c r="N87" s="150"/>
      <c r="O87" s="267"/>
      <c r="P87" s="153"/>
      <c r="Q87" s="499" t="str">
        <f ca="1">IFERROR(IF(COUNTIF(INDIRECT($A87&amp;"!$B$5:$B$196",TRUE),Planif_21!$B87)&gt;=VALUE(RIGHT(Q$2,1)),INDEX(INDIRECT($A87&amp;"!$C$5:$C$196",TRUE),MATCH(Planif_21!$B87,INDIRECT($A87&amp;"!$B$5:$B$196",TRUE),0)+RIGHT(Q$2,1)-1,1),""),"")</f>
        <v/>
      </c>
      <c r="R87" s="149"/>
      <c r="S87" s="150"/>
      <c r="T87" s="267"/>
      <c r="U87" s="151"/>
      <c r="V87" s="499" t="str">
        <f ca="1">IFERROR(IF(COUNTIF(INDIRECT($A87&amp;"!$B$5:$B$196",TRUE),Planif_21!$B87)&gt;=VALUE(RIGHT(V$2,1)),INDEX(INDIRECT($A87&amp;"!$C$5:$C$196",TRUE),MATCH(Planif_21!$B87,INDIRECT($A87&amp;"!$B$5:$B$196",TRUE),0)+RIGHT(V$2,1)-1,1),""),"")</f>
        <v/>
      </c>
      <c r="W87" s="152"/>
      <c r="X87" s="150"/>
      <c r="Y87" s="267"/>
      <c r="Z87" s="154"/>
      <c r="AA87" s="21"/>
    </row>
    <row r="88" spans="1:27" customFormat="1" ht="15" customHeight="1">
      <c r="A88" s="127" t="str">
        <f t="shared" si="7"/>
        <v>Mars_Avril_21</v>
      </c>
      <c r="B88" s="145">
        <f t="shared" si="12"/>
        <v>44281</v>
      </c>
      <c r="C88" s="146">
        <f t="shared" si="8"/>
        <v>44281</v>
      </c>
      <c r="D88" s="147">
        <f t="shared" si="9"/>
        <v>44281</v>
      </c>
      <c r="E88" s="251" t="str">
        <f t="shared" si="10"/>
        <v/>
      </c>
      <c r="F88" s="33" t="str">
        <f t="shared" si="11"/>
        <v/>
      </c>
      <c r="G88" s="248" t="str">
        <f ca="1">IFERROR(INDEX(INDIRECT($A88&amp;"!$C$5:$C$196",TRUE),MATCH(Planif_21!$B88,INDIRECT($A88&amp;"!$B$5:$B$196",TRUE),0)+RIGHT(G$2,1)-1,1),"")</f>
        <v/>
      </c>
      <c r="H88" s="139" t="str">
        <f>IFERROR(VLOOKUP(B88,Mars_Avril_21!$B$5:$AA$200,24,FALSE),"")</f>
        <v/>
      </c>
      <c r="I88" s="140" t="str">
        <f>IFERROR(VLOOKUP(B88,Mars_Avril_21!$B$5:$AA$200,25,FALSE),"")</f>
        <v/>
      </c>
      <c r="J88" s="266"/>
      <c r="K88" s="141"/>
      <c r="L88" s="499" t="str">
        <f ca="1">IFERROR(IF(COUNTIF(INDIRECT($A88&amp;"!$B$5:$B$196",TRUE),Planif_21!$B88)&gt;=VALUE(RIGHT(L$2,1)),INDEX(INDIRECT($A88&amp;"!$C$5:$C$196",TRUE),MATCH(Planif_21!$B88,INDIRECT($A88&amp;"!$B$5:$B$196",TRUE),0)+RIGHT(L$2,1)-1,1),""),"")</f>
        <v/>
      </c>
      <c r="M88" s="142"/>
      <c r="N88" s="140"/>
      <c r="O88" s="266"/>
      <c r="P88" s="143"/>
      <c r="Q88" s="499" t="str">
        <f ca="1">IFERROR(IF(COUNTIF(INDIRECT($A88&amp;"!$B$5:$B$196",TRUE),Planif_21!$B88)&gt;=VALUE(RIGHT(Q$2,1)),INDEX(INDIRECT($A88&amp;"!$C$5:$C$196",TRUE),MATCH(Planif_21!$B88,INDIRECT($A88&amp;"!$B$5:$B$196",TRUE),0)+RIGHT(Q$2,1)-1,1),""),"")</f>
        <v/>
      </c>
      <c r="R88" s="139"/>
      <c r="S88" s="140"/>
      <c r="T88" s="266"/>
      <c r="U88" s="141"/>
      <c r="V88" s="499" t="str">
        <f ca="1">IFERROR(IF(COUNTIF(INDIRECT($A88&amp;"!$B$5:$B$196",TRUE),Planif_21!$B88)&gt;=VALUE(RIGHT(V$2,1)),INDEX(INDIRECT($A88&amp;"!$C$5:$C$196",TRUE),MATCH(Planif_21!$B88,INDIRECT($A88&amp;"!$B$5:$B$196",TRUE),0)+RIGHT(V$2,1)-1,1),""),"")</f>
        <v/>
      </c>
      <c r="W88" s="142"/>
      <c r="X88" s="140"/>
      <c r="Y88" s="266"/>
      <c r="Z88" s="144"/>
      <c r="AA88" s="21"/>
    </row>
    <row r="89" spans="1:27" customFormat="1" ht="15" customHeight="1">
      <c r="A89" s="127" t="str">
        <f t="shared" si="7"/>
        <v>Mars_Avril_21</v>
      </c>
      <c r="B89" s="145">
        <f t="shared" si="12"/>
        <v>44282</v>
      </c>
      <c r="C89" s="146">
        <f>B89</f>
        <v>44282</v>
      </c>
      <c r="D89" s="147">
        <f>B89</f>
        <v>44282</v>
      </c>
      <c r="E89" s="252" t="str">
        <f t="shared" si="10"/>
        <v/>
      </c>
      <c r="F89" s="34">
        <f t="shared" si="11"/>
        <v>13</v>
      </c>
      <c r="G89" s="248" t="str">
        <f ca="1">IFERROR(INDEX(INDIRECT($A89&amp;"!$C$5:$C$196",TRUE),MATCH(Planif_21!$B89,INDIRECT($A89&amp;"!$B$5:$B$196",TRUE),0)+RIGHT(G$2,1)-1,1),"")</f>
        <v>Tarmac</v>
      </c>
      <c r="H89" s="149">
        <f>IFERROR(VLOOKUP(B89,Mars_Avril_21!$B$5:$AA$200,24,FALSE),"")</f>
        <v>13</v>
      </c>
      <c r="I89" s="150">
        <f>IFERROR(VLOOKUP(B89,Mars_Avril_21!$B$5:$AA$200,25,FALSE),"")</f>
        <v>0</v>
      </c>
      <c r="J89" s="267"/>
      <c r="K89" s="151"/>
      <c r="L89" s="499" t="str">
        <f ca="1">IFERROR(IF(COUNTIF(INDIRECT($A89&amp;"!$B$5:$B$196",TRUE),Planif_21!$B89)&gt;=VALUE(RIGHT(L$2,1)),INDEX(INDIRECT($A89&amp;"!$C$5:$C$196",TRUE),MATCH(Planif_21!$B89,INDIRECT($A89&amp;"!$B$5:$B$196",TRUE),0)+RIGHT(L$2,1)-1,1),""),"")</f>
        <v>Festichoc à Versoix</v>
      </c>
      <c r="M89" s="152"/>
      <c r="N89" s="150"/>
      <c r="O89" s="267"/>
      <c r="P89" s="153"/>
      <c r="Q89" s="499" t="str">
        <f ca="1">IFERROR(IF(COUNTIF(INDIRECT($A89&amp;"!$B$5:$B$196",TRUE),Planif_21!$B89)&gt;=VALUE(RIGHT(Q$2,1)),INDEX(INDIRECT($A89&amp;"!$C$5:$C$196",TRUE),MATCH(Planif_21!$B89,INDIRECT($A89&amp;"!$B$5:$B$196",TRUE),0)+RIGHT(Q$2,1)-1,1),""),"")</f>
        <v/>
      </c>
      <c r="R89" s="149"/>
      <c r="S89" s="150"/>
      <c r="T89" s="267"/>
      <c r="U89" s="151"/>
      <c r="V89" s="499" t="str">
        <f ca="1">IFERROR(IF(COUNTIF(INDIRECT($A89&amp;"!$B$5:$B$196",TRUE),Planif_21!$B89)&gt;=VALUE(RIGHT(V$2,1)),INDEX(INDIRECT($A89&amp;"!$C$5:$C$196",TRUE),MATCH(Planif_21!$B89,INDIRECT($A89&amp;"!$B$5:$B$196",TRUE),0)+RIGHT(V$2,1)-1,1),""),"")</f>
        <v/>
      </c>
      <c r="W89" s="152"/>
      <c r="X89" s="150"/>
      <c r="Y89" s="267"/>
      <c r="Z89" s="154"/>
      <c r="AA89" s="21"/>
    </row>
    <row r="90" spans="1:27" customFormat="1" ht="15" customHeight="1">
      <c r="A90" s="127" t="str">
        <f t="shared" si="7"/>
        <v>Mars_Avril_21</v>
      </c>
      <c r="B90" s="145">
        <f t="shared" si="12"/>
        <v>44283</v>
      </c>
      <c r="C90" s="146">
        <f>B90</f>
        <v>44283</v>
      </c>
      <c r="D90" s="147">
        <f>B90</f>
        <v>44283</v>
      </c>
      <c r="E90" s="251" t="str">
        <f t="shared" si="10"/>
        <v/>
      </c>
      <c r="F90" s="33" t="str">
        <f t="shared" si="11"/>
        <v/>
      </c>
      <c r="G90" s="248" t="str">
        <f ca="1">IFERROR(INDEX(INDIRECT($A90&amp;"!$C$5:$C$196",TRUE),MATCH(Planif_21!$B90,INDIRECT($A90&amp;"!$B$5:$B$196",TRUE),0)+RIGHT(G$2,1)-1,1),"")</f>
        <v>Vivicitta</v>
      </c>
      <c r="H90" s="139">
        <f>IFERROR(VLOOKUP(B90,Mars_Avril_21!$B$5:$AA$200,24,FALSE),"")</f>
        <v>0</v>
      </c>
      <c r="I90" s="140">
        <f>IFERROR(VLOOKUP(B90,Mars_Avril_21!$B$5:$AA$200,25,FALSE),"")</f>
        <v>0</v>
      </c>
      <c r="J90" s="266"/>
      <c r="K90" s="141"/>
      <c r="L90" s="499" t="str">
        <f ca="1">IFERROR(IF(COUNTIF(INDIRECT($A90&amp;"!$B$5:$B$196",TRUE),Planif_21!$B90)&gt;=VALUE(RIGHT(L$2,1)),INDEX(INDIRECT($A90&amp;"!$C$5:$C$196",TRUE),MATCH(Planif_21!$B90,INDIRECT($A90&amp;"!$B$5:$B$196",TRUE),0)+RIGHT(L$2,1)-1,1),""),"")</f>
        <v/>
      </c>
      <c r="M90" s="142"/>
      <c r="N90" s="140"/>
      <c r="O90" s="266"/>
      <c r="P90" s="143"/>
      <c r="Q90" s="499" t="str">
        <f ca="1">IFERROR(IF(COUNTIF(INDIRECT($A90&amp;"!$B$5:$B$196",TRUE),Planif_21!$B90)&gt;=VALUE(RIGHT(Q$2,1)),INDEX(INDIRECT($A90&amp;"!$C$5:$C$196",TRUE),MATCH(Planif_21!$B90,INDIRECT($A90&amp;"!$B$5:$B$196",TRUE),0)+RIGHT(Q$2,1)-1,1),""),"")</f>
        <v/>
      </c>
      <c r="R90" s="139"/>
      <c r="S90" s="140"/>
      <c r="T90" s="266"/>
      <c r="U90" s="141"/>
      <c r="V90" s="499" t="str">
        <f ca="1">IFERROR(IF(COUNTIF(INDIRECT($A90&amp;"!$B$5:$B$196",TRUE),Planif_21!$B90)&gt;=VALUE(RIGHT(V$2,1)),INDEX(INDIRECT($A90&amp;"!$C$5:$C$196",TRUE),MATCH(Planif_21!$B90,INDIRECT($A90&amp;"!$B$5:$B$196",TRUE),0)+RIGHT(V$2,1)-1,1),""),"")</f>
        <v/>
      </c>
      <c r="W90" s="142"/>
      <c r="X90" s="140"/>
      <c r="Y90" s="266"/>
      <c r="Z90" s="144"/>
      <c r="AA90" s="21"/>
    </row>
    <row r="91" spans="1:27" customFormat="1" ht="15" customHeight="1">
      <c r="A91" s="127" t="str">
        <f t="shared" si="7"/>
        <v>Mars_Avril_21</v>
      </c>
      <c r="B91" s="145">
        <f t="shared" si="12"/>
        <v>44284</v>
      </c>
      <c r="C91" s="146">
        <f>B91</f>
        <v>44284</v>
      </c>
      <c r="D91" s="147">
        <f>B91</f>
        <v>44284</v>
      </c>
      <c r="E91" s="252" t="str">
        <f t="shared" si="10"/>
        <v/>
      </c>
      <c r="F91" s="34" t="str">
        <f t="shared" si="11"/>
        <v/>
      </c>
      <c r="G91" s="248" t="str">
        <f ca="1">IFERROR(INDEX(INDIRECT($A91&amp;"!$C$5:$C$196",TRUE),MATCH(Planif_21!$B91,INDIRECT($A91&amp;"!$B$5:$B$196",TRUE),0)+RIGHT(G$2,1)-1,1),"")</f>
        <v/>
      </c>
      <c r="H91" s="149" t="str">
        <f>IFERROR(VLOOKUP(B91,Mars_Avril_21!$B$5:$AA$200,24,FALSE),"")</f>
        <v/>
      </c>
      <c r="I91" s="150" t="str">
        <f>IFERROR(VLOOKUP(B91,Mars_Avril_21!$B$5:$AA$200,25,FALSE),"")</f>
        <v/>
      </c>
      <c r="J91" s="267"/>
      <c r="K91" s="151"/>
      <c r="L91" s="499" t="str">
        <f ca="1">IFERROR(IF(COUNTIF(INDIRECT($A91&amp;"!$B$5:$B$196",TRUE),Planif_21!$B91)&gt;=VALUE(RIGHT(L$2,1)),INDEX(INDIRECT($A91&amp;"!$C$5:$C$196",TRUE),MATCH(Planif_21!$B91,INDIRECT($A91&amp;"!$B$5:$B$196",TRUE),0)+RIGHT(L$2,1)-1,1),""),"")</f>
        <v/>
      </c>
      <c r="M91" s="152"/>
      <c r="N91" s="150"/>
      <c r="O91" s="267"/>
      <c r="P91" s="153"/>
      <c r="Q91" s="499" t="str">
        <f ca="1">IFERROR(IF(COUNTIF(INDIRECT($A91&amp;"!$B$5:$B$196",TRUE),Planif_21!$B91)&gt;=VALUE(RIGHT(Q$2,1)),INDEX(INDIRECT($A91&amp;"!$C$5:$C$196",TRUE),MATCH(Planif_21!$B91,INDIRECT($A91&amp;"!$B$5:$B$196",TRUE),0)+RIGHT(Q$2,1)-1,1),""),"")</f>
        <v/>
      </c>
      <c r="R91" s="149"/>
      <c r="S91" s="150"/>
      <c r="T91" s="267"/>
      <c r="U91" s="151"/>
      <c r="V91" s="499" t="str">
        <f ca="1">IFERROR(IF(COUNTIF(INDIRECT($A91&amp;"!$B$5:$B$196",TRUE),Planif_21!$B91)&gt;=VALUE(RIGHT(V$2,1)),INDEX(INDIRECT($A91&amp;"!$C$5:$C$196",TRUE),MATCH(Planif_21!$B91,INDIRECT($A91&amp;"!$B$5:$B$196",TRUE),0)+RIGHT(V$2,1)-1,1),""),"")</f>
        <v/>
      </c>
      <c r="W91" s="152"/>
      <c r="X91" s="150"/>
      <c r="Y91" s="267"/>
      <c r="Z91" s="154"/>
      <c r="AA91" s="21"/>
    </row>
    <row r="92" spans="1:27" customFormat="1" ht="15" customHeight="1">
      <c r="A92" s="127" t="str">
        <f t="shared" si="7"/>
        <v>Mars_Avril_21</v>
      </c>
      <c r="B92" s="145">
        <f t="shared" si="12"/>
        <v>44285</v>
      </c>
      <c r="C92" s="146">
        <f>B92</f>
        <v>44285</v>
      </c>
      <c r="D92" s="147">
        <f>B92</f>
        <v>44285</v>
      </c>
      <c r="E92" s="251" t="str">
        <f t="shared" si="10"/>
        <v/>
      </c>
      <c r="F92" s="33" t="str">
        <f t="shared" si="11"/>
        <v/>
      </c>
      <c r="G92" s="248" t="str">
        <f ca="1">IFERROR(INDEX(INDIRECT($A92&amp;"!$C$5:$C$196",TRUE),MATCH(Planif_21!$B92,INDIRECT($A92&amp;"!$B$5:$B$196",TRUE),0)+RIGHT(G$2,1)-1,1),"")</f>
        <v/>
      </c>
      <c r="H92" s="139" t="str">
        <f>IFERROR(VLOOKUP(B92,Mars_Avril_21!$B$5:$AA$200,24,FALSE),"")</f>
        <v/>
      </c>
      <c r="I92" s="140" t="str">
        <f>IFERROR(VLOOKUP(B92,Mars_Avril_21!$B$5:$AA$200,25,FALSE),"")</f>
        <v/>
      </c>
      <c r="J92" s="266"/>
      <c r="K92" s="141"/>
      <c r="L92" s="499" t="str">
        <f ca="1">IFERROR(IF(COUNTIF(INDIRECT($A92&amp;"!$B$5:$B$196",TRUE),Planif_21!$B92)&gt;=VALUE(RIGHT(L$2,1)),INDEX(INDIRECT($A92&amp;"!$C$5:$C$196",TRUE),MATCH(Planif_21!$B92,INDIRECT($A92&amp;"!$B$5:$B$196",TRUE),0)+RIGHT(L$2,1)-1,1),""),"")</f>
        <v/>
      </c>
      <c r="M92" s="142"/>
      <c r="N92" s="140"/>
      <c r="O92" s="266"/>
      <c r="P92" s="143"/>
      <c r="Q92" s="499" t="str">
        <f ca="1">IFERROR(IF(COUNTIF(INDIRECT($A92&amp;"!$B$5:$B$196",TRUE),Planif_21!$B92)&gt;=VALUE(RIGHT(Q$2,1)),INDEX(INDIRECT($A92&amp;"!$C$5:$C$196",TRUE),MATCH(Planif_21!$B92,INDIRECT($A92&amp;"!$B$5:$B$196",TRUE),0)+RIGHT(Q$2,1)-1,1),""),"")</f>
        <v/>
      </c>
      <c r="R92" s="139"/>
      <c r="S92" s="140"/>
      <c r="T92" s="266"/>
      <c r="U92" s="141"/>
      <c r="V92" s="499" t="str">
        <f ca="1">IFERROR(IF(COUNTIF(INDIRECT($A92&amp;"!$B$5:$B$196",TRUE),Planif_21!$B92)&gt;=VALUE(RIGHT(V$2,1)),INDEX(INDIRECT($A92&amp;"!$C$5:$C$196",TRUE),MATCH(Planif_21!$B92,INDIRECT($A92&amp;"!$B$5:$B$196",TRUE),0)+RIGHT(V$2,1)-1,1),""),"")</f>
        <v/>
      </c>
      <c r="W92" s="142"/>
      <c r="X92" s="140"/>
      <c r="Y92" s="266"/>
      <c r="Z92" s="144"/>
      <c r="AA92" s="21"/>
    </row>
    <row r="93" spans="1:27" customFormat="1" ht="15" customHeight="1" thickBot="1">
      <c r="A93" s="127" t="str">
        <f t="shared" si="7"/>
        <v>Mars_Avril_21</v>
      </c>
      <c r="B93" s="172">
        <f>B92+1</f>
        <v>44286</v>
      </c>
      <c r="C93" s="173">
        <f>B93</f>
        <v>44286</v>
      </c>
      <c r="D93" s="174">
        <f>B93</f>
        <v>44286</v>
      </c>
      <c r="E93" s="257" t="str">
        <f t="shared" si="10"/>
        <v/>
      </c>
      <c r="F93" s="44" t="str">
        <f t="shared" si="11"/>
        <v/>
      </c>
      <c r="G93" s="248" t="str">
        <f ca="1">IFERROR(INDEX(INDIRECT($A93&amp;"!$C$5:$C$196",TRUE),MATCH(Planif_21!$B93,INDIRECT($A93&amp;"!$B$5:$B$196",TRUE),0)+RIGHT(G$2,1)-1,1),"")</f>
        <v/>
      </c>
      <c r="H93" s="189" t="str">
        <f>IFERROR(VLOOKUP(B93,Mars_Avril_21!$B$5:$AA$200,24,FALSE),"")</f>
        <v/>
      </c>
      <c r="I93" s="190" t="str">
        <f>IFERROR(VLOOKUP(B93,Mars_Avril_21!$B$5:$AA$200,25,FALSE),"")</f>
        <v/>
      </c>
      <c r="J93" s="272"/>
      <c r="K93" s="191"/>
      <c r="L93" s="499" t="str">
        <f ca="1">IFERROR(IF(COUNTIF(INDIRECT($A93&amp;"!$B$5:$B$196",TRUE),Planif_21!$B93)&gt;=VALUE(RIGHT(L$2,1)),INDEX(INDIRECT($A93&amp;"!$C$5:$C$196",TRUE),MATCH(Planif_21!$B93,INDIRECT($A93&amp;"!$B$5:$B$196",TRUE),0)+RIGHT(L$2,1)-1,1),""),"")</f>
        <v/>
      </c>
      <c r="M93" s="192"/>
      <c r="N93" s="190"/>
      <c r="O93" s="272"/>
      <c r="P93" s="193"/>
      <c r="Q93" s="499" t="str">
        <f ca="1">IFERROR(IF(COUNTIF(INDIRECT($A93&amp;"!$B$5:$B$196",TRUE),Planif_21!$B93)&gt;=VALUE(RIGHT(Q$2,1)),INDEX(INDIRECT($A93&amp;"!$C$5:$C$196",TRUE),MATCH(Planif_21!$B93,INDIRECT($A93&amp;"!$B$5:$B$196",TRUE),0)+RIGHT(Q$2,1)-1,1),""),"")</f>
        <v/>
      </c>
      <c r="R93" s="189"/>
      <c r="S93" s="190"/>
      <c r="T93" s="272"/>
      <c r="U93" s="191"/>
      <c r="V93" s="499" t="str">
        <f ca="1">IFERROR(IF(COUNTIF(INDIRECT($A93&amp;"!$B$5:$B$196",TRUE),Planif_21!$B93)&gt;=VALUE(RIGHT(V$2,1)),INDEX(INDIRECT($A93&amp;"!$C$5:$C$196",TRUE),MATCH(Planif_21!$B93,INDIRECT($A93&amp;"!$B$5:$B$196",TRUE),0)+RIGHT(V$2,1)-1,1),""),"")</f>
        <v/>
      </c>
      <c r="W93" s="192"/>
      <c r="X93" s="190"/>
      <c r="Y93" s="272"/>
      <c r="Z93" s="194"/>
      <c r="AA93" s="21"/>
    </row>
    <row r="94" spans="1:27" customFormat="1" ht="15" customHeight="1" thickTop="1">
      <c r="A94" s="127" t="str">
        <f t="shared" si="7"/>
        <v>Mars_Avril_21</v>
      </c>
      <c r="B94" s="195">
        <f>B93+1</f>
        <v>44287</v>
      </c>
      <c r="C94" s="196">
        <f t="shared" ref="C94:C157" si="13">B94</f>
        <v>44287</v>
      </c>
      <c r="D94" s="197">
        <f t="shared" ref="D94:D157" si="14">B94</f>
        <v>44287</v>
      </c>
      <c r="E94" s="258">
        <f t="shared" si="10"/>
        <v>15</v>
      </c>
      <c r="F94" s="45">
        <f t="shared" si="11"/>
        <v>15</v>
      </c>
      <c r="G94" s="248" t="str">
        <f ca="1">IFERROR(INDEX(INDIRECT($A94&amp;"!$C$5:$C$196",TRUE),MATCH(Planif_21!$B94,INDIRECT($A94&amp;"!$B$5:$B$196",TRUE),0)+RIGHT(G$2,1)-1,1),"")</f>
        <v>Match foot prévision</v>
      </c>
      <c r="H94" s="199">
        <f>IFERROR(VLOOKUP(B94,Mars_Avril_21!$B$5:$AA$200,24,FALSE),"")</f>
        <v>15</v>
      </c>
      <c r="I94" s="200">
        <f>IFERROR(VLOOKUP(B94,Mars_Avril_21!$B$5:$AA$200,25,FALSE),"")</f>
        <v>15</v>
      </c>
      <c r="J94" s="273"/>
      <c r="K94" s="201"/>
      <c r="L94" s="499" t="str">
        <f ca="1">IFERROR(IF(COUNTIF(INDIRECT($A94&amp;"!$B$5:$B$196",TRUE),Planif_21!$B94)&gt;=VALUE(RIGHT(L$2,1)),INDEX(INDIRECT($A94&amp;"!$C$5:$C$196",TRUE),MATCH(Planif_21!$B94,INDIRECT($A94&amp;"!$B$5:$B$196",TRUE),0)+RIGHT(L$2,1)-1,1),""),"")</f>
        <v>Réservés (prévision)</v>
      </c>
      <c r="M94" s="202"/>
      <c r="N94" s="200"/>
      <c r="O94" s="273"/>
      <c r="P94" s="203"/>
      <c r="Q94" s="499" t="str">
        <f ca="1">IFERROR(IF(COUNTIF(INDIRECT($A94&amp;"!$B$5:$B$196",TRUE),Planif_21!$B94)&gt;=VALUE(RIGHT(Q$2,1)),INDEX(INDIRECT($A94&amp;"!$C$5:$C$196",TRUE),MATCH(Planif_21!$B94,INDIRECT($A94&amp;"!$B$5:$B$196",TRUE),0)+RIGHT(Q$2,1)-1,1),""),"")</f>
        <v/>
      </c>
      <c r="R94" s="199"/>
      <c r="S94" s="200"/>
      <c r="T94" s="273"/>
      <c r="U94" s="201"/>
      <c r="V94" s="499" t="str">
        <f ca="1">IFERROR(IF(COUNTIF(INDIRECT($A94&amp;"!$B$5:$B$196",TRUE),Planif_21!$B94)&gt;=VALUE(RIGHT(V$2,1)),INDEX(INDIRECT($A94&amp;"!$C$5:$C$196",TRUE),MATCH(Planif_21!$B94,INDIRECT($A94&amp;"!$B$5:$B$196",TRUE),0)+RIGHT(V$2,1)-1,1),""),"")</f>
        <v/>
      </c>
      <c r="W94" s="202"/>
      <c r="X94" s="200"/>
      <c r="Y94" s="273"/>
      <c r="Z94" s="204"/>
      <c r="AA94" s="21"/>
    </row>
    <row r="95" spans="1:27" customFormat="1" ht="15" customHeight="1">
      <c r="A95" s="127" t="str">
        <f t="shared" si="7"/>
        <v>Mars_Avril_21</v>
      </c>
      <c r="B95" s="205">
        <f t="shared" ref="B95:B158" si="15">B94+1</f>
        <v>44288</v>
      </c>
      <c r="C95" s="146">
        <f t="shared" si="13"/>
        <v>44288</v>
      </c>
      <c r="D95" s="147">
        <f t="shared" si="14"/>
        <v>44288</v>
      </c>
      <c r="E95" s="252" t="str">
        <f t="shared" si="10"/>
        <v/>
      </c>
      <c r="F95" s="34" t="str">
        <f t="shared" si="11"/>
        <v/>
      </c>
      <c r="G95" s="248" t="str">
        <f ca="1">IFERROR(INDEX(INDIRECT($A95&amp;"!$C$5:$C$196",TRUE),MATCH(Planif_21!$B95,INDIRECT($A95&amp;"!$B$5:$B$196",TRUE),0)+RIGHT(G$2,1)-1,1),"")</f>
        <v/>
      </c>
      <c r="H95" s="149" t="str">
        <f>IFERROR(VLOOKUP(B95,Mars_Avril_21!$B$5:$AA$200,24,FALSE),"")</f>
        <v/>
      </c>
      <c r="I95" s="150" t="str">
        <f>IFERROR(VLOOKUP(B95,Mars_Avril_21!$B$5:$AA$200,25,FALSE),"")</f>
        <v/>
      </c>
      <c r="J95" s="267"/>
      <c r="K95" s="151"/>
      <c r="L95" s="499" t="str">
        <f ca="1">IFERROR(IF(COUNTIF(INDIRECT($A95&amp;"!$B$5:$B$196",TRUE),Planif_21!$B95)&gt;=VALUE(RIGHT(L$2,1)),INDEX(INDIRECT($A95&amp;"!$C$5:$C$196",TRUE),MATCH(Planif_21!$B95,INDIRECT($A95&amp;"!$B$5:$B$196",TRUE),0)+RIGHT(L$2,1)-1,1),""),"")</f>
        <v/>
      </c>
      <c r="M95" s="152"/>
      <c r="N95" s="150"/>
      <c r="O95" s="267"/>
      <c r="P95" s="153"/>
      <c r="Q95" s="499" t="str">
        <f ca="1">IFERROR(IF(COUNTIF(INDIRECT($A95&amp;"!$B$5:$B$196",TRUE),Planif_21!$B95)&gt;=VALUE(RIGHT(Q$2,1)),INDEX(INDIRECT($A95&amp;"!$C$5:$C$196",TRUE),MATCH(Planif_21!$B95,INDIRECT($A95&amp;"!$B$5:$B$196",TRUE),0)+RIGHT(Q$2,1)-1,1),""),"")</f>
        <v/>
      </c>
      <c r="R95" s="149"/>
      <c r="S95" s="150"/>
      <c r="T95" s="267"/>
      <c r="U95" s="151"/>
      <c r="V95" s="499" t="str">
        <f ca="1">IFERROR(IF(COUNTIF(INDIRECT($A95&amp;"!$B$5:$B$196",TRUE),Planif_21!$B95)&gt;=VALUE(RIGHT(V$2,1)),INDEX(INDIRECT($A95&amp;"!$C$5:$C$196",TRUE),MATCH(Planif_21!$B95,INDIRECT($A95&amp;"!$B$5:$B$196",TRUE),0)+RIGHT(V$2,1)-1,1),""),"")</f>
        <v/>
      </c>
      <c r="W95" s="152"/>
      <c r="X95" s="150"/>
      <c r="Y95" s="267"/>
      <c r="Z95" s="154"/>
      <c r="AA95" s="21"/>
    </row>
    <row r="96" spans="1:27" customFormat="1" ht="15" customHeight="1">
      <c r="A96" s="127" t="str">
        <f t="shared" si="7"/>
        <v>Mars_Avril_21</v>
      </c>
      <c r="B96" s="205">
        <f t="shared" si="15"/>
        <v>44289</v>
      </c>
      <c r="C96" s="146">
        <f t="shared" si="13"/>
        <v>44289</v>
      </c>
      <c r="D96" s="147">
        <f t="shared" si="14"/>
        <v>44289</v>
      </c>
      <c r="E96" s="251" t="str">
        <f t="shared" si="10"/>
        <v/>
      </c>
      <c r="F96" s="33">
        <f t="shared" si="11"/>
        <v>13</v>
      </c>
      <c r="G96" s="248" t="str">
        <f ca="1">IFERROR(INDEX(INDIRECT($A96&amp;"!$C$5:$C$196",TRUE),MATCH(Planif_21!$B96,INDIRECT($A96&amp;"!$B$5:$B$196",TRUE),0)+RIGHT(G$2,1)-1,1),"")</f>
        <v>Tarmac</v>
      </c>
      <c r="H96" s="139">
        <f>IFERROR(VLOOKUP(B96,Mars_Avril_21!$B$5:$AA$200,24,FALSE),"")</f>
        <v>13</v>
      </c>
      <c r="I96" s="140">
        <f>IFERROR(VLOOKUP(B96,Mars_Avril_21!$B$5:$AA$200,25,FALSE),"")</f>
        <v>0</v>
      </c>
      <c r="J96" s="266"/>
      <c r="K96" s="141"/>
      <c r="L96" s="499" t="str">
        <f ca="1">IFERROR(IF(COUNTIF(INDIRECT($A96&amp;"!$B$5:$B$196",TRUE),Planif_21!$B96)&gt;=VALUE(RIGHT(L$2,1)),INDEX(INDIRECT($A96&amp;"!$C$5:$C$196",TRUE),MATCH(Planif_21!$B96,INDIRECT($A96&amp;"!$B$5:$B$196",TRUE),0)+RIGHT(L$2,1)-1,1),""),"")</f>
        <v/>
      </c>
      <c r="M96" s="142"/>
      <c r="N96" s="140"/>
      <c r="O96" s="266"/>
      <c r="P96" s="143"/>
      <c r="Q96" s="499" t="str">
        <f ca="1">IFERROR(IF(COUNTIF(INDIRECT($A96&amp;"!$B$5:$B$196",TRUE),Planif_21!$B96)&gt;=VALUE(RIGHT(Q$2,1)),INDEX(INDIRECT($A96&amp;"!$C$5:$C$196",TRUE),MATCH(Planif_21!$B96,INDIRECT($A96&amp;"!$B$5:$B$196",TRUE),0)+RIGHT(Q$2,1)-1,1),""),"")</f>
        <v/>
      </c>
      <c r="R96" s="139"/>
      <c r="S96" s="140"/>
      <c r="T96" s="266"/>
      <c r="U96" s="141"/>
      <c r="V96" s="499" t="str">
        <f ca="1">IFERROR(IF(COUNTIF(INDIRECT($A96&amp;"!$B$5:$B$196",TRUE),Planif_21!$B96)&gt;=VALUE(RIGHT(V$2,1)),INDEX(INDIRECT($A96&amp;"!$C$5:$C$196",TRUE),MATCH(Planif_21!$B96,INDIRECT($A96&amp;"!$B$5:$B$196",TRUE),0)+RIGHT(V$2,1)-1,1),""),"")</f>
        <v/>
      </c>
      <c r="W96" s="142"/>
      <c r="X96" s="140"/>
      <c r="Y96" s="266"/>
      <c r="Z96" s="144"/>
      <c r="AA96" s="21"/>
    </row>
    <row r="97" spans="1:27" customFormat="1" ht="15" customHeight="1">
      <c r="A97" s="127" t="str">
        <f t="shared" si="7"/>
        <v>Mars_Avril_21</v>
      </c>
      <c r="B97" s="205">
        <f t="shared" si="15"/>
        <v>44290</v>
      </c>
      <c r="C97" s="146">
        <f t="shared" si="13"/>
        <v>44290</v>
      </c>
      <c r="D97" s="147">
        <f t="shared" si="14"/>
        <v>44290</v>
      </c>
      <c r="E97" s="252" t="str">
        <f t="shared" si="10"/>
        <v/>
      </c>
      <c r="F97" s="34">
        <f t="shared" si="11"/>
        <v>14</v>
      </c>
      <c r="G97" s="248" t="str">
        <f ca="1">IFERROR(INDEX(INDIRECT($A97&amp;"!$C$5:$C$196",TRUE),MATCH(Planif_21!$B97,INDIRECT($A97&amp;"!$B$5:$B$196",TRUE),0)+RIGHT(G$2,1)-1,1),"")</f>
        <v>Tarmac</v>
      </c>
      <c r="H97" s="149">
        <f>IFERROR(VLOOKUP(B97,Mars_Avril_21!$B$5:$AA$200,24,FALSE),"")</f>
        <v>14</v>
      </c>
      <c r="I97" s="150">
        <f>IFERROR(VLOOKUP(B97,Mars_Avril_21!$B$5:$AA$200,25,FALSE),"")</f>
        <v>0</v>
      </c>
      <c r="J97" s="267"/>
      <c r="K97" s="151"/>
      <c r="L97" s="499" t="str">
        <f ca="1">IFERROR(IF(COUNTIF(INDIRECT($A97&amp;"!$B$5:$B$196",TRUE),Planif_21!$B97)&gt;=VALUE(RIGHT(L$2,1)),INDEX(INDIRECT($A97&amp;"!$C$5:$C$196",TRUE),MATCH(Planif_21!$B97,INDIRECT($A97&amp;"!$B$5:$B$196",TRUE),0)+RIGHT(L$2,1)-1,1),""),"")</f>
        <v>Course des ponts</v>
      </c>
      <c r="M97" s="152"/>
      <c r="N97" s="150"/>
      <c r="O97" s="267"/>
      <c r="P97" s="153"/>
      <c r="Q97" s="499" t="str">
        <f ca="1">IFERROR(IF(COUNTIF(INDIRECT($A97&amp;"!$B$5:$B$196",TRUE),Planif_21!$B97)&gt;=VALUE(RIGHT(Q$2,1)),INDEX(INDIRECT($A97&amp;"!$C$5:$C$196",TRUE),MATCH(Planif_21!$B97,INDIRECT($A97&amp;"!$B$5:$B$196",TRUE),0)+RIGHT(Q$2,1)-1,1),""),"")</f>
        <v/>
      </c>
      <c r="R97" s="149"/>
      <c r="S97" s="150"/>
      <c r="T97" s="267"/>
      <c r="U97" s="151"/>
      <c r="V97" s="499" t="str">
        <f ca="1">IFERROR(IF(COUNTIF(INDIRECT($A97&amp;"!$B$5:$B$196",TRUE),Planif_21!$B97)&gt;=VALUE(RIGHT(V$2,1)),INDEX(INDIRECT($A97&amp;"!$C$5:$C$196",TRUE),MATCH(Planif_21!$B97,INDIRECT($A97&amp;"!$B$5:$B$196",TRUE),0)+RIGHT(V$2,1)-1,1),""),"")</f>
        <v/>
      </c>
      <c r="W97" s="152"/>
      <c r="X97" s="150"/>
      <c r="Y97" s="267"/>
      <c r="Z97" s="154"/>
      <c r="AA97" s="21"/>
    </row>
    <row r="98" spans="1:27" customFormat="1" ht="15" customHeight="1">
      <c r="A98" s="127" t="str">
        <f t="shared" si="7"/>
        <v>Mars_Avril_21</v>
      </c>
      <c r="B98" s="205">
        <f t="shared" si="15"/>
        <v>44291</v>
      </c>
      <c r="C98" s="146">
        <f t="shared" si="13"/>
        <v>44291</v>
      </c>
      <c r="D98" s="147">
        <f t="shared" si="14"/>
        <v>44291</v>
      </c>
      <c r="E98" s="251" t="str">
        <f t="shared" si="10"/>
        <v/>
      </c>
      <c r="F98" s="33" t="str">
        <f t="shared" si="11"/>
        <v/>
      </c>
      <c r="G98" s="248" t="str">
        <f ca="1">IFERROR(INDEX(INDIRECT($A98&amp;"!$C$5:$C$196",TRUE),MATCH(Planif_21!$B98,INDIRECT($A98&amp;"!$B$5:$B$196",TRUE),0)+RIGHT(G$2,1)-1,1),"")</f>
        <v/>
      </c>
      <c r="H98" s="139" t="str">
        <f>IFERROR(VLOOKUP(B98,Mars_Avril_21!$B$5:$AA$200,24,FALSE),"")</f>
        <v/>
      </c>
      <c r="I98" s="140" t="str">
        <f>IFERROR(VLOOKUP(B98,Mars_Avril_21!$B$5:$AA$200,25,FALSE),"")</f>
        <v/>
      </c>
      <c r="J98" s="266"/>
      <c r="K98" s="141"/>
      <c r="L98" s="499" t="str">
        <f ca="1">IFERROR(IF(COUNTIF(INDIRECT($A98&amp;"!$B$5:$B$196",TRUE),Planif_21!$B98)&gt;=VALUE(RIGHT(L$2,1)),INDEX(INDIRECT($A98&amp;"!$C$5:$C$196",TRUE),MATCH(Planif_21!$B98,INDIRECT($A98&amp;"!$B$5:$B$196",TRUE),0)+RIGHT(L$2,1)-1,1),""),"")</f>
        <v/>
      </c>
      <c r="M98" s="142"/>
      <c r="N98" s="140"/>
      <c r="O98" s="266"/>
      <c r="P98" s="143"/>
      <c r="Q98" s="499" t="str">
        <f ca="1">IFERROR(IF(COUNTIF(INDIRECT($A98&amp;"!$B$5:$B$196",TRUE),Planif_21!$B98)&gt;=VALUE(RIGHT(Q$2,1)),INDEX(INDIRECT($A98&amp;"!$C$5:$C$196",TRUE),MATCH(Planif_21!$B98,INDIRECT($A98&amp;"!$B$5:$B$196",TRUE),0)+RIGHT(Q$2,1)-1,1),""),"")</f>
        <v/>
      </c>
      <c r="R98" s="139"/>
      <c r="S98" s="140"/>
      <c r="T98" s="266"/>
      <c r="U98" s="141"/>
      <c r="V98" s="499" t="str">
        <f ca="1">IFERROR(IF(COUNTIF(INDIRECT($A98&amp;"!$B$5:$B$196",TRUE),Planif_21!$B98)&gt;=VALUE(RIGHT(V$2,1)),INDEX(INDIRECT($A98&amp;"!$C$5:$C$196",TRUE),MATCH(Planif_21!$B98,INDIRECT($A98&amp;"!$B$5:$B$196",TRUE),0)+RIGHT(V$2,1)-1,1),""),"")</f>
        <v/>
      </c>
      <c r="W98" s="142"/>
      <c r="X98" s="140"/>
      <c r="Y98" s="266"/>
      <c r="Z98" s="144"/>
      <c r="AA98" s="21"/>
    </row>
    <row r="99" spans="1:27" customFormat="1" ht="15" customHeight="1">
      <c r="A99" s="127" t="str">
        <f t="shared" si="7"/>
        <v>Mars_Avril_21</v>
      </c>
      <c r="B99" s="205">
        <f t="shared" si="15"/>
        <v>44292</v>
      </c>
      <c r="C99" s="146">
        <f t="shared" si="13"/>
        <v>44292</v>
      </c>
      <c r="D99" s="147">
        <f t="shared" si="14"/>
        <v>44292</v>
      </c>
      <c r="E99" s="252" t="str">
        <f t="shared" si="10"/>
        <v/>
      </c>
      <c r="F99" s="34" t="str">
        <f t="shared" si="11"/>
        <v/>
      </c>
      <c r="G99" s="248" t="str">
        <f ca="1">IFERROR(INDEX(INDIRECT($A99&amp;"!$C$5:$C$196",TRUE),MATCH(Planif_21!$B99,INDIRECT($A99&amp;"!$B$5:$B$196",TRUE),0)+RIGHT(G$2,1)-1,1),"")</f>
        <v/>
      </c>
      <c r="H99" s="149" t="str">
        <f>IFERROR(VLOOKUP(B99,Mars_Avril_21!$B$5:$AA$200,24,FALSE),"")</f>
        <v/>
      </c>
      <c r="I99" s="150" t="str">
        <f>IFERROR(VLOOKUP(B99,Mars_Avril_21!$B$5:$AA$200,25,FALSE),"")</f>
        <v/>
      </c>
      <c r="J99" s="267"/>
      <c r="K99" s="151"/>
      <c r="L99" s="499" t="str">
        <f ca="1">IFERROR(IF(COUNTIF(INDIRECT($A99&amp;"!$B$5:$B$196",TRUE),Planif_21!$B99)&gt;=VALUE(RIGHT(L$2,1)),INDEX(INDIRECT($A99&amp;"!$C$5:$C$196",TRUE),MATCH(Planif_21!$B99,INDIRECT($A99&amp;"!$B$5:$B$196",TRUE),0)+RIGHT(L$2,1)-1,1),""),"")</f>
        <v/>
      </c>
      <c r="M99" s="152"/>
      <c r="N99" s="150"/>
      <c r="O99" s="267"/>
      <c r="P99" s="153"/>
      <c r="Q99" s="499" t="str">
        <f ca="1">IFERROR(IF(COUNTIF(INDIRECT($A99&amp;"!$B$5:$B$196",TRUE),Planif_21!$B99)&gt;=VALUE(RIGHT(Q$2,1)),INDEX(INDIRECT($A99&amp;"!$C$5:$C$196",TRUE),MATCH(Planif_21!$B99,INDIRECT($A99&amp;"!$B$5:$B$196",TRUE),0)+RIGHT(Q$2,1)-1,1),""),"")</f>
        <v/>
      </c>
      <c r="R99" s="149"/>
      <c r="S99" s="150"/>
      <c r="T99" s="267"/>
      <c r="U99" s="151"/>
      <c r="V99" s="499" t="str">
        <f ca="1">IFERROR(IF(COUNTIF(INDIRECT($A99&amp;"!$B$5:$B$196",TRUE),Planif_21!$B99)&gt;=VALUE(RIGHT(V$2,1)),INDEX(INDIRECT($A99&amp;"!$C$5:$C$196",TRUE),MATCH(Planif_21!$B99,INDIRECT($A99&amp;"!$B$5:$B$196",TRUE),0)+RIGHT(V$2,1)-1,1),""),"")</f>
        <v/>
      </c>
      <c r="W99" s="152"/>
      <c r="X99" s="150"/>
      <c r="Y99" s="267"/>
      <c r="Z99" s="154"/>
      <c r="AA99" s="21"/>
    </row>
    <row r="100" spans="1:27" customFormat="1" ht="15" customHeight="1">
      <c r="A100" s="127" t="str">
        <f t="shared" si="7"/>
        <v>Mars_Avril_21</v>
      </c>
      <c r="B100" s="205">
        <f t="shared" si="15"/>
        <v>44293</v>
      </c>
      <c r="C100" s="146">
        <f t="shared" si="13"/>
        <v>44293</v>
      </c>
      <c r="D100" s="147">
        <f t="shared" si="14"/>
        <v>44293</v>
      </c>
      <c r="E100" s="251" t="str">
        <f t="shared" si="10"/>
        <v/>
      </c>
      <c r="F100" s="33" t="str">
        <f t="shared" si="11"/>
        <v/>
      </c>
      <c r="G100" s="248" t="str">
        <f ca="1">IFERROR(INDEX(INDIRECT($A100&amp;"!$C$5:$C$196",TRUE),MATCH(Planif_21!$B100,INDIRECT($A100&amp;"!$B$5:$B$196",TRUE),0)+RIGHT(G$2,1)-1,1),"")</f>
        <v/>
      </c>
      <c r="H100" s="139" t="str">
        <f>IFERROR(VLOOKUP(B100,Mars_Avril_21!$B$5:$AA$200,24,FALSE),"")</f>
        <v/>
      </c>
      <c r="I100" s="140" t="str">
        <f>IFERROR(VLOOKUP(B100,Mars_Avril_21!$B$5:$AA$200,25,FALSE),"")</f>
        <v/>
      </c>
      <c r="J100" s="266"/>
      <c r="K100" s="141"/>
      <c r="L100" s="499" t="str">
        <f ca="1">IFERROR(IF(COUNTIF(INDIRECT($A100&amp;"!$B$5:$B$196",TRUE),Planif_21!$B100)&gt;=VALUE(RIGHT(L$2,1)),INDEX(INDIRECT($A100&amp;"!$C$5:$C$196",TRUE),MATCH(Planif_21!$B100,INDIRECT($A100&amp;"!$B$5:$B$196",TRUE),0)+RIGHT(L$2,1)-1,1),""),"")</f>
        <v/>
      </c>
      <c r="M100" s="142"/>
      <c r="N100" s="140"/>
      <c r="O100" s="266"/>
      <c r="P100" s="143"/>
      <c r="Q100" s="499" t="str">
        <f ca="1">IFERROR(IF(COUNTIF(INDIRECT($A100&amp;"!$B$5:$B$196",TRUE),Planif_21!$B100)&gt;=VALUE(RIGHT(Q$2,1)),INDEX(INDIRECT($A100&amp;"!$C$5:$C$196",TRUE),MATCH(Planif_21!$B100,INDIRECT($A100&amp;"!$B$5:$B$196",TRUE),0)+RIGHT(Q$2,1)-1,1),""),"")</f>
        <v/>
      </c>
      <c r="R100" s="139"/>
      <c r="S100" s="140"/>
      <c r="T100" s="266"/>
      <c r="U100" s="141"/>
      <c r="V100" s="499" t="str">
        <f ca="1">IFERROR(IF(COUNTIF(INDIRECT($A100&amp;"!$B$5:$B$196",TRUE),Planif_21!$B100)&gt;=VALUE(RIGHT(V$2,1)),INDEX(INDIRECT($A100&amp;"!$C$5:$C$196",TRUE),MATCH(Planif_21!$B100,INDIRECT($A100&amp;"!$B$5:$B$196",TRUE),0)+RIGHT(V$2,1)-1,1),""),"")</f>
        <v/>
      </c>
      <c r="W100" s="142"/>
      <c r="X100" s="140"/>
      <c r="Y100" s="266"/>
      <c r="Z100" s="144"/>
      <c r="AA100" s="21"/>
    </row>
    <row r="101" spans="1:27" customFormat="1" ht="15" customHeight="1">
      <c r="A101" s="127" t="str">
        <f t="shared" si="7"/>
        <v>Mars_Avril_21</v>
      </c>
      <c r="B101" s="205">
        <f t="shared" si="15"/>
        <v>44294</v>
      </c>
      <c r="C101" s="146">
        <f t="shared" si="13"/>
        <v>44294</v>
      </c>
      <c r="D101" s="147">
        <f t="shared" si="14"/>
        <v>44294</v>
      </c>
      <c r="E101" s="252" t="str">
        <f t="shared" si="10"/>
        <v/>
      </c>
      <c r="F101" s="34" t="str">
        <f t="shared" si="11"/>
        <v/>
      </c>
      <c r="G101" s="248" t="str">
        <f ca="1">IFERROR(INDEX(INDIRECT($A101&amp;"!$C$5:$C$196",TRUE),MATCH(Planif_21!$B101,INDIRECT($A101&amp;"!$B$5:$B$196",TRUE),0)+RIGHT(G$2,1)-1,1),"")</f>
        <v/>
      </c>
      <c r="H101" s="149" t="str">
        <f>IFERROR(VLOOKUP(B101,Mars_Avril_21!$B$5:$AA$200,24,FALSE),"")</f>
        <v/>
      </c>
      <c r="I101" s="150" t="str">
        <f>IFERROR(VLOOKUP(B101,Mars_Avril_21!$B$5:$AA$200,25,FALSE),"")</f>
        <v/>
      </c>
      <c r="J101" s="267"/>
      <c r="K101" s="151"/>
      <c r="L101" s="499" t="str">
        <f ca="1">IFERROR(IF(COUNTIF(INDIRECT($A101&amp;"!$B$5:$B$196",TRUE),Planif_21!$B101)&gt;=VALUE(RIGHT(L$2,1)),INDEX(INDIRECT($A101&amp;"!$C$5:$C$196",TRUE),MATCH(Planif_21!$B101,INDIRECT($A101&amp;"!$B$5:$B$196",TRUE),0)+RIGHT(L$2,1)-1,1),""),"")</f>
        <v/>
      </c>
      <c r="M101" s="152"/>
      <c r="N101" s="150"/>
      <c r="O101" s="267"/>
      <c r="P101" s="153"/>
      <c r="Q101" s="499" t="str">
        <f ca="1">IFERROR(IF(COUNTIF(INDIRECT($A101&amp;"!$B$5:$B$196",TRUE),Planif_21!$B101)&gt;=VALUE(RIGHT(Q$2,1)),INDEX(INDIRECT($A101&amp;"!$C$5:$C$196",TRUE),MATCH(Planif_21!$B101,INDIRECT($A101&amp;"!$B$5:$B$196",TRUE),0)+RIGHT(Q$2,1)-1,1),""),"")</f>
        <v/>
      </c>
      <c r="R101" s="149"/>
      <c r="S101" s="150"/>
      <c r="T101" s="267"/>
      <c r="U101" s="151"/>
      <c r="V101" s="499" t="str">
        <f ca="1">IFERROR(IF(COUNTIF(INDIRECT($A101&amp;"!$B$5:$B$196",TRUE),Planif_21!$B101)&gt;=VALUE(RIGHT(V$2,1)),INDEX(INDIRECT($A101&amp;"!$C$5:$C$196",TRUE),MATCH(Planif_21!$B101,INDIRECT($A101&amp;"!$B$5:$B$196",TRUE),0)+RIGHT(V$2,1)-1,1),""),"")</f>
        <v/>
      </c>
      <c r="W101" s="152"/>
      <c r="X101" s="150"/>
      <c r="Y101" s="267"/>
      <c r="Z101" s="154"/>
      <c r="AA101" s="21"/>
    </row>
    <row r="102" spans="1:27" customFormat="1" ht="15" customHeight="1">
      <c r="A102" s="127" t="str">
        <f t="shared" si="7"/>
        <v>Mars_Avril_21</v>
      </c>
      <c r="B102" s="205">
        <f t="shared" si="15"/>
        <v>44295</v>
      </c>
      <c r="C102" s="146">
        <f t="shared" si="13"/>
        <v>44295</v>
      </c>
      <c r="D102" s="147">
        <f t="shared" si="14"/>
        <v>44295</v>
      </c>
      <c r="E102" s="251" t="str">
        <f t="shared" si="10"/>
        <v/>
      </c>
      <c r="F102" s="33" t="str">
        <f t="shared" si="11"/>
        <v/>
      </c>
      <c r="G102" s="248" t="str">
        <f ca="1">IFERROR(INDEX(INDIRECT($A102&amp;"!$C$5:$C$196",TRUE),MATCH(Planif_21!$B102,INDIRECT($A102&amp;"!$B$5:$B$196",TRUE),0)+RIGHT(G$2,1)-1,1),"")</f>
        <v/>
      </c>
      <c r="H102" s="139" t="str">
        <f>IFERROR(VLOOKUP(B102,Mars_Avril_21!$B$5:$AA$200,24,FALSE),"")</f>
        <v/>
      </c>
      <c r="I102" s="140" t="str">
        <f>IFERROR(VLOOKUP(B102,Mars_Avril_21!$B$5:$AA$200,25,FALSE),"")</f>
        <v/>
      </c>
      <c r="J102" s="266"/>
      <c r="K102" s="141"/>
      <c r="L102" s="499" t="str">
        <f ca="1">IFERROR(IF(COUNTIF(INDIRECT($A102&amp;"!$B$5:$B$196",TRUE),Planif_21!$B102)&gt;=VALUE(RIGHT(L$2,1)),INDEX(INDIRECT($A102&amp;"!$C$5:$C$196",TRUE),MATCH(Planif_21!$B102,INDIRECT($A102&amp;"!$B$5:$B$196",TRUE),0)+RIGHT(L$2,1)-1,1),""),"")</f>
        <v/>
      </c>
      <c r="M102" s="142"/>
      <c r="N102" s="140"/>
      <c r="O102" s="266"/>
      <c r="P102" s="143"/>
      <c r="Q102" s="499" t="str">
        <f ca="1">IFERROR(IF(COUNTIF(INDIRECT($A102&amp;"!$B$5:$B$196",TRUE),Planif_21!$B102)&gt;=VALUE(RIGHT(Q$2,1)),INDEX(INDIRECT($A102&amp;"!$C$5:$C$196",TRUE),MATCH(Planif_21!$B102,INDIRECT($A102&amp;"!$B$5:$B$196",TRUE),0)+RIGHT(Q$2,1)-1,1),""),"")</f>
        <v/>
      </c>
      <c r="R102" s="139"/>
      <c r="S102" s="140"/>
      <c r="T102" s="266"/>
      <c r="U102" s="141"/>
      <c r="V102" s="499" t="str">
        <f ca="1">IFERROR(IF(COUNTIF(INDIRECT($A102&amp;"!$B$5:$B$196",TRUE),Planif_21!$B102)&gt;=VALUE(RIGHT(V$2,1)),INDEX(INDIRECT($A102&amp;"!$C$5:$C$196",TRUE),MATCH(Planif_21!$B102,INDIRECT($A102&amp;"!$B$5:$B$196",TRUE),0)+RIGHT(V$2,1)-1,1),""),"")</f>
        <v/>
      </c>
      <c r="W102" s="142"/>
      <c r="X102" s="140"/>
      <c r="Y102" s="266"/>
      <c r="Z102" s="144"/>
      <c r="AA102" s="21"/>
    </row>
    <row r="103" spans="1:27" customFormat="1" ht="15" customHeight="1">
      <c r="A103" s="127" t="str">
        <f t="shared" si="7"/>
        <v>Mars_Avril_21</v>
      </c>
      <c r="B103" s="205">
        <f t="shared" si="15"/>
        <v>44296</v>
      </c>
      <c r="C103" s="146">
        <f t="shared" si="13"/>
        <v>44296</v>
      </c>
      <c r="D103" s="147">
        <f t="shared" si="14"/>
        <v>44296</v>
      </c>
      <c r="E103" s="252" t="str">
        <f t="shared" si="10"/>
        <v/>
      </c>
      <c r="F103" s="34">
        <f t="shared" si="11"/>
        <v>13</v>
      </c>
      <c r="G103" s="248" t="str">
        <f ca="1">IFERROR(INDEX(INDIRECT($A103&amp;"!$C$5:$C$196",TRUE),MATCH(Planif_21!$B103,INDIRECT($A103&amp;"!$B$5:$B$196",TRUE),0)+RIGHT(G$2,1)-1,1),"")</f>
        <v>Tarmac</v>
      </c>
      <c r="H103" s="149">
        <f>IFERROR(VLOOKUP(B103,Mars_Avril_21!$B$5:$AA$200,24,FALSE),"")</f>
        <v>13</v>
      </c>
      <c r="I103" s="150">
        <f>IFERROR(VLOOKUP(B103,Mars_Avril_21!$B$5:$AA$200,25,FALSE),"")</f>
        <v>0</v>
      </c>
      <c r="J103" s="267"/>
      <c r="K103" s="151"/>
      <c r="L103" s="499" t="str">
        <f ca="1">IFERROR(IF(COUNTIF(INDIRECT($A103&amp;"!$B$5:$B$196",TRUE),Planif_21!$B103)&gt;=VALUE(RIGHT(L$2,1)),INDEX(INDIRECT($A103&amp;"!$C$5:$C$196",TRUE),MATCH(Planif_21!$B103,INDIRECT($A103&amp;"!$B$5:$B$196",TRUE),0)+RIGHT(L$2,1)-1,1),""),"")</f>
        <v/>
      </c>
      <c r="M103" s="152"/>
      <c r="N103" s="150"/>
      <c r="O103" s="267"/>
      <c r="P103" s="153"/>
      <c r="Q103" s="499" t="str">
        <f ca="1">IFERROR(IF(COUNTIF(INDIRECT($A103&amp;"!$B$5:$B$196",TRUE),Planif_21!$B103)&gt;=VALUE(RIGHT(Q$2,1)),INDEX(INDIRECT($A103&amp;"!$C$5:$C$196",TRUE),MATCH(Planif_21!$B103,INDIRECT($A103&amp;"!$B$5:$B$196",TRUE),0)+RIGHT(Q$2,1)-1,1),""),"")</f>
        <v/>
      </c>
      <c r="R103" s="149"/>
      <c r="S103" s="150"/>
      <c r="T103" s="267"/>
      <c r="U103" s="151"/>
      <c r="V103" s="499" t="str">
        <f ca="1">IFERROR(IF(COUNTIF(INDIRECT($A103&amp;"!$B$5:$B$196",TRUE),Planif_21!$B103)&gt;=VALUE(RIGHT(V$2,1)),INDEX(INDIRECT($A103&amp;"!$C$5:$C$196",TRUE),MATCH(Planif_21!$B103,INDIRECT($A103&amp;"!$B$5:$B$196",TRUE),0)+RIGHT(V$2,1)-1,1),""),"")</f>
        <v/>
      </c>
      <c r="W103" s="152"/>
      <c r="X103" s="150"/>
      <c r="Y103" s="267"/>
      <c r="Z103" s="154"/>
      <c r="AA103" s="21"/>
    </row>
    <row r="104" spans="1:27" customFormat="1" ht="15" customHeight="1">
      <c r="A104" s="127" t="str">
        <f t="shared" si="7"/>
        <v>Mars_Avril_21</v>
      </c>
      <c r="B104" s="205">
        <f t="shared" si="15"/>
        <v>44297</v>
      </c>
      <c r="C104" s="146">
        <f t="shared" si="13"/>
        <v>44297</v>
      </c>
      <c r="D104" s="147">
        <f t="shared" si="14"/>
        <v>44297</v>
      </c>
      <c r="E104" s="251" t="str">
        <f t="shared" si="10"/>
        <v/>
      </c>
      <c r="F104" s="33">
        <f t="shared" si="11"/>
        <v>14</v>
      </c>
      <c r="G104" s="248" t="str">
        <f ca="1">IFERROR(INDEX(INDIRECT($A104&amp;"!$C$5:$C$196",TRUE),MATCH(Planif_21!$B104,INDIRECT($A104&amp;"!$B$5:$B$196",TRUE),0)+RIGHT(G$2,1)-1,1),"")</f>
        <v>Tarmac</v>
      </c>
      <c r="H104" s="139">
        <f>IFERROR(VLOOKUP(B104,Mars_Avril_21!$B$5:$AA$200,24,FALSE),"")</f>
        <v>14</v>
      </c>
      <c r="I104" s="140">
        <f>IFERROR(VLOOKUP(B104,Mars_Avril_21!$B$5:$AA$200,25,FALSE),"")</f>
        <v>0</v>
      </c>
      <c r="J104" s="266"/>
      <c r="K104" s="141"/>
      <c r="L104" s="499" t="str">
        <f ca="1">IFERROR(IF(COUNTIF(INDIRECT($A104&amp;"!$B$5:$B$196",TRUE),Planif_21!$B104)&gt;=VALUE(RIGHT(L$2,1)),INDEX(INDIRECT($A104&amp;"!$C$5:$C$196",TRUE),MATCH(Planif_21!$B104,INDIRECT($A104&amp;"!$B$5:$B$196",TRUE),0)+RIGHT(L$2,1)-1,1),""),"")</f>
        <v/>
      </c>
      <c r="M104" s="142"/>
      <c r="N104" s="140"/>
      <c r="O104" s="266"/>
      <c r="P104" s="143"/>
      <c r="Q104" s="499" t="str">
        <f ca="1">IFERROR(IF(COUNTIF(INDIRECT($A104&amp;"!$B$5:$B$196",TRUE),Planif_21!$B104)&gt;=VALUE(RIGHT(Q$2,1)),INDEX(INDIRECT($A104&amp;"!$C$5:$C$196",TRUE),MATCH(Planif_21!$B104,INDIRECT($A104&amp;"!$B$5:$B$196",TRUE),0)+RIGHT(Q$2,1)-1,1),""),"")</f>
        <v/>
      </c>
      <c r="R104" s="139"/>
      <c r="S104" s="140"/>
      <c r="T104" s="266"/>
      <c r="U104" s="141"/>
      <c r="V104" s="499" t="str">
        <f ca="1">IFERROR(IF(COUNTIF(INDIRECT($A104&amp;"!$B$5:$B$196",TRUE),Planif_21!$B104)&gt;=VALUE(RIGHT(V$2,1)),INDEX(INDIRECT($A104&amp;"!$C$5:$C$196",TRUE),MATCH(Planif_21!$B104,INDIRECT($A104&amp;"!$B$5:$B$196",TRUE),0)+RIGHT(V$2,1)-1,1),""),"")</f>
        <v/>
      </c>
      <c r="W104" s="142"/>
      <c r="X104" s="140"/>
      <c r="Y104" s="266"/>
      <c r="Z104" s="144"/>
      <c r="AA104" s="21"/>
    </row>
    <row r="105" spans="1:27" customFormat="1" ht="15" customHeight="1">
      <c r="A105" s="127" t="str">
        <f t="shared" si="7"/>
        <v>Mars_Avril_21</v>
      </c>
      <c r="B105" s="205">
        <f t="shared" si="15"/>
        <v>44298</v>
      </c>
      <c r="C105" s="146">
        <f t="shared" si="13"/>
        <v>44298</v>
      </c>
      <c r="D105" s="147">
        <f t="shared" si="14"/>
        <v>44298</v>
      </c>
      <c r="E105" s="252" t="str">
        <f t="shared" si="10"/>
        <v/>
      </c>
      <c r="F105" s="34" t="str">
        <f t="shared" si="11"/>
        <v/>
      </c>
      <c r="G105" s="248" t="str">
        <f ca="1">IFERROR(INDEX(INDIRECT($A105&amp;"!$C$5:$C$196",TRUE),MATCH(Planif_21!$B105,INDIRECT($A105&amp;"!$B$5:$B$196",TRUE),0)+RIGHT(G$2,1)-1,1),"")</f>
        <v>Tour du Léman junior cycliste</v>
      </c>
      <c r="H105" s="149">
        <f>IFERROR(VLOOKUP(B105,Mars_Avril_21!$B$5:$AA$200,24,FALSE),"")</f>
        <v>0</v>
      </c>
      <c r="I105" s="150">
        <f>IFERROR(VLOOKUP(B105,Mars_Avril_21!$B$5:$AA$200,25,FALSE),"")</f>
        <v>0</v>
      </c>
      <c r="J105" s="267"/>
      <c r="K105" s="151"/>
      <c r="L105" s="499" t="str">
        <f ca="1">IFERROR(IF(COUNTIF(INDIRECT($A105&amp;"!$B$5:$B$196",TRUE),Planif_21!$B105)&gt;=VALUE(RIGHT(L$2,1)),INDEX(INDIRECT($A105&amp;"!$C$5:$C$196",TRUE),MATCH(Planif_21!$B105,INDIRECT($A105&amp;"!$B$5:$B$196",TRUE),0)+RIGHT(L$2,1)-1,1),""),"")</f>
        <v/>
      </c>
      <c r="M105" s="152"/>
      <c r="N105" s="150"/>
      <c r="O105" s="267"/>
      <c r="P105" s="153"/>
      <c r="Q105" s="499" t="str">
        <f ca="1">IFERROR(IF(COUNTIF(INDIRECT($A105&amp;"!$B$5:$B$196",TRUE),Planif_21!$B105)&gt;=VALUE(RIGHT(Q$2,1)),INDEX(INDIRECT($A105&amp;"!$C$5:$C$196",TRUE),MATCH(Planif_21!$B105,INDIRECT($A105&amp;"!$B$5:$B$196",TRUE),0)+RIGHT(Q$2,1)-1,1),""),"")</f>
        <v/>
      </c>
      <c r="R105" s="149"/>
      <c r="S105" s="150"/>
      <c r="T105" s="267"/>
      <c r="U105" s="151"/>
      <c r="V105" s="499" t="str">
        <f ca="1">IFERROR(IF(COUNTIF(INDIRECT($A105&amp;"!$B$5:$B$196",TRUE),Planif_21!$B105)&gt;=VALUE(RIGHT(V$2,1)),INDEX(INDIRECT($A105&amp;"!$C$5:$C$196",TRUE),MATCH(Planif_21!$B105,INDIRECT($A105&amp;"!$B$5:$B$196",TRUE),0)+RIGHT(V$2,1)-1,1),""),"")</f>
        <v/>
      </c>
      <c r="W105" s="152"/>
      <c r="X105" s="150"/>
      <c r="Y105" s="267"/>
      <c r="Z105" s="154"/>
      <c r="AA105" s="21"/>
    </row>
    <row r="106" spans="1:27" customFormat="1" ht="15" customHeight="1">
      <c r="A106" s="127" t="str">
        <f t="shared" si="7"/>
        <v>Mars_Avril_21</v>
      </c>
      <c r="B106" s="205">
        <f t="shared" si="15"/>
        <v>44299</v>
      </c>
      <c r="C106" s="146">
        <f t="shared" si="13"/>
        <v>44299</v>
      </c>
      <c r="D106" s="147">
        <f t="shared" si="14"/>
        <v>44299</v>
      </c>
      <c r="E106" s="251" t="str">
        <f t="shared" si="10"/>
        <v/>
      </c>
      <c r="F106" s="33" t="str">
        <f t="shared" si="11"/>
        <v/>
      </c>
      <c r="G106" s="248" t="str">
        <f ca="1">IFERROR(INDEX(INDIRECT($A106&amp;"!$C$5:$C$196",TRUE),MATCH(Planif_21!$B106,INDIRECT($A106&amp;"!$B$5:$B$196",TRUE),0)+RIGHT(G$2,1)-1,1),"")</f>
        <v/>
      </c>
      <c r="H106" s="139" t="str">
        <f>IFERROR(VLOOKUP(B106,Mars_Avril_21!$B$5:$AA$200,24,FALSE),"")</f>
        <v/>
      </c>
      <c r="I106" s="140" t="str">
        <f>IFERROR(VLOOKUP(B106,Mars_Avril_21!$B$5:$AA$200,25,FALSE),"")</f>
        <v/>
      </c>
      <c r="J106" s="266"/>
      <c r="K106" s="141"/>
      <c r="L106" s="499" t="str">
        <f ca="1">IFERROR(IF(COUNTIF(INDIRECT($A106&amp;"!$B$5:$B$196",TRUE),Planif_21!$B106)&gt;=VALUE(RIGHT(L$2,1)),INDEX(INDIRECT($A106&amp;"!$C$5:$C$196",TRUE),MATCH(Planif_21!$B106,INDIRECT($A106&amp;"!$B$5:$B$196",TRUE),0)+RIGHT(L$2,1)-1,1),""),"")</f>
        <v/>
      </c>
      <c r="M106" s="142"/>
      <c r="N106" s="140"/>
      <c r="O106" s="266"/>
      <c r="P106" s="143"/>
      <c r="Q106" s="499" t="str">
        <f ca="1">IFERROR(IF(COUNTIF(INDIRECT($A106&amp;"!$B$5:$B$196",TRUE),Planif_21!$B106)&gt;=VALUE(RIGHT(Q$2,1)),INDEX(INDIRECT($A106&amp;"!$C$5:$C$196",TRUE),MATCH(Planif_21!$B106,INDIRECT($A106&amp;"!$B$5:$B$196",TRUE),0)+RIGHT(Q$2,1)-1,1),""),"")</f>
        <v/>
      </c>
      <c r="R106" s="139"/>
      <c r="S106" s="140"/>
      <c r="T106" s="266"/>
      <c r="U106" s="141"/>
      <c r="V106" s="499" t="str">
        <f ca="1">IFERROR(IF(COUNTIF(INDIRECT($A106&amp;"!$B$5:$B$196",TRUE),Planif_21!$B106)&gt;=VALUE(RIGHT(V$2,1)),INDEX(INDIRECT($A106&amp;"!$C$5:$C$196",TRUE),MATCH(Planif_21!$B106,INDIRECT($A106&amp;"!$B$5:$B$196",TRUE),0)+RIGHT(V$2,1)-1,1),""),"")</f>
        <v/>
      </c>
      <c r="W106" s="142"/>
      <c r="X106" s="140"/>
      <c r="Y106" s="266"/>
      <c r="Z106" s="144"/>
      <c r="AA106" s="21"/>
    </row>
    <row r="107" spans="1:27" customFormat="1" ht="15" customHeight="1">
      <c r="A107" s="127" t="str">
        <f t="shared" si="7"/>
        <v>Mars_Avril_21</v>
      </c>
      <c r="B107" s="205">
        <f t="shared" si="15"/>
        <v>44300</v>
      </c>
      <c r="C107" s="146">
        <f t="shared" si="13"/>
        <v>44300</v>
      </c>
      <c r="D107" s="147">
        <f t="shared" si="14"/>
        <v>44300</v>
      </c>
      <c r="E107" s="252" t="str">
        <f t="shared" si="10"/>
        <v/>
      </c>
      <c r="F107" s="34" t="str">
        <f t="shared" si="11"/>
        <v/>
      </c>
      <c r="G107" s="248" t="str">
        <f ca="1">IFERROR(INDEX(INDIRECT($A107&amp;"!$C$5:$C$196",TRUE),MATCH(Planif_21!$B107,INDIRECT($A107&amp;"!$B$5:$B$196",TRUE),0)+RIGHT(G$2,1)-1,1),"")</f>
        <v/>
      </c>
      <c r="H107" s="149" t="str">
        <f>IFERROR(VLOOKUP(B107,Mars_Avril_21!$B$5:$AA$200,24,FALSE),"")</f>
        <v/>
      </c>
      <c r="I107" s="150" t="str">
        <f>IFERROR(VLOOKUP(B107,Mars_Avril_21!$B$5:$AA$200,25,FALSE),"")</f>
        <v/>
      </c>
      <c r="J107" s="267"/>
      <c r="K107" s="151"/>
      <c r="L107" s="499" t="str">
        <f ca="1">IFERROR(IF(COUNTIF(INDIRECT($A107&amp;"!$B$5:$B$196",TRUE),Planif_21!$B107)&gt;=VALUE(RIGHT(L$2,1)),INDEX(INDIRECT($A107&amp;"!$C$5:$C$196",TRUE),MATCH(Planif_21!$B107,INDIRECT($A107&amp;"!$B$5:$B$196",TRUE),0)+RIGHT(L$2,1)-1,1),""),"")</f>
        <v/>
      </c>
      <c r="M107" s="152"/>
      <c r="N107" s="150"/>
      <c r="O107" s="267"/>
      <c r="P107" s="153"/>
      <c r="Q107" s="499" t="str">
        <f ca="1">IFERROR(IF(COUNTIF(INDIRECT($A107&amp;"!$B$5:$B$196",TRUE),Planif_21!$B107)&gt;=VALUE(RIGHT(Q$2,1)),INDEX(INDIRECT($A107&amp;"!$C$5:$C$196",TRUE),MATCH(Planif_21!$B107,INDIRECT($A107&amp;"!$B$5:$B$196",TRUE),0)+RIGHT(Q$2,1)-1,1),""),"")</f>
        <v/>
      </c>
      <c r="R107" s="149"/>
      <c r="S107" s="150"/>
      <c r="T107" s="267"/>
      <c r="U107" s="151"/>
      <c r="V107" s="499" t="str">
        <f ca="1">IFERROR(IF(COUNTIF(INDIRECT($A107&amp;"!$B$5:$B$196",TRUE),Planif_21!$B107)&gt;=VALUE(RIGHT(V$2,1)),INDEX(INDIRECT($A107&amp;"!$C$5:$C$196",TRUE),MATCH(Planif_21!$B107,INDIRECT($A107&amp;"!$B$5:$B$196",TRUE),0)+RIGHT(V$2,1)-1,1),""),"")</f>
        <v/>
      </c>
      <c r="W107" s="152"/>
      <c r="X107" s="150"/>
      <c r="Y107" s="267"/>
      <c r="Z107" s="154"/>
      <c r="AA107" s="21"/>
    </row>
    <row r="108" spans="1:27" customFormat="1" ht="15" customHeight="1">
      <c r="A108" s="127" t="str">
        <f t="shared" si="7"/>
        <v>Mars_Avril_21</v>
      </c>
      <c r="B108" s="205">
        <f t="shared" si="15"/>
        <v>44301</v>
      </c>
      <c r="C108" s="146">
        <f t="shared" si="13"/>
        <v>44301</v>
      </c>
      <c r="D108" s="147">
        <f t="shared" si="14"/>
        <v>44301</v>
      </c>
      <c r="E108" s="251" t="str">
        <f t="shared" si="10"/>
        <v/>
      </c>
      <c r="F108" s="33" t="str">
        <f t="shared" si="11"/>
        <v/>
      </c>
      <c r="G108" s="248" t="str">
        <f ca="1">IFERROR(INDEX(INDIRECT($A108&amp;"!$C$5:$C$196",TRUE),MATCH(Planif_21!$B108,INDIRECT($A108&amp;"!$B$5:$B$196",TRUE),0)+RIGHT(G$2,1)-1,1),"")</f>
        <v/>
      </c>
      <c r="H108" s="139" t="str">
        <f>IFERROR(VLOOKUP(B108,Mars_Avril_21!$B$5:$AA$200,24,FALSE),"")</f>
        <v/>
      </c>
      <c r="I108" s="140" t="str">
        <f>IFERROR(VLOOKUP(B108,Mars_Avril_21!$B$5:$AA$200,25,FALSE),"")</f>
        <v/>
      </c>
      <c r="J108" s="266"/>
      <c r="K108" s="141"/>
      <c r="L108" s="499" t="str">
        <f ca="1">IFERROR(IF(COUNTIF(INDIRECT($A108&amp;"!$B$5:$B$196",TRUE),Planif_21!$B108)&gt;=VALUE(RIGHT(L$2,1)),INDEX(INDIRECT($A108&amp;"!$C$5:$C$196",TRUE),MATCH(Planif_21!$B108,INDIRECT($A108&amp;"!$B$5:$B$196",TRUE),0)+RIGHT(L$2,1)-1,1),""),"")</f>
        <v/>
      </c>
      <c r="M108" s="142"/>
      <c r="N108" s="140"/>
      <c r="O108" s="266"/>
      <c r="P108" s="143"/>
      <c r="Q108" s="499" t="str">
        <f ca="1">IFERROR(IF(COUNTIF(INDIRECT($A108&amp;"!$B$5:$B$196",TRUE),Planif_21!$B108)&gt;=VALUE(RIGHT(Q$2,1)),INDEX(INDIRECT($A108&amp;"!$C$5:$C$196",TRUE),MATCH(Planif_21!$B108,INDIRECT($A108&amp;"!$B$5:$B$196",TRUE),0)+RIGHT(Q$2,1)-1,1),""),"")</f>
        <v/>
      </c>
      <c r="R108" s="139"/>
      <c r="S108" s="140"/>
      <c r="T108" s="266"/>
      <c r="U108" s="141"/>
      <c r="V108" s="499" t="str">
        <f ca="1">IFERROR(IF(COUNTIF(INDIRECT($A108&amp;"!$B$5:$B$196",TRUE),Planif_21!$B108)&gt;=VALUE(RIGHT(V$2,1)),INDEX(INDIRECT($A108&amp;"!$C$5:$C$196",TRUE),MATCH(Planif_21!$B108,INDIRECT($A108&amp;"!$B$5:$B$196",TRUE),0)+RIGHT(V$2,1)-1,1),""),"")</f>
        <v/>
      </c>
      <c r="W108" s="142"/>
      <c r="X108" s="140"/>
      <c r="Y108" s="266"/>
      <c r="Z108" s="144"/>
      <c r="AA108" s="21"/>
    </row>
    <row r="109" spans="1:27" customFormat="1" ht="15" customHeight="1">
      <c r="A109" s="127" t="str">
        <f t="shared" si="7"/>
        <v>Mars_Avril_21</v>
      </c>
      <c r="B109" s="205">
        <f t="shared" si="15"/>
        <v>44302</v>
      </c>
      <c r="C109" s="146">
        <f t="shared" si="13"/>
        <v>44302</v>
      </c>
      <c r="D109" s="147">
        <f t="shared" si="14"/>
        <v>44302</v>
      </c>
      <c r="E109" s="252" t="str">
        <f t="shared" si="10"/>
        <v/>
      </c>
      <c r="F109" s="34" t="str">
        <f t="shared" si="11"/>
        <v/>
      </c>
      <c r="G109" s="248" t="str">
        <f ca="1">IFERROR(INDEX(INDIRECT($A109&amp;"!$C$5:$C$196",TRUE),MATCH(Planif_21!$B109,INDIRECT($A109&amp;"!$B$5:$B$196",TRUE),0)+RIGHT(G$2,1)-1,1),"")</f>
        <v/>
      </c>
      <c r="H109" s="149" t="str">
        <f>IFERROR(VLOOKUP(B109,Mars_Avril_21!$B$5:$AA$200,24,FALSE),"")</f>
        <v/>
      </c>
      <c r="I109" s="150" t="str">
        <f>IFERROR(VLOOKUP(B109,Mars_Avril_21!$B$5:$AA$200,25,FALSE),"")</f>
        <v/>
      </c>
      <c r="J109" s="267"/>
      <c r="K109" s="151"/>
      <c r="L109" s="499" t="str">
        <f ca="1">IFERROR(IF(COUNTIF(INDIRECT($A109&amp;"!$B$5:$B$196",TRUE),Planif_21!$B109)&gt;=VALUE(RIGHT(L$2,1)),INDEX(INDIRECT($A109&amp;"!$C$5:$C$196",TRUE),MATCH(Planif_21!$B109,INDIRECT($A109&amp;"!$B$5:$B$196",TRUE),0)+RIGHT(L$2,1)-1,1),""),"")</f>
        <v/>
      </c>
      <c r="M109" s="152"/>
      <c r="N109" s="150"/>
      <c r="O109" s="267"/>
      <c r="P109" s="153"/>
      <c r="Q109" s="499" t="str">
        <f ca="1">IFERROR(IF(COUNTIF(INDIRECT($A109&amp;"!$B$5:$B$196",TRUE),Planif_21!$B109)&gt;=VALUE(RIGHT(Q$2,1)),INDEX(INDIRECT($A109&amp;"!$C$5:$C$196",TRUE),MATCH(Planif_21!$B109,INDIRECT($A109&amp;"!$B$5:$B$196",TRUE),0)+RIGHT(Q$2,1)-1,1),""),"")</f>
        <v/>
      </c>
      <c r="R109" s="149"/>
      <c r="S109" s="150"/>
      <c r="T109" s="267"/>
      <c r="U109" s="151"/>
      <c r="V109" s="499" t="str">
        <f ca="1">IFERROR(IF(COUNTIF(INDIRECT($A109&amp;"!$B$5:$B$196",TRUE),Planif_21!$B109)&gt;=VALUE(RIGHT(V$2,1)),INDEX(INDIRECT($A109&amp;"!$C$5:$C$196",TRUE),MATCH(Planif_21!$B109,INDIRECT($A109&amp;"!$B$5:$B$196",TRUE),0)+RIGHT(V$2,1)-1,1),""),"")</f>
        <v/>
      </c>
      <c r="W109" s="152"/>
      <c r="X109" s="150"/>
      <c r="Y109" s="267"/>
      <c r="Z109" s="154"/>
      <c r="AA109" s="21"/>
    </row>
    <row r="110" spans="1:27" customFormat="1" ht="15" customHeight="1">
      <c r="A110" s="127" t="str">
        <f t="shared" si="7"/>
        <v>Mars_Avril_21</v>
      </c>
      <c r="B110" s="205">
        <f t="shared" si="15"/>
        <v>44303</v>
      </c>
      <c r="C110" s="146">
        <f t="shared" si="13"/>
        <v>44303</v>
      </c>
      <c r="D110" s="147">
        <f t="shared" si="14"/>
        <v>44303</v>
      </c>
      <c r="E110" s="251" t="str">
        <f t="shared" si="10"/>
        <v/>
      </c>
      <c r="F110" s="33">
        <f t="shared" si="11"/>
        <v>13</v>
      </c>
      <c r="G110" s="248" t="str">
        <f ca="1">IFERROR(INDEX(INDIRECT($A110&amp;"!$C$5:$C$196",TRUE),MATCH(Planif_21!$B110,INDIRECT($A110&amp;"!$B$5:$B$196",TRUE),0)+RIGHT(G$2,1)-1,1),"")</f>
        <v>Tarmac</v>
      </c>
      <c r="H110" s="139">
        <f>IFERROR(VLOOKUP(B110,Mars_Avril_21!$B$5:$AA$200,24,FALSE),"")</f>
        <v>13</v>
      </c>
      <c r="I110" s="140">
        <f>IFERROR(VLOOKUP(B110,Mars_Avril_21!$B$5:$AA$200,25,FALSE),"")</f>
        <v>0</v>
      </c>
      <c r="J110" s="266"/>
      <c r="K110" s="141"/>
      <c r="L110" s="499" t="str">
        <f ca="1">IFERROR(IF(COUNTIF(INDIRECT($A110&amp;"!$B$5:$B$196",TRUE),Planif_21!$B110)&gt;=VALUE(RIGHT(L$2,1)),INDEX(INDIRECT($A110&amp;"!$C$5:$C$196",TRUE),MATCH(Planif_21!$B110,INDIRECT($A110&amp;"!$B$5:$B$196",TRUE),0)+RIGHT(L$2,1)-1,1),""),"")</f>
        <v/>
      </c>
      <c r="M110" s="142"/>
      <c r="N110" s="140"/>
      <c r="O110" s="266"/>
      <c r="P110" s="143"/>
      <c r="Q110" s="499" t="str">
        <f ca="1">IFERROR(IF(COUNTIF(INDIRECT($A110&amp;"!$B$5:$B$196",TRUE),Planif_21!$B110)&gt;=VALUE(RIGHT(Q$2,1)),INDEX(INDIRECT($A110&amp;"!$C$5:$C$196",TRUE),MATCH(Planif_21!$B110,INDIRECT($A110&amp;"!$B$5:$B$196",TRUE),0)+RIGHT(Q$2,1)-1,1),""),"")</f>
        <v/>
      </c>
      <c r="R110" s="139"/>
      <c r="S110" s="140"/>
      <c r="T110" s="266"/>
      <c r="U110" s="141"/>
      <c r="V110" s="499" t="str">
        <f ca="1">IFERROR(IF(COUNTIF(INDIRECT($A110&amp;"!$B$5:$B$196",TRUE),Planif_21!$B110)&gt;=VALUE(RIGHT(V$2,1)),INDEX(INDIRECT($A110&amp;"!$C$5:$C$196",TRUE),MATCH(Planif_21!$B110,INDIRECT($A110&amp;"!$B$5:$B$196",TRUE),0)+RIGHT(V$2,1)-1,1),""),"")</f>
        <v/>
      </c>
      <c r="W110" s="142"/>
      <c r="X110" s="140"/>
      <c r="Y110" s="266"/>
      <c r="Z110" s="144"/>
      <c r="AA110" s="21"/>
    </row>
    <row r="111" spans="1:27" customFormat="1" ht="15" customHeight="1">
      <c r="A111" s="127" t="str">
        <f t="shared" si="7"/>
        <v>Mars_Avril_21</v>
      </c>
      <c r="B111" s="205">
        <f t="shared" si="15"/>
        <v>44304</v>
      </c>
      <c r="C111" s="146">
        <f t="shared" si="13"/>
        <v>44304</v>
      </c>
      <c r="D111" s="147">
        <f t="shared" si="14"/>
        <v>44304</v>
      </c>
      <c r="E111" s="252" t="str">
        <f t="shared" si="10"/>
        <v/>
      </c>
      <c r="F111" s="34">
        <f t="shared" si="11"/>
        <v>14</v>
      </c>
      <c r="G111" s="248" t="str">
        <f ca="1">IFERROR(INDEX(INDIRECT($A111&amp;"!$C$5:$C$196",TRUE),MATCH(Planif_21!$B111,INDIRECT($A111&amp;"!$B$5:$B$196",TRUE),0)+RIGHT(G$2,1)-1,1),"")</f>
        <v>Tarmac</v>
      </c>
      <c r="H111" s="149">
        <f>IFERROR(VLOOKUP(B111,Mars_Avril_21!$B$5:$AA$200,24,FALSE),"")</f>
        <v>14</v>
      </c>
      <c r="I111" s="150">
        <f>IFERROR(VLOOKUP(B111,Mars_Avril_21!$B$5:$AA$200,25,FALSE),"")</f>
        <v>0</v>
      </c>
      <c r="J111" s="267"/>
      <c r="K111" s="151"/>
      <c r="L111" s="499" t="str">
        <f ca="1">IFERROR(IF(COUNTIF(INDIRECT($A111&amp;"!$B$5:$B$196",TRUE),Planif_21!$B111)&gt;=VALUE(RIGHT(L$2,1)),INDEX(INDIRECT($A111&amp;"!$C$5:$C$196",TRUE),MATCH(Planif_21!$B111,INDIRECT($A111&amp;"!$B$5:$B$196",TRUE),0)+RIGHT(L$2,1)-1,1),""),"")</f>
        <v/>
      </c>
      <c r="M111" s="152"/>
      <c r="N111" s="150"/>
      <c r="O111" s="267"/>
      <c r="P111" s="153"/>
      <c r="Q111" s="499" t="str">
        <f ca="1">IFERROR(IF(COUNTIF(INDIRECT($A111&amp;"!$B$5:$B$196",TRUE),Planif_21!$B111)&gt;=VALUE(RIGHT(Q$2,1)),INDEX(INDIRECT($A111&amp;"!$C$5:$C$196",TRUE),MATCH(Planif_21!$B111,INDIRECT($A111&amp;"!$B$5:$B$196",TRUE),0)+RIGHT(Q$2,1)-1,1),""),"")</f>
        <v/>
      </c>
      <c r="R111" s="149"/>
      <c r="S111" s="150"/>
      <c r="T111" s="267"/>
      <c r="U111" s="151"/>
      <c r="V111" s="499" t="str">
        <f ca="1">IFERROR(IF(COUNTIF(INDIRECT($A111&amp;"!$B$5:$B$196",TRUE),Planif_21!$B111)&gt;=VALUE(RIGHT(V$2,1)),INDEX(INDIRECT($A111&amp;"!$C$5:$C$196",TRUE),MATCH(Planif_21!$B111,INDIRECT($A111&amp;"!$B$5:$B$196",TRUE),0)+RIGHT(V$2,1)-1,1),""),"")</f>
        <v/>
      </c>
      <c r="W111" s="152"/>
      <c r="X111" s="150"/>
      <c r="Y111" s="267"/>
      <c r="Z111" s="154"/>
      <c r="AA111" s="21"/>
    </row>
    <row r="112" spans="1:27" customFormat="1" ht="15" customHeight="1">
      <c r="A112" s="127" t="str">
        <f t="shared" si="7"/>
        <v>Mars_Avril_21</v>
      </c>
      <c r="B112" s="205">
        <f t="shared" si="15"/>
        <v>44305</v>
      </c>
      <c r="C112" s="146">
        <f t="shared" si="13"/>
        <v>44305</v>
      </c>
      <c r="D112" s="147">
        <f t="shared" si="14"/>
        <v>44305</v>
      </c>
      <c r="E112" s="251" t="str">
        <f t="shared" si="10"/>
        <v/>
      </c>
      <c r="F112" s="33" t="str">
        <f t="shared" si="11"/>
        <v/>
      </c>
      <c r="G112" s="248" t="str">
        <f ca="1">IFERROR(INDEX(INDIRECT($A112&amp;"!$C$5:$C$196",TRUE),MATCH(Planif_21!$B112,INDIRECT($A112&amp;"!$B$5:$B$196",TRUE),0)+RIGHT(G$2,1)-1,1),"")</f>
        <v/>
      </c>
      <c r="H112" s="139" t="str">
        <f>IFERROR(VLOOKUP(B112,Mars_Avril_21!$B$5:$AA$200,24,FALSE),"")</f>
        <v/>
      </c>
      <c r="I112" s="140" t="str">
        <f>IFERROR(VLOOKUP(B112,Mars_Avril_21!$B$5:$AA$200,25,FALSE),"")</f>
        <v/>
      </c>
      <c r="J112" s="266"/>
      <c r="K112" s="141"/>
      <c r="L112" s="499" t="str">
        <f ca="1">IFERROR(IF(COUNTIF(INDIRECT($A112&amp;"!$B$5:$B$196",TRUE),Planif_21!$B112)&gt;=VALUE(RIGHT(L$2,1)),INDEX(INDIRECT($A112&amp;"!$C$5:$C$196",TRUE),MATCH(Planif_21!$B112,INDIRECT($A112&amp;"!$B$5:$B$196",TRUE),0)+RIGHT(L$2,1)-1,1),""),"")</f>
        <v/>
      </c>
      <c r="M112" s="142"/>
      <c r="N112" s="140"/>
      <c r="O112" s="266"/>
      <c r="P112" s="143"/>
      <c r="Q112" s="499" t="str">
        <f ca="1">IFERROR(IF(COUNTIF(INDIRECT($A112&amp;"!$B$5:$B$196",TRUE),Planif_21!$B112)&gt;=VALUE(RIGHT(Q$2,1)),INDEX(INDIRECT($A112&amp;"!$C$5:$C$196",TRUE),MATCH(Planif_21!$B112,INDIRECT($A112&amp;"!$B$5:$B$196",TRUE),0)+RIGHT(Q$2,1)-1,1),""),"")</f>
        <v/>
      </c>
      <c r="R112" s="139"/>
      <c r="S112" s="140"/>
      <c r="T112" s="266"/>
      <c r="U112" s="141"/>
      <c r="V112" s="499" t="str">
        <f ca="1">IFERROR(IF(COUNTIF(INDIRECT($A112&amp;"!$B$5:$B$196",TRUE),Planif_21!$B112)&gt;=VALUE(RIGHT(V$2,1)),INDEX(INDIRECT($A112&amp;"!$C$5:$C$196",TRUE),MATCH(Planif_21!$B112,INDIRECT($A112&amp;"!$B$5:$B$196",TRUE),0)+RIGHT(V$2,1)-1,1),""),"")</f>
        <v/>
      </c>
      <c r="W112" s="142"/>
      <c r="X112" s="140"/>
      <c r="Y112" s="266"/>
      <c r="Z112" s="144"/>
      <c r="AA112" s="21"/>
    </row>
    <row r="113" spans="1:27" customFormat="1" ht="15" customHeight="1">
      <c r="A113" s="127" t="str">
        <f t="shared" si="7"/>
        <v>Mars_Avril_21</v>
      </c>
      <c r="B113" s="205">
        <f t="shared" si="15"/>
        <v>44306</v>
      </c>
      <c r="C113" s="146">
        <f t="shared" si="13"/>
        <v>44306</v>
      </c>
      <c r="D113" s="147">
        <f t="shared" si="14"/>
        <v>44306</v>
      </c>
      <c r="E113" s="252" t="str">
        <f t="shared" si="10"/>
        <v/>
      </c>
      <c r="F113" s="34" t="str">
        <f t="shared" si="11"/>
        <v/>
      </c>
      <c r="G113" s="248" t="str">
        <f ca="1">IFERROR(INDEX(INDIRECT($A113&amp;"!$C$5:$C$196",TRUE),MATCH(Planif_21!$B113,INDIRECT($A113&amp;"!$B$5:$B$196",TRUE),0)+RIGHT(G$2,1)-1,1),"")</f>
        <v>Exercice d'évacuation MANOR</v>
      </c>
      <c r="H113" s="149">
        <f>IFERROR(VLOOKUP(B113,Mars_Avril_21!$B$5:$AA$200,24,FALSE),"")</f>
        <v>0</v>
      </c>
      <c r="I113" s="150">
        <f>IFERROR(VLOOKUP(B113,Mars_Avril_21!$B$5:$AA$200,25,FALSE),"")</f>
        <v>0</v>
      </c>
      <c r="J113" s="267"/>
      <c r="K113" s="151"/>
      <c r="L113" s="499" t="str">
        <f ca="1">IFERROR(IF(COUNTIF(INDIRECT($A113&amp;"!$B$5:$B$196",TRUE),Planif_21!$B113)&gt;=VALUE(RIGHT(L$2,1)),INDEX(INDIRECT($A113&amp;"!$C$5:$C$196",TRUE),MATCH(Planif_21!$B113,INDIRECT($A113&amp;"!$B$5:$B$196",TRUE),0)+RIGHT(L$2,1)-1,1),""),"")</f>
        <v/>
      </c>
      <c r="M113" s="152"/>
      <c r="N113" s="150"/>
      <c r="O113" s="267"/>
      <c r="P113" s="153"/>
      <c r="Q113" s="499" t="str">
        <f ca="1">IFERROR(IF(COUNTIF(INDIRECT($A113&amp;"!$B$5:$B$196",TRUE),Planif_21!$B113)&gt;=VALUE(RIGHT(Q$2,1)),INDEX(INDIRECT($A113&amp;"!$C$5:$C$196",TRUE),MATCH(Planif_21!$B113,INDIRECT($A113&amp;"!$B$5:$B$196",TRUE),0)+RIGHT(Q$2,1)-1,1),""),"")</f>
        <v/>
      </c>
      <c r="R113" s="149"/>
      <c r="S113" s="150"/>
      <c r="T113" s="267"/>
      <c r="U113" s="151"/>
      <c r="V113" s="499" t="str">
        <f ca="1">IFERROR(IF(COUNTIF(INDIRECT($A113&amp;"!$B$5:$B$196",TRUE),Planif_21!$B113)&gt;=VALUE(RIGHT(V$2,1)),INDEX(INDIRECT($A113&amp;"!$C$5:$C$196",TRUE),MATCH(Planif_21!$B113,INDIRECT($A113&amp;"!$B$5:$B$196",TRUE),0)+RIGHT(V$2,1)-1,1),""),"")</f>
        <v/>
      </c>
      <c r="W113" s="152"/>
      <c r="X113" s="150"/>
      <c r="Y113" s="267"/>
      <c r="Z113" s="154"/>
      <c r="AA113" s="21"/>
    </row>
    <row r="114" spans="1:27" customFormat="1" ht="15" customHeight="1">
      <c r="A114" s="127" t="str">
        <f t="shared" si="7"/>
        <v>Mars_Avril_21</v>
      </c>
      <c r="B114" s="205">
        <f t="shared" si="15"/>
        <v>44307</v>
      </c>
      <c r="C114" s="146">
        <f t="shared" si="13"/>
        <v>44307</v>
      </c>
      <c r="D114" s="147">
        <f t="shared" si="14"/>
        <v>44307</v>
      </c>
      <c r="E114" s="251" t="str">
        <f t="shared" si="10"/>
        <v/>
      </c>
      <c r="F114" s="33" t="str">
        <f t="shared" si="11"/>
        <v/>
      </c>
      <c r="G114" s="248" t="str">
        <f ca="1">IFERROR(INDEX(INDIRECT($A114&amp;"!$C$5:$C$196",TRUE),MATCH(Planif_21!$B114,INDIRECT($A114&amp;"!$B$5:$B$196",TRUE),0)+RIGHT(G$2,1)-1,1),"")</f>
        <v/>
      </c>
      <c r="H114" s="139" t="str">
        <f>IFERROR(VLOOKUP(B114,Mars_Avril_21!$B$5:$AA$200,24,FALSE),"")</f>
        <v/>
      </c>
      <c r="I114" s="140" t="str">
        <f>IFERROR(VLOOKUP(B114,Mars_Avril_21!$B$5:$AA$200,25,FALSE),"")</f>
        <v/>
      </c>
      <c r="J114" s="266"/>
      <c r="K114" s="141"/>
      <c r="L114" s="499" t="str">
        <f ca="1">IFERROR(IF(COUNTIF(INDIRECT($A114&amp;"!$B$5:$B$196",TRUE),Planif_21!$B114)&gt;=VALUE(RIGHT(L$2,1)),INDEX(INDIRECT($A114&amp;"!$C$5:$C$196",TRUE),MATCH(Planif_21!$B114,INDIRECT($A114&amp;"!$B$5:$B$196",TRUE),0)+RIGHT(L$2,1)-1,1),""),"")</f>
        <v/>
      </c>
      <c r="M114" s="142"/>
      <c r="N114" s="140"/>
      <c r="O114" s="266"/>
      <c r="P114" s="143"/>
      <c r="Q114" s="499" t="str">
        <f ca="1">IFERROR(IF(COUNTIF(INDIRECT($A114&amp;"!$B$5:$B$196",TRUE),Planif_21!$B114)&gt;=VALUE(RIGHT(Q$2,1)),INDEX(INDIRECT($A114&amp;"!$C$5:$C$196",TRUE),MATCH(Planif_21!$B114,INDIRECT($A114&amp;"!$B$5:$B$196",TRUE),0)+RIGHT(Q$2,1)-1,1),""),"")</f>
        <v/>
      </c>
      <c r="R114" s="139"/>
      <c r="S114" s="140"/>
      <c r="T114" s="266"/>
      <c r="U114" s="141"/>
      <c r="V114" s="499" t="str">
        <f ca="1">IFERROR(IF(COUNTIF(INDIRECT($A114&amp;"!$B$5:$B$196",TRUE),Planif_21!$B114)&gt;=VALUE(RIGHT(V$2,1)),INDEX(INDIRECT($A114&amp;"!$C$5:$C$196",TRUE),MATCH(Planif_21!$B114,INDIRECT($A114&amp;"!$B$5:$B$196",TRUE),0)+RIGHT(V$2,1)-1,1),""),"")</f>
        <v/>
      </c>
      <c r="W114" s="142"/>
      <c r="X114" s="140"/>
      <c r="Y114" s="266"/>
      <c r="Z114" s="144"/>
      <c r="AA114" s="21"/>
    </row>
    <row r="115" spans="1:27" customFormat="1" ht="15" customHeight="1">
      <c r="A115" s="127" t="str">
        <f t="shared" si="7"/>
        <v>Mars_Avril_21</v>
      </c>
      <c r="B115" s="205">
        <f t="shared" si="15"/>
        <v>44308</v>
      </c>
      <c r="C115" s="146">
        <f t="shared" si="13"/>
        <v>44308</v>
      </c>
      <c r="D115" s="147">
        <f t="shared" si="14"/>
        <v>44308</v>
      </c>
      <c r="E115" s="252" t="str">
        <f t="shared" si="10"/>
        <v/>
      </c>
      <c r="F115" s="34" t="str">
        <f t="shared" si="11"/>
        <v/>
      </c>
      <c r="G115" s="248" t="str">
        <f ca="1">IFERROR(INDEX(INDIRECT($A115&amp;"!$C$5:$C$196",TRUE),MATCH(Planif_21!$B115,INDIRECT($A115&amp;"!$B$5:$B$196",TRUE),0)+RIGHT(G$2,1)-1,1),"")</f>
        <v/>
      </c>
      <c r="H115" s="149" t="str">
        <f>IFERROR(VLOOKUP(B115,Mars_Avril_21!$B$5:$AA$200,24,FALSE),"")</f>
        <v/>
      </c>
      <c r="I115" s="150" t="str">
        <f>IFERROR(VLOOKUP(B115,Mars_Avril_21!$B$5:$AA$200,25,FALSE),"")</f>
        <v/>
      </c>
      <c r="J115" s="267"/>
      <c r="K115" s="151"/>
      <c r="L115" s="499" t="str">
        <f ca="1">IFERROR(IF(COUNTIF(INDIRECT($A115&amp;"!$B$5:$B$196",TRUE),Planif_21!$B115)&gt;=VALUE(RIGHT(L$2,1)),INDEX(INDIRECT($A115&amp;"!$C$5:$C$196",TRUE),MATCH(Planif_21!$B115,INDIRECT($A115&amp;"!$B$5:$B$196",TRUE),0)+RIGHT(L$2,1)-1,1),""),"")</f>
        <v/>
      </c>
      <c r="M115" s="152"/>
      <c r="N115" s="150"/>
      <c r="O115" s="267"/>
      <c r="P115" s="153"/>
      <c r="Q115" s="499" t="str">
        <f ca="1">IFERROR(IF(COUNTIF(INDIRECT($A115&amp;"!$B$5:$B$196",TRUE),Planif_21!$B115)&gt;=VALUE(RIGHT(Q$2,1)),INDEX(INDIRECT($A115&amp;"!$C$5:$C$196",TRUE),MATCH(Planif_21!$B115,INDIRECT($A115&amp;"!$B$5:$B$196",TRUE),0)+RIGHT(Q$2,1)-1,1),""),"")</f>
        <v/>
      </c>
      <c r="R115" s="149"/>
      <c r="S115" s="150"/>
      <c r="T115" s="267"/>
      <c r="U115" s="151"/>
      <c r="V115" s="499" t="str">
        <f ca="1">IFERROR(IF(COUNTIF(INDIRECT($A115&amp;"!$B$5:$B$196",TRUE),Planif_21!$B115)&gt;=VALUE(RIGHT(V$2,1)),INDEX(INDIRECT($A115&amp;"!$C$5:$C$196",TRUE),MATCH(Planif_21!$B115,INDIRECT($A115&amp;"!$B$5:$B$196",TRUE),0)+RIGHT(V$2,1)-1,1),""),"")</f>
        <v/>
      </c>
      <c r="W115" s="152"/>
      <c r="X115" s="150"/>
      <c r="Y115" s="267"/>
      <c r="Z115" s="154"/>
      <c r="AA115" s="21"/>
    </row>
    <row r="116" spans="1:27" customFormat="1" ht="15" customHeight="1">
      <c r="A116" s="127" t="str">
        <f t="shared" si="7"/>
        <v>Mars_Avril_21</v>
      </c>
      <c r="B116" s="205">
        <f t="shared" si="15"/>
        <v>44309</v>
      </c>
      <c r="C116" s="146">
        <f t="shared" si="13"/>
        <v>44309</v>
      </c>
      <c r="D116" s="147">
        <f t="shared" si="14"/>
        <v>44309</v>
      </c>
      <c r="E116" s="251" t="str">
        <f t="shared" si="10"/>
        <v/>
      </c>
      <c r="F116" s="33" t="str">
        <f t="shared" si="11"/>
        <v/>
      </c>
      <c r="G116" s="248" t="str">
        <f ca="1">IFERROR(INDEX(INDIRECT($A116&amp;"!$C$5:$C$196",TRUE),MATCH(Planif_21!$B116,INDIRECT($A116&amp;"!$B$5:$B$196",TRUE),0)+RIGHT(G$2,1)-1,1),"")</f>
        <v/>
      </c>
      <c r="H116" s="139" t="str">
        <f>IFERROR(VLOOKUP(B116,Mars_Avril_21!$B$5:$AA$200,24,FALSE),"")</f>
        <v/>
      </c>
      <c r="I116" s="140" t="str">
        <f>IFERROR(VLOOKUP(B116,Mars_Avril_21!$B$5:$AA$200,25,FALSE),"")</f>
        <v/>
      </c>
      <c r="J116" s="266"/>
      <c r="K116" s="141"/>
      <c r="L116" s="499" t="str">
        <f ca="1">IFERROR(IF(COUNTIF(INDIRECT($A116&amp;"!$B$5:$B$196",TRUE),Planif_21!$B116)&gt;=VALUE(RIGHT(L$2,1)),INDEX(INDIRECT($A116&amp;"!$C$5:$C$196",TRUE),MATCH(Planif_21!$B116,INDIRECT($A116&amp;"!$B$5:$B$196",TRUE),0)+RIGHT(L$2,1)-1,1),""),"")</f>
        <v/>
      </c>
      <c r="M116" s="142"/>
      <c r="N116" s="140"/>
      <c r="O116" s="266"/>
      <c r="P116" s="143"/>
      <c r="Q116" s="499" t="str">
        <f ca="1">IFERROR(IF(COUNTIF(INDIRECT($A116&amp;"!$B$5:$B$196",TRUE),Planif_21!$B116)&gt;=VALUE(RIGHT(Q$2,1)),INDEX(INDIRECT($A116&amp;"!$C$5:$C$196",TRUE),MATCH(Planif_21!$B116,INDIRECT($A116&amp;"!$B$5:$B$196",TRUE),0)+RIGHT(Q$2,1)-1,1),""),"")</f>
        <v/>
      </c>
      <c r="R116" s="139"/>
      <c r="S116" s="140"/>
      <c r="T116" s="266"/>
      <c r="U116" s="141"/>
      <c r="V116" s="499" t="str">
        <f ca="1">IFERROR(IF(COUNTIF(INDIRECT($A116&amp;"!$B$5:$B$196",TRUE),Planif_21!$B116)&gt;=VALUE(RIGHT(V$2,1)),INDEX(INDIRECT($A116&amp;"!$C$5:$C$196",TRUE),MATCH(Planif_21!$B116,INDIRECT($A116&amp;"!$B$5:$B$196",TRUE),0)+RIGHT(V$2,1)-1,1),""),"")</f>
        <v/>
      </c>
      <c r="W116" s="142"/>
      <c r="X116" s="140"/>
      <c r="Y116" s="266"/>
      <c r="Z116" s="144"/>
      <c r="AA116" s="21"/>
    </row>
    <row r="117" spans="1:27" customFormat="1" ht="15" customHeight="1">
      <c r="A117" s="127" t="str">
        <f t="shared" ref="A117:A180" si="16">IFERROR(CHOOSE(MONTH(B117),"Jan_Fev_21","Jan_Fev_21","Mars_Avril_21","Mars_Avril_21","Mai_Juin_21","Mai_Juin_21","Juil_Août_21","Juil_Août_21","Sept_Oct_21","Sept_Oct_21","Nov_Dec_21","Nov_Dec_21"),"")</f>
        <v>Mars_Avril_21</v>
      </c>
      <c r="B117" s="205">
        <f t="shared" si="15"/>
        <v>44310</v>
      </c>
      <c r="C117" s="146">
        <f t="shared" si="13"/>
        <v>44310</v>
      </c>
      <c r="D117" s="147">
        <f t="shared" si="14"/>
        <v>44310</v>
      </c>
      <c r="E117" s="252" t="str">
        <f t="shared" si="10"/>
        <v/>
      </c>
      <c r="F117" s="34">
        <f t="shared" si="11"/>
        <v>13</v>
      </c>
      <c r="G117" s="248" t="str">
        <f ca="1">IFERROR(INDEX(INDIRECT($A117&amp;"!$C$5:$C$196",TRUE),MATCH(Planif_21!$B117,INDIRECT($A117&amp;"!$B$5:$B$196",TRUE),0)+RIGHT(G$2,1)-1,1),"")</f>
        <v>Tarmac</v>
      </c>
      <c r="H117" s="149">
        <f>IFERROR(VLOOKUP(B117,Mars_Avril_21!$B$5:$AA$200,24,FALSE),"")</f>
        <v>13</v>
      </c>
      <c r="I117" s="150">
        <f>IFERROR(VLOOKUP(B117,Mars_Avril_21!$B$5:$AA$200,25,FALSE),"")</f>
        <v>0</v>
      </c>
      <c r="J117" s="267"/>
      <c r="K117" s="151"/>
      <c r="L117" s="499" t="str">
        <f ca="1">IFERROR(IF(COUNTIF(INDIRECT($A117&amp;"!$B$5:$B$196",TRUE),Planif_21!$B117)&gt;=VALUE(RIGHT(L$2,1)),INDEX(INDIRECT($A117&amp;"!$C$5:$C$196",TRUE),MATCH(Planif_21!$B117,INDIRECT($A117&amp;"!$B$5:$B$196",TRUE),0)+RIGHT(L$2,1)-1,1),""),"")</f>
        <v>Watches Wonder Geneva salon horloger</v>
      </c>
      <c r="M117" s="152"/>
      <c r="N117" s="150"/>
      <c r="O117" s="267"/>
      <c r="P117" s="153"/>
      <c r="Q117" s="499" t="str">
        <f ca="1">IFERROR(IF(COUNTIF(INDIRECT($A117&amp;"!$B$5:$B$196",TRUE),Planif_21!$B117)&gt;=VALUE(RIGHT(Q$2,1)),INDEX(INDIRECT($A117&amp;"!$C$5:$C$196",TRUE),MATCH(Planif_21!$B117,INDIRECT($A117&amp;"!$B$5:$B$196",TRUE),0)+RIGHT(Q$2,1)-1,1),""),"")</f>
        <v>Course Cycliste nationale</v>
      </c>
      <c r="R117" s="149"/>
      <c r="S117" s="150"/>
      <c r="T117" s="267"/>
      <c r="U117" s="151"/>
      <c r="V117" s="499" t="str">
        <f ca="1">IFERROR(IF(COUNTIF(INDIRECT($A117&amp;"!$B$5:$B$196",TRUE),Planif_21!$B117)&gt;=VALUE(RIGHT(V$2,1)),INDEX(INDIRECT($A117&amp;"!$C$5:$C$196",TRUE),MATCH(Planif_21!$B117,INDIRECT($A117&amp;"!$B$5:$B$196",TRUE),0)+RIGHT(V$2,1)-1,1),""),"")</f>
        <v/>
      </c>
      <c r="W117" s="152"/>
      <c r="X117" s="150"/>
      <c r="Y117" s="267"/>
      <c r="Z117" s="154"/>
      <c r="AA117" s="21"/>
    </row>
    <row r="118" spans="1:27" customFormat="1" ht="15" customHeight="1">
      <c r="A118" s="127" t="str">
        <f t="shared" si="16"/>
        <v>Mars_Avril_21</v>
      </c>
      <c r="B118" s="205">
        <f t="shared" si="15"/>
        <v>44311</v>
      </c>
      <c r="C118" s="146">
        <f t="shared" si="13"/>
        <v>44311</v>
      </c>
      <c r="D118" s="147">
        <f t="shared" si="14"/>
        <v>44311</v>
      </c>
      <c r="E118" s="251" t="str">
        <f t="shared" si="10"/>
        <v/>
      </c>
      <c r="F118" s="33">
        <f t="shared" si="11"/>
        <v>14</v>
      </c>
      <c r="G118" s="248" t="str">
        <f ca="1">IFERROR(INDEX(INDIRECT($A118&amp;"!$C$5:$C$196",TRUE),MATCH(Planif_21!$B118,INDIRECT($A118&amp;"!$B$5:$B$196",TRUE),0)+RIGHT(G$2,1)-1,1),"")</f>
        <v>Tarmac</v>
      </c>
      <c r="H118" s="139">
        <f>IFERROR(VLOOKUP(B118,Mars_Avril_21!$B$5:$AA$200,24,FALSE),"")</f>
        <v>14</v>
      </c>
      <c r="I118" s="140">
        <f>IFERROR(VLOOKUP(B118,Mars_Avril_21!$B$5:$AA$200,25,FALSE),"")</f>
        <v>0</v>
      </c>
      <c r="J118" s="266"/>
      <c r="K118" s="141"/>
      <c r="L118" s="499" t="str">
        <f ca="1">IFERROR(IF(COUNTIF(INDIRECT($A118&amp;"!$B$5:$B$196",TRUE),Planif_21!$B118)&gt;=VALUE(RIGHT(L$2,1)),INDEX(INDIRECT($A118&amp;"!$C$5:$C$196",TRUE),MATCH(Planif_21!$B118,INDIRECT($A118&amp;"!$B$5:$B$196",TRUE),0)+RIGHT(L$2,1)-1,1),""),"")</f>
        <v>Toutes en Moto TEM CH - édition 2020</v>
      </c>
      <c r="M118" s="142"/>
      <c r="N118" s="140"/>
      <c r="O118" s="266"/>
      <c r="P118" s="143"/>
      <c r="Q118" s="499" t="str">
        <f ca="1">IFERROR(IF(COUNTIF(INDIRECT($A118&amp;"!$B$5:$B$196",TRUE),Planif_21!$B118)&gt;=VALUE(RIGHT(Q$2,1)),INDEX(INDIRECT($A118&amp;"!$C$5:$C$196",TRUE),MATCH(Planif_21!$B118,INDIRECT($A118&amp;"!$B$5:$B$196",TRUE),0)+RIGHT(Q$2,1)-1,1),""),"")</f>
        <v>7 ème Grand prix de Lancy</v>
      </c>
      <c r="R118" s="139"/>
      <c r="S118" s="140"/>
      <c r="T118" s="266"/>
      <c r="U118" s="141"/>
      <c r="V118" s="499" t="str">
        <f ca="1">IFERROR(IF(COUNTIF(INDIRECT($A118&amp;"!$B$5:$B$196",TRUE),Planif_21!$B118)&gt;=VALUE(RIGHT(V$2,1)),INDEX(INDIRECT($A118&amp;"!$C$5:$C$196",TRUE),MATCH(Planif_21!$B118,INDIRECT($A118&amp;"!$B$5:$B$196",TRUE),0)+RIGHT(V$2,1)-1,1),""),"")</f>
        <v/>
      </c>
      <c r="W118" s="142"/>
      <c r="X118" s="140"/>
      <c r="Y118" s="266"/>
      <c r="Z118" s="144"/>
      <c r="AA118" s="21"/>
    </row>
    <row r="119" spans="1:27" customFormat="1" ht="15" customHeight="1">
      <c r="A119" s="127" t="str">
        <f t="shared" si="16"/>
        <v>Mars_Avril_21</v>
      </c>
      <c r="B119" s="205">
        <f t="shared" si="15"/>
        <v>44312</v>
      </c>
      <c r="C119" s="146">
        <f t="shared" si="13"/>
        <v>44312</v>
      </c>
      <c r="D119" s="147">
        <f t="shared" si="14"/>
        <v>44312</v>
      </c>
      <c r="E119" s="252" t="str">
        <f t="shared" si="10"/>
        <v/>
      </c>
      <c r="F119" s="34" t="str">
        <f t="shared" si="11"/>
        <v/>
      </c>
      <c r="G119" s="248" t="str">
        <f ca="1">IFERROR(INDEX(INDIRECT($A119&amp;"!$C$5:$C$196",TRUE),MATCH(Planif_21!$B119,INDIRECT($A119&amp;"!$B$5:$B$196",TRUE),0)+RIGHT(G$2,1)-1,1),"")</f>
        <v/>
      </c>
      <c r="H119" s="149" t="str">
        <f>IFERROR(VLOOKUP(B119,Mars_Avril_21!$B$5:$AA$200,24,FALSE),"")</f>
        <v/>
      </c>
      <c r="I119" s="150" t="str">
        <f>IFERROR(VLOOKUP(B119,Mars_Avril_21!$B$5:$AA$200,25,FALSE),"")</f>
        <v/>
      </c>
      <c r="J119" s="267"/>
      <c r="K119" s="151"/>
      <c r="L119" s="499" t="str">
        <f ca="1">IFERROR(IF(COUNTIF(INDIRECT($A119&amp;"!$B$5:$B$196",TRUE),Planif_21!$B119)&gt;=VALUE(RIGHT(L$2,1)),INDEX(INDIRECT($A119&amp;"!$C$5:$C$196",TRUE),MATCH(Planif_21!$B119,INDIRECT($A119&amp;"!$B$5:$B$196",TRUE),0)+RIGHT(L$2,1)-1,1),""),"")</f>
        <v/>
      </c>
      <c r="M119" s="152"/>
      <c r="N119" s="150"/>
      <c r="O119" s="267"/>
      <c r="P119" s="153"/>
      <c r="Q119" s="499" t="str">
        <f ca="1">IFERROR(IF(COUNTIF(INDIRECT($A119&amp;"!$B$5:$B$196",TRUE),Planif_21!$B119)&gt;=VALUE(RIGHT(Q$2,1)),INDEX(INDIRECT($A119&amp;"!$C$5:$C$196",TRUE),MATCH(Planif_21!$B119,INDIRECT($A119&amp;"!$B$5:$B$196",TRUE),0)+RIGHT(Q$2,1)-1,1),""),"")</f>
        <v/>
      </c>
      <c r="R119" s="149"/>
      <c r="S119" s="150"/>
      <c r="T119" s="267"/>
      <c r="U119" s="151"/>
      <c r="V119" s="499" t="str">
        <f ca="1">IFERROR(IF(COUNTIF(INDIRECT($A119&amp;"!$B$5:$B$196",TRUE),Planif_21!$B119)&gt;=VALUE(RIGHT(V$2,1)),INDEX(INDIRECT($A119&amp;"!$C$5:$C$196",TRUE),MATCH(Planif_21!$B119,INDIRECT($A119&amp;"!$B$5:$B$196",TRUE),0)+RIGHT(V$2,1)-1,1),""),"")</f>
        <v/>
      </c>
      <c r="W119" s="152"/>
      <c r="X119" s="150"/>
      <c r="Y119" s="267"/>
      <c r="Z119" s="154"/>
      <c r="AA119" s="21"/>
    </row>
    <row r="120" spans="1:27" customFormat="1" ht="15" customHeight="1">
      <c r="A120" s="127" t="str">
        <f t="shared" si="16"/>
        <v>Mars_Avril_21</v>
      </c>
      <c r="B120" s="205">
        <f t="shared" si="15"/>
        <v>44313</v>
      </c>
      <c r="C120" s="146">
        <f t="shared" si="13"/>
        <v>44313</v>
      </c>
      <c r="D120" s="147">
        <f t="shared" si="14"/>
        <v>44313</v>
      </c>
      <c r="E120" s="251" t="str">
        <f t="shared" si="10"/>
        <v/>
      </c>
      <c r="F120" s="33" t="str">
        <f t="shared" si="11"/>
        <v/>
      </c>
      <c r="G120" s="248" t="str">
        <f ca="1">IFERROR(INDEX(INDIRECT($A120&amp;"!$C$5:$C$196",TRUE),MATCH(Planif_21!$B120,INDIRECT($A120&amp;"!$B$5:$B$196",TRUE),0)+RIGHT(G$2,1)-1,1),"")</f>
        <v/>
      </c>
      <c r="H120" s="139" t="str">
        <f>IFERROR(VLOOKUP(B120,Mars_Avril_21!$B$5:$AA$200,24,FALSE),"")</f>
        <v/>
      </c>
      <c r="I120" s="140" t="str">
        <f>IFERROR(VLOOKUP(B120,Mars_Avril_21!$B$5:$AA$200,25,FALSE),"")</f>
        <v/>
      </c>
      <c r="J120" s="266"/>
      <c r="K120" s="141"/>
      <c r="L120" s="499" t="str">
        <f ca="1">IFERROR(IF(COUNTIF(INDIRECT($A120&amp;"!$B$5:$B$196",TRUE),Planif_21!$B120)&gt;=VALUE(RIGHT(L$2,1)),INDEX(INDIRECT($A120&amp;"!$C$5:$C$196",TRUE),MATCH(Planif_21!$B120,INDIRECT($A120&amp;"!$B$5:$B$196",TRUE),0)+RIGHT(L$2,1)-1,1),""),"")</f>
        <v/>
      </c>
      <c r="M120" s="142"/>
      <c r="N120" s="140"/>
      <c r="O120" s="266"/>
      <c r="P120" s="143"/>
      <c r="Q120" s="499" t="str">
        <f ca="1">IFERROR(IF(COUNTIF(INDIRECT($A120&amp;"!$B$5:$B$196",TRUE),Planif_21!$B120)&gt;=VALUE(RIGHT(Q$2,1)),INDEX(INDIRECT($A120&amp;"!$C$5:$C$196",TRUE),MATCH(Planif_21!$B120,INDIRECT($A120&amp;"!$B$5:$B$196",TRUE),0)+RIGHT(Q$2,1)-1,1),""),"")</f>
        <v/>
      </c>
      <c r="R120" s="139"/>
      <c r="S120" s="140"/>
      <c r="T120" s="266"/>
      <c r="U120" s="141"/>
      <c r="V120" s="499" t="str">
        <f ca="1">IFERROR(IF(COUNTIF(INDIRECT($A120&amp;"!$B$5:$B$196",TRUE),Planif_21!$B120)&gt;=VALUE(RIGHT(V$2,1)),INDEX(INDIRECT($A120&amp;"!$C$5:$C$196",TRUE),MATCH(Planif_21!$B120,INDIRECT($A120&amp;"!$B$5:$B$196",TRUE),0)+RIGHT(V$2,1)-1,1),""),"")</f>
        <v/>
      </c>
      <c r="W120" s="142"/>
      <c r="X120" s="140"/>
      <c r="Y120" s="266"/>
      <c r="Z120" s="144"/>
      <c r="AA120" s="21"/>
    </row>
    <row r="121" spans="1:27" customFormat="1" ht="15" customHeight="1">
      <c r="A121" s="127" t="str">
        <f t="shared" si="16"/>
        <v>Mars_Avril_21</v>
      </c>
      <c r="B121" s="205">
        <f t="shared" si="15"/>
        <v>44314</v>
      </c>
      <c r="C121" s="146">
        <f t="shared" si="13"/>
        <v>44314</v>
      </c>
      <c r="D121" s="147">
        <f t="shared" si="14"/>
        <v>44314</v>
      </c>
      <c r="E121" s="252" t="str">
        <f t="shared" si="10"/>
        <v/>
      </c>
      <c r="F121" s="34" t="str">
        <f t="shared" si="11"/>
        <v/>
      </c>
      <c r="G121" s="248" t="str">
        <f ca="1">IFERROR(INDEX(INDIRECT($A121&amp;"!$C$5:$C$196",TRUE),MATCH(Planif_21!$B121,INDIRECT($A121&amp;"!$B$5:$B$196",TRUE),0)+RIGHT(G$2,1)-1,1),"")</f>
        <v/>
      </c>
      <c r="H121" s="149" t="str">
        <f>IFERROR(VLOOKUP(B121,Mars_Avril_21!$B$5:$AA$200,24,FALSE),"")</f>
        <v/>
      </c>
      <c r="I121" s="150" t="str">
        <f>IFERROR(VLOOKUP(B121,Mars_Avril_21!$B$5:$AA$200,25,FALSE),"")</f>
        <v/>
      </c>
      <c r="J121" s="267"/>
      <c r="K121" s="151"/>
      <c r="L121" s="499" t="str">
        <f ca="1">IFERROR(IF(COUNTIF(INDIRECT($A121&amp;"!$B$5:$B$196",TRUE),Planif_21!$B121)&gt;=VALUE(RIGHT(L$2,1)),INDEX(INDIRECT($A121&amp;"!$C$5:$C$196",TRUE),MATCH(Planif_21!$B121,INDIRECT($A121&amp;"!$B$5:$B$196",TRUE),0)+RIGHT(L$2,1)-1,1),""),"")</f>
        <v/>
      </c>
      <c r="M121" s="152"/>
      <c r="N121" s="150"/>
      <c r="O121" s="267"/>
      <c r="P121" s="153"/>
      <c r="Q121" s="499" t="str">
        <f ca="1">IFERROR(IF(COUNTIF(INDIRECT($A121&amp;"!$B$5:$B$196",TRUE),Planif_21!$B121)&gt;=VALUE(RIGHT(Q$2,1)),INDEX(INDIRECT($A121&amp;"!$C$5:$C$196",TRUE),MATCH(Planif_21!$B121,INDIRECT($A121&amp;"!$B$5:$B$196",TRUE),0)+RIGHT(Q$2,1)-1,1),""),"")</f>
        <v/>
      </c>
      <c r="R121" s="149"/>
      <c r="S121" s="150"/>
      <c r="T121" s="267"/>
      <c r="U121" s="151"/>
      <c r="V121" s="499" t="str">
        <f ca="1">IFERROR(IF(COUNTIF(INDIRECT($A121&amp;"!$B$5:$B$196",TRUE),Planif_21!$B121)&gt;=VALUE(RIGHT(V$2,1)),INDEX(INDIRECT($A121&amp;"!$C$5:$C$196",TRUE),MATCH(Planif_21!$B121,INDIRECT($A121&amp;"!$B$5:$B$196",TRUE),0)+RIGHT(V$2,1)-1,1),""),"")</f>
        <v/>
      </c>
      <c r="W121" s="152"/>
      <c r="X121" s="150"/>
      <c r="Y121" s="267"/>
      <c r="Z121" s="154"/>
      <c r="AA121" s="21"/>
    </row>
    <row r="122" spans="1:27" customFormat="1" ht="15" customHeight="1">
      <c r="A122" s="127" t="str">
        <f t="shared" si="16"/>
        <v>Mars_Avril_21</v>
      </c>
      <c r="B122" s="205">
        <f t="shared" si="15"/>
        <v>44315</v>
      </c>
      <c r="C122" s="146">
        <f t="shared" si="13"/>
        <v>44315</v>
      </c>
      <c r="D122" s="147">
        <f t="shared" si="14"/>
        <v>44315</v>
      </c>
      <c r="E122" s="251">
        <f t="shared" si="10"/>
        <v>2</v>
      </c>
      <c r="F122" s="33">
        <f t="shared" si="11"/>
        <v>2</v>
      </c>
      <c r="G122" s="248" t="str">
        <f ca="1">IFERROR(INDEX(INDIRECT($A122&amp;"!$C$5:$C$196",TRUE),MATCH(Planif_21!$B122,INDIRECT($A122&amp;"!$B$5:$B$196",TRUE),0)+RIGHT(G$2,1)-1,1),"")</f>
        <v>Réservé Ecole de Thonex</v>
      </c>
      <c r="H122" s="139">
        <f>IFERROR(VLOOKUP(B122,Mars_Avril_21!$B$5:$AA$200,24,FALSE),"")</f>
        <v>2</v>
      </c>
      <c r="I122" s="140">
        <f>IFERROR(VLOOKUP(B122,Mars_Avril_21!$B$5:$AA$200,25,FALSE),"")</f>
        <v>2</v>
      </c>
      <c r="J122" s="266"/>
      <c r="K122" s="141"/>
      <c r="L122" s="499" t="str">
        <f ca="1">IFERROR(IF(COUNTIF(INDIRECT($A122&amp;"!$B$5:$B$196",TRUE),Planif_21!$B122)&gt;=VALUE(RIGHT(L$2,1)),INDEX(INDIRECT($A122&amp;"!$C$5:$C$196",TRUE),MATCH(Planif_21!$B122,INDIRECT($A122&amp;"!$B$5:$B$196",TRUE),0)+RIGHT(L$2,1)-1,1),""),"")</f>
        <v/>
      </c>
      <c r="M122" s="142"/>
      <c r="N122" s="140"/>
      <c r="O122" s="266"/>
      <c r="P122" s="143"/>
      <c r="Q122" s="499" t="str">
        <f ca="1">IFERROR(IF(COUNTIF(INDIRECT($A122&amp;"!$B$5:$B$196",TRUE),Planif_21!$B122)&gt;=VALUE(RIGHT(Q$2,1)),INDEX(INDIRECT($A122&amp;"!$C$5:$C$196",TRUE),MATCH(Planif_21!$B122,INDIRECT($A122&amp;"!$B$5:$B$196",TRUE),0)+RIGHT(Q$2,1)-1,1),""),"")</f>
        <v/>
      </c>
      <c r="R122" s="139"/>
      <c r="S122" s="140"/>
      <c r="T122" s="266"/>
      <c r="U122" s="141"/>
      <c r="V122" s="499" t="str">
        <f ca="1">IFERROR(IF(COUNTIF(INDIRECT($A122&amp;"!$B$5:$B$196",TRUE),Planif_21!$B122)&gt;=VALUE(RIGHT(V$2,1)),INDEX(INDIRECT($A122&amp;"!$C$5:$C$196",TRUE),MATCH(Planif_21!$B122,INDIRECT($A122&amp;"!$B$5:$B$196",TRUE),0)+RIGHT(V$2,1)-1,1),""),"")</f>
        <v/>
      </c>
      <c r="W122" s="142"/>
      <c r="X122" s="140"/>
      <c r="Y122" s="266"/>
      <c r="Z122" s="144"/>
      <c r="AA122" s="21"/>
    </row>
    <row r="123" spans="1:27" customFormat="1" ht="15" customHeight="1" thickBot="1">
      <c r="A123" s="127" t="str">
        <f t="shared" si="16"/>
        <v>Mars_Avril_21</v>
      </c>
      <c r="B123" s="206">
        <f t="shared" si="15"/>
        <v>44316</v>
      </c>
      <c r="C123" s="173">
        <f t="shared" si="13"/>
        <v>44316</v>
      </c>
      <c r="D123" s="174">
        <f t="shared" si="14"/>
        <v>44316</v>
      </c>
      <c r="E123" s="47" t="str">
        <f t="shared" si="10"/>
        <v/>
      </c>
      <c r="F123" s="42" t="str">
        <f t="shared" si="11"/>
        <v/>
      </c>
      <c r="G123" s="248" t="str">
        <f ca="1">IFERROR(INDEX(INDIRECT($A123&amp;"!$C$5:$C$196",TRUE),MATCH(Planif_21!$B123,INDIRECT($A123&amp;"!$B$5:$B$196",TRUE),0)+RIGHT(G$2,1)-1,1),"")</f>
        <v/>
      </c>
      <c r="H123" s="176" t="str">
        <f>IFERROR(VLOOKUP(B123,Mars_Avril_21!$B$5:$AA$200,24,FALSE),"")</f>
        <v/>
      </c>
      <c r="I123" s="177" t="str">
        <f>IFERROR(VLOOKUP(B123,Mars_Avril_21!$B$5:$AA$200,25,FALSE),"")</f>
        <v/>
      </c>
      <c r="J123" s="270"/>
      <c r="K123" s="178"/>
      <c r="L123" s="499" t="str">
        <f ca="1">IFERROR(IF(COUNTIF(INDIRECT($A123&amp;"!$B$5:$B$196",TRUE),Planif_21!$B123)&gt;=VALUE(RIGHT(L$2,1)),INDEX(INDIRECT($A123&amp;"!$C$5:$C$196",TRUE),MATCH(Planif_21!$B123,INDIRECT($A123&amp;"!$B$5:$B$196",TRUE),0)+RIGHT(L$2,1)-1,1),""),"")</f>
        <v/>
      </c>
      <c r="M123" s="179"/>
      <c r="N123" s="177"/>
      <c r="O123" s="270"/>
      <c r="P123" s="180"/>
      <c r="Q123" s="499" t="str">
        <f ca="1">IFERROR(IF(COUNTIF(INDIRECT($A123&amp;"!$B$5:$B$196",TRUE),Planif_21!$B123)&gt;=VALUE(RIGHT(Q$2,1)),INDEX(INDIRECT($A123&amp;"!$C$5:$C$196",TRUE),MATCH(Planif_21!$B123,INDIRECT($A123&amp;"!$B$5:$B$196",TRUE),0)+RIGHT(Q$2,1)-1,1),""),"")</f>
        <v/>
      </c>
      <c r="R123" s="176"/>
      <c r="S123" s="177"/>
      <c r="T123" s="270"/>
      <c r="U123" s="178"/>
      <c r="V123" s="499" t="str">
        <f ca="1">IFERROR(IF(COUNTIF(INDIRECT($A123&amp;"!$B$5:$B$196",TRUE),Planif_21!$B123)&gt;=VALUE(RIGHT(V$2,1)),INDEX(INDIRECT($A123&amp;"!$C$5:$C$196",TRUE),MATCH(Planif_21!$B123,INDIRECT($A123&amp;"!$B$5:$B$196",TRUE),0)+RIGHT(V$2,1)-1,1),""),"")</f>
        <v/>
      </c>
      <c r="W123" s="179"/>
      <c r="X123" s="177"/>
      <c r="Y123" s="270"/>
      <c r="Z123" s="181"/>
      <c r="AA123" s="21"/>
    </row>
    <row r="124" spans="1:27" customFormat="1" ht="15" customHeight="1" thickTop="1">
      <c r="A124" s="127" t="str">
        <f t="shared" si="16"/>
        <v>Mai_Juin_21</v>
      </c>
      <c r="B124" s="195">
        <f t="shared" si="15"/>
        <v>44317</v>
      </c>
      <c r="C124" s="207">
        <f t="shared" si="13"/>
        <v>44317</v>
      </c>
      <c r="D124" s="197">
        <f t="shared" si="14"/>
        <v>44317</v>
      </c>
      <c r="E124" s="258" t="str">
        <f t="shared" si="10"/>
        <v/>
      </c>
      <c r="F124" s="45" t="str">
        <f t="shared" si="11"/>
        <v/>
      </c>
      <c r="G124" s="198"/>
      <c r="H124" s="199"/>
      <c r="I124" s="200"/>
      <c r="J124" s="273"/>
      <c r="K124" s="201"/>
      <c r="L124" s="198"/>
      <c r="M124" s="202"/>
      <c r="N124" s="200"/>
      <c r="O124" s="273"/>
      <c r="P124" s="203"/>
      <c r="Q124" s="198"/>
      <c r="R124" s="199"/>
      <c r="S124" s="200"/>
      <c r="T124" s="273"/>
      <c r="U124" s="201"/>
      <c r="V124" s="198"/>
      <c r="W124" s="202"/>
      <c r="X124" s="200"/>
      <c r="Y124" s="273"/>
      <c r="Z124" s="204"/>
      <c r="AA124" s="21"/>
    </row>
    <row r="125" spans="1:27" customFormat="1" ht="15" customHeight="1">
      <c r="A125" s="127" t="str">
        <f t="shared" si="16"/>
        <v>Mai_Juin_21</v>
      </c>
      <c r="B125" s="205">
        <f t="shared" si="15"/>
        <v>44318</v>
      </c>
      <c r="C125" s="146">
        <f t="shared" si="13"/>
        <v>44318</v>
      </c>
      <c r="D125" s="147">
        <f t="shared" si="14"/>
        <v>44318</v>
      </c>
      <c r="E125" s="252" t="str">
        <f t="shared" si="10"/>
        <v/>
      </c>
      <c r="F125" s="34" t="str">
        <f t="shared" si="11"/>
        <v/>
      </c>
      <c r="G125" s="148"/>
      <c r="H125" s="149"/>
      <c r="I125" s="150"/>
      <c r="J125" s="267"/>
      <c r="K125" s="151"/>
      <c r="L125" s="148"/>
      <c r="M125" s="152"/>
      <c r="N125" s="150"/>
      <c r="O125" s="267"/>
      <c r="P125" s="153"/>
      <c r="Q125" s="148"/>
      <c r="R125" s="149"/>
      <c r="S125" s="150"/>
      <c r="T125" s="267"/>
      <c r="U125" s="151"/>
      <c r="V125" s="148"/>
      <c r="W125" s="152"/>
      <c r="X125" s="150"/>
      <c r="Y125" s="267"/>
      <c r="Z125" s="154"/>
      <c r="AA125" s="21"/>
    </row>
    <row r="126" spans="1:27" customFormat="1" ht="15" customHeight="1">
      <c r="A126" s="127" t="str">
        <f t="shared" si="16"/>
        <v>Mai_Juin_21</v>
      </c>
      <c r="B126" s="205">
        <f t="shared" si="15"/>
        <v>44319</v>
      </c>
      <c r="C126" s="146">
        <f t="shared" si="13"/>
        <v>44319</v>
      </c>
      <c r="D126" s="147">
        <f t="shared" si="14"/>
        <v>44319</v>
      </c>
      <c r="E126" s="251" t="str">
        <f t="shared" si="10"/>
        <v/>
      </c>
      <c r="F126" s="33" t="str">
        <f t="shared" si="11"/>
        <v/>
      </c>
      <c r="G126" s="138"/>
      <c r="H126" s="139"/>
      <c r="I126" s="140"/>
      <c r="J126" s="266"/>
      <c r="K126" s="141"/>
      <c r="L126" s="138"/>
      <c r="M126" s="142"/>
      <c r="N126" s="140"/>
      <c r="O126" s="266"/>
      <c r="P126" s="143"/>
      <c r="Q126" s="138"/>
      <c r="R126" s="139"/>
      <c r="S126" s="140"/>
      <c r="T126" s="266"/>
      <c r="U126" s="141"/>
      <c r="V126" s="138"/>
      <c r="W126" s="142"/>
      <c r="X126" s="140"/>
      <c r="Y126" s="266"/>
      <c r="Z126" s="144"/>
      <c r="AA126" s="21"/>
    </row>
    <row r="127" spans="1:27" customFormat="1" ht="15" customHeight="1">
      <c r="A127" s="127" t="str">
        <f t="shared" si="16"/>
        <v>Mai_Juin_21</v>
      </c>
      <c r="B127" s="205">
        <f t="shared" si="15"/>
        <v>44320</v>
      </c>
      <c r="C127" s="146">
        <f t="shared" si="13"/>
        <v>44320</v>
      </c>
      <c r="D127" s="147">
        <f t="shared" si="14"/>
        <v>44320</v>
      </c>
      <c r="E127" s="252" t="str">
        <f t="shared" si="10"/>
        <v/>
      </c>
      <c r="F127" s="34" t="str">
        <f t="shared" si="11"/>
        <v/>
      </c>
      <c r="G127" s="148"/>
      <c r="H127" s="149"/>
      <c r="I127" s="150"/>
      <c r="J127" s="267"/>
      <c r="K127" s="151"/>
      <c r="L127" s="148"/>
      <c r="M127" s="152"/>
      <c r="N127" s="150"/>
      <c r="O127" s="267"/>
      <c r="P127" s="153"/>
      <c r="Q127" s="148"/>
      <c r="R127" s="149"/>
      <c r="S127" s="150"/>
      <c r="T127" s="267"/>
      <c r="U127" s="151"/>
      <c r="V127" s="148"/>
      <c r="W127" s="152"/>
      <c r="X127" s="150"/>
      <c r="Y127" s="267"/>
      <c r="Z127" s="154"/>
      <c r="AA127" s="21"/>
    </row>
    <row r="128" spans="1:27" customFormat="1" ht="15" customHeight="1">
      <c r="A128" s="127" t="str">
        <f t="shared" si="16"/>
        <v>Mai_Juin_21</v>
      </c>
      <c r="B128" s="205">
        <f t="shared" si="15"/>
        <v>44321</v>
      </c>
      <c r="C128" s="146">
        <f t="shared" si="13"/>
        <v>44321</v>
      </c>
      <c r="D128" s="147">
        <f t="shared" si="14"/>
        <v>44321</v>
      </c>
      <c r="E128" s="251" t="str">
        <f t="shared" si="10"/>
        <v/>
      </c>
      <c r="F128" s="33" t="str">
        <f t="shared" si="11"/>
        <v/>
      </c>
      <c r="G128" s="138"/>
      <c r="H128" s="139"/>
      <c r="I128" s="140"/>
      <c r="J128" s="266"/>
      <c r="K128" s="141"/>
      <c r="L128" s="138"/>
      <c r="M128" s="142"/>
      <c r="N128" s="140"/>
      <c r="O128" s="266"/>
      <c r="P128" s="143"/>
      <c r="Q128" s="138"/>
      <c r="R128" s="139"/>
      <c r="S128" s="140"/>
      <c r="T128" s="266"/>
      <c r="U128" s="141"/>
      <c r="V128" s="138"/>
      <c r="W128" s="142"/>
      <c r="X128" s="140"/>
      <c r="Y128" s="266"/>
      <c r="Z128" s="144"/>
      <c r="AA128" s="21"/>
    </row>
    <row r="129" spans="1:27" customFormat="1" ht="15" customHeight="1">
      <c r="A129" s="127" t="str">
        <f t="shared" si="16"/>
        <v>Mai_Juin_21</v>
      </c>
      <c r="B129" s="205">
        <f t="shared" si="15"/>
        <v>44322</v>
      </c>
      <c r="C129" s="146">
        <f t="shared" si="13"/>
        <v>44322</v>
      </c>
      <c r="D129" s="147">
        <f t="shared" si="14"/>
        <v>44322</v>
      </c>
      <c r="E129" s="252" t="str">
        <f t="shared" si="10"/>
        <v/>
      </c>
      <c r="F129" s="34" t="str">
        <f t="shared" si="11"/>
        <v/>
      </c>
      <c r="G129" s="148"/>
      <c r="H129" s="149"/>
      <c r="I129" s="150"/>
      <c r="J129" s="267"/>
      <c r="K129" s="151"/>
      <c r="L129" s="148"/>
      <c r="M129" s="152"/>
      <c r="N129" s="150"/>
      <c r="O129" s="267"/>
      <c r="P129" s="153"/>
      <c r="Q129" s="148"/>
      <c r="R129" s="149"/>
      <c r="S129" s="150"/>
      <c r="T129" s="267"/>
      <c r="U129" s="151"/>
      <c r="V129" s="148"/>
      <c r="W129" s="152"/>
      <c r="X129" s="150"/>
      <c r="Y129" s="267"/>
      <c r="Z129" s="154"/>
      <c r="AA129" s="21"/>
    </row>
    <row r="130" spans="1:27" customFormat="1" ht="15" customHeight="1">
      <c r="A130" s="127" t="str">
        <f t="shared" si="16"/>
        <v>Mai_Juin_21</v>
      </c>
      <c r="B130" s="205">
        <f t="shared" si="15"/>
        <v>44323</v>
      </c>
      <c r="C130" s="146">
        <f t="shared" si="13"/>
        <v>44323</v>
      </c>
      <c r="D130" s="147">
        <f t="shared" si="14"/>
        <v>44323</v>
      </c>
      <c r="E130" s="251" t="str">
        <f t="shared" si="10"/>
        <v/>
      </c>
      <c r="F130" s="33" t="str">
        <f t="shared" si="11"/>
        <v/>
      </c>
      <c r="G130" s="138"/>
      <c r="H130" s="139"/>
      <c r="I130" s="140"/>
      <c r="J130" s="266"/>
      <c r="K130" s="141"/>
      <c r="L130" s="138"/>
      <c r="M130" s="142"/>
      <c r="N130" s="140"/>
      <c r="O130" s="266"/>
      <c r="P130" s="143"/>
      <c r="Q130" s="138"/>
      <c r="R130" s="139"/>
      <c r="S130" s="140"/>
      <c r="T130" s="266"/>
      <c r="U130" s="141"/>
      <c r="V130" s="138"/>
      <c r="W130" s="142"/>
      <c r="X130" s="140"/>
      <c r="Y130" s="266"/>
      <c r="Z130" s="144"/>
      <c r="AA130" s="21"/>
    </row>
    <row r="131" spans="1:27" customFormat="1" ht="15" customHeight="1">
      <c r="A131" s="127" t="str">
        <f t="shared" si="16"/>
        <v>Mai_Juin_21</v>
      </c>
      <c r="B131" s="205">
        <f t="shared" si="15"/>
        <v>44324</v>
      </c>
      <c r="C131" s="146">
        <f t="shared" si="13"/>
        <v>44324</v>
      </c>
      <c r="D131" s="147">
        <f t="shared" si="14"/>
        <v>44324</v>
      </c>
      <c r="E131" s="252" t="str">
        <f t="shared" si="10"/>
        <v/>
      </c>
      <c r="F131" s="34" t="str">
        <f t="shared" si="11"/>
        <v/>
      </c>
      <c r="G131" s="148"/>
      <c r="H131" s="149"/>
      <c r="I131" s="150"/>
      <c r="J131" s="267"/>
      <c r="K131" s="151"/>
      <c r="L131" s="148"/>
      <c r="M131" s="152"/>
      <c r="N131" s="150"/>
      <c r="O131" s="267"/>
      <c r="P131" s="153"/>
      <c r="Q131" s="148"/>
      <c r="R131" s="149"/>
      <c r="S131" s="150"/>
      <c r="T131" s="267"/>
      <c r="U131" s="151"/>
      <c r="V131" s="148"/>
      <c r="W131" s="152"/>
      <c r="X131" s="150"/>
      <c r="Y131" s="267"/>
      <c r="Z131" s="154"/>
      <c r="AA131" s="21"/>
    </row>
    <row r="132" spans="1:27" customFormat="1" ht="15" customHeight="1">
      <c r="A132" s="127" t="str">
        <f t="shared" si="16"/>
        <v>Mai_Juin_21</v>
      </c>
      <c r="B132" s="205">
        <f t="shared" si="15"/>
        <v>44325</v>
      </c>
      <c r="C132" s="146">
        <f t="shared" si="13"/>
        <v>44325</v>
      </c>
      <c r="D132" s="147">
        <f t="shared" si="14"/>
        <v>44325</v>
      </c>
      <c r="E132" s="251" t="str">
        <f t="shared" ref="E132:E195" si="17">IFERROR(IF(I132+N132+S132+X132&gt;0, I132+N132+S132+X132,""),"")</f>
        <v/>
      </c>
      <c r="F132" s="33" t="str">
        <f t="shared" ref="F132:F195" si="18">IFERROR(IF(H132+M132+R132+W132&gt;0, H132+M132+R132+W132,""),"")</f>
        <v/>
      </c>
      <c r="G132" s="138"/>
      <c r="H132" s="139"/>
      <c r="I132" s="140"/>
      <c r="J132" s="266"/>
      <c r="K132" s="141"/>
      <c r="L132" s="138"/>
      <c r="M132" s="142"/>
      <c r="N132" s="140"/>
      <c r="O132" s="266"/>
      <c r="P132" s="143"/>
      <c r="Q132" s="138"/>
      <c r="R132" s="139"/>
      <c r="S132" s="140"/>
      <c r="T132" s="266"/>
      <c r="U132" s="141"/>
      <c r="V132" s="138"/>
      <c r="W132" s="142"/>
      <c r="X132" s="140"/>
      <c r="Y132" s="266"/>
      <c r="Z132" s="144"/>
      <c r="AA132" s="21"/>
    </row>
    <row r="133" spans="1:27" customFormat="1" ht="15" customHeight="1">
      <c r="A133" s="127" t="str">
        <f t="shared" si="16"/>
        <v>Mai_Juin_21</v>
      </c>
      <c r="B133" s="205">
        <f t="shared" si="15"/>
        <v>44326</v>
      </c>
      <c r="C133" s="146">
        <f t="shared" si="13"/>
        <v>44326</v>
      </c>
      <c r="D133" s="147">
        <f t="shared" si="14"/>
        <v>44326</v>
      </c>
      <c r="E133" s="252" t="str">
        <f t="shared" si="17"/>
        <v/>
      </c>
      <c r="F133" s="34" t="str">
        <f t="shared" si="18"/>
        <v/>
      </c>
      <c r="G133" s="148"/>
      <c r="H133" s="149"/>
      <c r="I133" s="150"/>
      <c r="J133" s="267"/>
      <c r="K133" s="151"/>
      <c r="L133" s="148"/>
      <c r="M133" s="152"/>
      <c r="N133" s="150"/>
      <c r="O133" s="267"/>
      <c r="P133" s="153"/>
      <c r="Q133" s="148"/>
      <c r="R133" s="149"/>
      <c r="S133" s="150"/>
      <c r="T133" s="267"/>
      <c r="U133" s="151"/>
      <c r="V133" s="148"/>
      <c r="W133" s="152"/>
      <c r="X133" s="150"/>
      <c r="Y133" s="267"/>
      <c r="Z133" s="154"/>
      <c r="AA133" s="21"/>
    </row>
    <row r="134" spans="1:27" customFormat="1" ht="15" customHeight="1">
      <c r="A134" s="127" t="str">
        <f t="shared" si="16"/>
        <v>Mai_Juin_21</v>
      </c>
      <c r="B134" s="205">
        <f t="shared" si="15"/>
        <v>44327</v>
      </c>
      <c r="C134" s="146">
        <f t="shared" si="13"/>
        <v>44327</v>
      </c>
      <c r="D134" s="147">
        <f t="shared" si="14"/>
        <v>44327</v>
      </c>
      <c r="E134" s="251" t="str">
        <f t="shared" si="17"/>
        <v/>
      </c>
      <c r="F134" s="33" t="str">
        <f t="shared" si="18"/>
        <v/>
      </c>
      <c r="G134" s="138"/>
      <c r="H134" s="139"/>
      <c r="I134" s="140"/>
      <c r="J134" s="266"/>
      <c r="K134" s="141"/>
      <c r="L134" s="138"/>
      <c r="M134" s="142"/>
      <c r="N134" s="140"/>
      <c r="O134" s="266"/>
      <c r="P134" s="143"/>
      <c r="Q134" s="138"/>
      <c r="R134" s="139"/>
      <c r="S134" s="140"/>
      <c r="T134" s="266"/>
      <c r="U134" s="141"/>
      <c r="V134" s="138"/>
      <c r="W134" s="142"/>
      <c r="X134" s="140"/>
      <c r="Y134" s="266"/>
      <c r="Z134" s="144"/>
      <c r="AA134" s="21"/>
    </row>
    <row r="135" spans="1:27" customFormat="1" ht="15" customHeight="1">
      <c r="A135" s="127" t="str">
        <f t="shared" si="16"/>
        <v>Mai_Juin_21</v>
      </c>
      <c r="B135" s="205">
        <f t="shared" si="15"/>
        <v>44328</v>
      </c>
      <c r="C135" s="146">
        <f t="shared" si="13"/>
        <v>44328</v>
      </c>
      <c r="D135" s="147">
        <f t="shared" si="14"/>
        <v>44328</v>
      </c>
      <c r="E135" s="252" t="str">
        <f t="shared" si="17"/>
        <v/>
      </c>
      <c r="F135" s="34" t="str">
        <f t="shared" si="18"/>
        <v/>
      </c>
      <c r="G135" s="148"/>
      <c r="H135" s="149"/>
      <c r="I135" s="150"/>
      <c r="J135" s="267"/>
      <c r="K135" s="151"/>
      <c r="L135" s="148"/>
      <c r="M135" s="152"/>
      <c r="N135" s="150"/>
      <c r="O135" s="267"/>
      <c r="P135" s="153"/>
      <c r="Q135" s="148"/>
      <c r="R135" s="149"/>
      <c r="S135" s="150"/>
      <c r="T135" s="267"/>
      <c r="U135" s="151"/>
      <c r="V135" s="148"/>
      <c r="W135" s="152"/>
      <c r="X135" s="150"/>
      <c r="Y135" s="267"/>
      <c r="Z135" s="154"/>
      <c r="AA135" s="21"/>
    </row>
    <row r="136" spans="1:27" customFormat="1" ht="15" customHeight="1">
      <c r="A136" s="127" t="str">
        <f t="shared" si="16"/>
        <v>Mai_Juin_21</v>
      </c>
      <c r="B136" s="205">
        <f t="shared" si="15"/>
        <v>44329</v>
      </c>
      <c r="C136" s="146">
        <f t="shared" si="13"/>
        <v>44329</v>
      </c>
      <c r="D136" s="147">
        <f t="shared" si="14"/>
        <v>44329</v>
      </c>
      <c r="E136" s="251" t="str">
        <f t="shared" si="17"/>
        <v/>
      </c>
      <c r="F136" s="33" t="str">
        <f t="shared" si="18"/>
        <v/>
      </c>
      <c r="G136" s="138"/>
      <c r="H136" s="139"/>
      <c r="I136" s="140"/>
      <c r="J136" s="266"/>
      <c r="K136" s="141"/>
      <c r="L136" s="138"/>
      <c r="M136" s="142"/>
      <c r="N136" s="140"/>
      <c r="O136" s="266"/>
      <c r="P136" s="143"/>
      <c r="Q136" s="138"/>
      <c r="R136" s="139"/>
      <c r="S136" s="140"/>
      <c r="T136" s="266"/>
      <c r="U136" s="141"/>
      <c r="V136" s="138"/>
      <c r="W136" s="142"/>
      <c r="X136" s="140"/>
      <c r="Y136" s="266"/>
      <c r="Z136" s="144"/>
      <c r="AA136" s="21"/>
    </row>
    <row r="137" spans="1:27" customFormat="1" ht="15" customHeight="1">
      <c r="A137" s="127" t="str">
        <f t="shared" si="16"/>
        <v>Mai_Juin_21</v>
      </c>
      <c r="B137" s="205">
        <f t="shared" si="15"/>
        <v>44330</v>
      </c>
      <c r="C137" s="146">
        <f t="shared" si="13"/>
        <v>44330</v>
      </c>
      <c r="D137" s="147">
        <f t="shared" si="14"/>
        <v>44330</v>
      </c>
      <c r="E137" s="252" t="str">
        <f t="shared" si="17"/>
        <v/>
      </c>
      <c r="F137" s="34" t="str">
        <f t="shared" si="18"/>
        <v/>
      </c>
      <c r="G137" s="148"/>
      <c r="H137" s="149"/>
      <c r="I137" s="150"/>
      <c r="J137" s="267"/>
      <c r="K137" s="151"/>
      <c r="L137" s="148"/>
      <c r="M137" s="152"/>
      <c r="N137" s="150"/>
      <c r="O137" s="267"/>
      <c r="P137" s="153"/>
      <c r="Q137" s="148"/>
      <c r="R137" s="149"/>
      <c r="S137" s="150"/>
      <c r="T137" s="267"/>
      <c r="U137" s="151"/>
      <c r="V137" s="148"/>
      <c r="W137" s="152"/>
      <c r="X137" s="150"/>
      <c r="Y137" s="267"/>
      <c r="Z137" s="154"/>
      <c r="AA137" s="21"/>
    </row>
    <row r="138" spans="1:27" customFormat="1" ht="15" customHeight="1">
      <c r="A138" s="127" t="str">
        <f t="shared" si="16"/>
        <v>Mai_Juin_21</v>
      </c>
      <c r="B138" s="205">
        <f t="shared" si="15"/>
        <v>44331</v>
      </c>
      <c r="C138" s="146">
        <f t="shared" si="13"/>
        <v>44331</v>
      </c>
      <c r="D138" s="147">
        <f t="shared" si="14"/>
        <v>44331</v>
      </c>
      <c r="E138" s="251" t="str">
        <f t="shared" si="17"/>
        <v/>
      </c>
      <c r="F138" s="33" t="str">
        <f t="shared" si="18"/>
        <v/>
      </c>
      <c r="G138" s="249"/>
      <c r="H138" s="139"/>
      <c r="I138" s="140"/>
      <c r="J138" s="266"/>
      <c r="K138" s="286"/>
      <c r="L138" s="138"/>
      <c r="M138" s="142"/>
      <c r="N138" s="140"/>
      <c r="O138" s="266"/>
      <c r="P138" s="143"/>
      <c r="Q138" s="138"/>
      <c r="R138" s="139"/>
      <c r="S138" s="140"/>
      <c r="T138" s="266"/>
      <c r="U138" s="141"/>
      <c r="V138" s="138"/>
      <c r="W138" s="142"/>
      <c r="X138" s="140"/>
      <c r="Y138" s="266"/>
      <c r="Z138" s="144"/>
      <c r="AA138" s="21"/>
    </row>
    <row r="139" spans="1:27" customFormat="1" ht="15" customHeight="1">
      <c r="A139" s="127" t="str">
        <f t="shared" si="16"/>
        <v>Mai_Juin_21</v>
      </c>
      <c r="B139" s="205">
        <f t="shared" si="15"/>
        <v>44332</v>
      </c>
      <c r="C139" s="146">
        <f t="shared" si="13"/>
        <v>44332</v>
      </c>
      <c r="D139" s="147">
        <f t="shared" si="14"/>
        <v>44332</v>
      </c>
      <c r="E139" s="252" t="str">
        <f t="shared" si="17"/>
        <v/>
      </c>
      <c r="F139" s="34" t="str">
        <f t="shared" si="18"/>
        <v/>
      </c>
      <c r="G139" s="248"/>
      <c r="H139" s="149"/>
      <c r="I139" s="150"/>
      <c r="J139" s="267"/>
      <c r="K139" s="286"/>
      <c r="L139" s="16"/>
      <c r="M139" s="152"/>
      <c r="N139" s="150"/>
      <c r="O139" s="267"/>
      <c r="P139" s="153"/>
      <c r="Q139" s="148"/>
      <c r="R139" s="149"/>
      <c r="S139" s="150"/>
      <c r="T139" s="267"/>
      <c r="U139" s="151"/>
      <c r="V139" s="148"/>
      <c r="W139" s="152"/>
      <c r="X139" s="150"/>
      <c r="Y139" s="267"/>
      <c r="Z139" s="154"/>
      <c r="AA139" s="21"/>
    </row>
    <row r="140" spans="1:27" customFormat="1" ht="15" customHeight="1">
      <c r="A140" s="127" t="str">
        <f t="shared" si="16"/>
        <v>Mai_Juin_21</v>
      </c>
      <c r="B140" s="205">
        <f t="shared" si="15"/>
        <v>44333</v>
      </c>
      <c r="C140" s="146">
        <f t="shared" si="13"/>
        <v>44333</v>
      </c>
      <c r="D140" s="147">
        <f t="shared" si="14"/>
        <v>44333</v>
      </c>
      <c r="E140" s="251" t="str">
        <f t="shared" si="17"/>
        <v/>
      </c>
      <c r="F140" s="33" t="str">
        <f t="shared" si="18"/>
        <v/>
      </c>
      <c r="G140" s="249"/>
      <c r="H140" s="139"/>
      <c r="I140" s="140"/>
      <c r="J140" s="266"/>
      <c r="K140" s="286"/>
      <c r="L140" s="138"/>
      <c r="M140" s="142"/>
      <c r="N140" s="140"/>
      <c r="O140" s="266"/>
      <c r="P140" s="143"/>
      <c r="Q140" s="138"/>
      <c r="R140" s="139"/>
      <c r="S140" s="140"/>
      <c r="T140" s="266"/>
      <c r="U140" s="141"/>
      <c r="V140" s="138"/>
      <c r="W140" s="142"/>
      <c r="X140" s="140"/>
      <c r="Y140" s="266"/>
      <c r="Z140" s="144"/>
      <c r="AA140" s="21"/>
    </row>
    <row r="141" spans="1:27" customFormat="1" ht="15" customHeight="1">
      <c r="A141" s="127" t="str">
        <f t="shared" si="16"/>
        <v>Mai_Juin_21</v>
      </c>
      <c r="B141" s="205">
        <f t="shared" si="15"/>
        <v>44334</v>
      </c>
      <c r="C141" s="146">
        <f t="shared" si="13"/>
        <v>44334</v>
      </c>
      <c r="D141" s="147">
        <f t="shared" si="14"/>
        <v>44334</v>
      </c>
      <c r="E141" s="252" t="str">
        <f t="shared" si="17"/>
        <v/>
      </c>
      <c r="F141" s="34" t="str">
        <f t="shared" si="18"/>
        <v/>
      </c>
      <c r="G141" s="148"/>
      <c r="H141" s="149"/>
      <c r="I141" s="150"/>
      <c r="J141" s="267"/>
      <c r="K141" s="151"/>
      <c r="L141" s="148"/>
      <c r="M141" s="152"/>
      <c r="N141" s="150"/>
      <c r="O141" s="267"/>
      <c r="P141" s="153"/>
      <c r="Q141" s="148"/>
      <c r="R141" s="149"/>
      <c r="S141" s="150"/>
      <c r="T141" s="267"/>
      <c r="U141" s="151"/>
      <c r="V141" s="148"/>
      <c r="W141" s="152"/>
      <c r="X141" s="150"/>
      <c r="Y141" s="267"/>
      <c r="Z141" s="154"/>
      <c r="AA141" s="21"/>
    </row>
    <row r="142" spans="1:27" customFormat="1" ht="15" customHeight="1">
      <c r="A142" s="127" t="str">
        <f t="shared" si="16"/>
        <v>Mai_Juin_21</v>
      </c>
      <c r="B142" s="205">
        <f t="shared" si="15"/>
        <v>44335</v>
      </c>
      <c r="C142" s="146">
        <f t="shared" si="13"/>
        <v>44335</v>
      </c>
      <c r="D142" s="147">
        <f t="shared" si="14"/>
        <v>44335</v>
      </c>
      <c r="E142" s="251" t="str">
        <f t="shared" si="17"/>
        <v/>
      </c>
      <c r="F142" s="33" t="str">
        <f t="shared" si="18"/>
        <v/>
      </c>
      <c r="G142" s="138"/>
      <c r="H142" s="139"/>
      <c r="I142" s="140"/>
      <c r="J142" s="266"/>
      <c r="K142" s="141"/>
      <c r="L142" s="138"/>
      <c r="M142" s="142"/>
      <c r="N142" s="140"/>
      <c r="O142" s="266"/>
      <c r="P142" s="143"/>
      <c r="Q142" s="138"/>
      <c r="R142" s="139"/>
      <c r="S142" s="140"/>
      <c r="T142" s="266"/>
      <c r="U142" s="141"/>
      <c r="V142" s="138"/>
      <c r="W142" s="142"/>
      <c r="X142" s="140"/>
      <c r="Y142" s="266"/>
      <c r="Z142" s="144"/>
      <c r="AA142" s="21"/>
    </row>
    <row r="143" spans="1:27" customFormat="1" ht="15" customHeight="1">
      <c r="A143" s="127" t="str">
        <f t="shared" si="16"/>
        <v>Mai_Juin_21</v>
      </c>
      <c r="B143" s="205">
        <f t="shared" si="15"/>
        <v>44336</v>
      </c>
      <c r="C143" s="146">
        <f t="shared" si="13"/>
        <v>44336</v>
      </c>
      <c r="D143" s="147">
        <f t="shared" si="14"/>
        <v>44336</v>
      </c>
      <c r="E143" s="252" t="str">
        <f t="shared" si="17"/>
        <v/>
      </c>
      <c r="F143" s="34" t="str">
        <f t="shared" si="18"/>
        <v/>
      </c>
      <c r="G143" s="148"/>
      <c r="H143" s="149"/>
      <c r="I143" s="150"/>
      <c r="J143" s="267"/>
      <c r="K143" s="151"/>
      <c r="L143" s="148"/>
      <c r="M143" s="152"/>
      <c r="N143" s="150"/>
      <c r="O143" s="267"/>
      <c r="P143" s="153"/>
      <c r="Q143" s="148"/>
      <c r="R143" s="149"/>
      <c r="S143" s="150"/>
      <c r="T143" s="267"/>
      <c r="U143" s="151"/>
      <c r="V143" s="148"/>
      <c r="W143" s="152"/>
      <c r="X143" s="150"/>
      <c r="Y143" s="267"/>
      <c r="Z143" s="154"/>
      <c r="AA143" s="21"/>
    </row>
    <row r="144" spans="1:27" customFormat="1" ht="15.75">
      <c r="A144" s="127" t="str">
        <f t="shared" si="16"/>
        <v>Mai_Juin_21</v>
      </c>
      <c r="B144" s="205">
        <f t="shared" si="15"/>
        <v>44337</v>
      </c>
      <c r="C144" s="146">
        <f t="shared" si="13"/>
        <v>44337</v>
      </c>
      <c r="D144" s="147">
        <f t="shared" si="14"/>
        <v>44337</v>
      </c>
      <c r="E144" s="251" t="str">
        <f t="shared" si="17"/>
        <v/>
      </c>
      <c r="F144" s="33" t="str">
        <f t="shared" si="18"/>
        <v/>
      </c>
      <c r="G144" s="249"/>
      <c r="H144" s="139"/>
      <c r="I144" s="140"/>
      <c r="J144" s="266"/>
      <c r="K144" s="286"/>
      <c r="L144" s="288"/>
      <c r="M144" s="142"/>
      <c r="N144" s="140"/>
      <c r="O144" s="266"/>
      <c r="P144" s="289"/>
      <c r="Q144" s="138"/>
      <c r="R144" s="139"/>
      <c r="S144" s="140"/>
      <c r="T144" s="266"/>
      <c r="U144" s="141"/>
      <c r="V144" s="138"/>
      <c r="W144" s="142"/>
      <c r="X144" s="140"/>
      <c r="Y144" s="266"/>
      <c r="Z144" s="144"/>
      <c r="AA144" s="21"/>
    </row>
    <row r="145" spans="1:27" customFormat="1" ht="15.75">
      <c r="A145" s="127" t="str">
        <f t="shared" si="16"/>
        <v>Mai_Juin_21</v>
      </c>
      <c r="B145" s="205">
        <f t="shared" si="15"/>
        <v>44338</v>
      </c>
      <c r="C145" s="146">
        <f t="shared" si="13"/>
        <v>44338</v>
      </c>
      <c r="D145" s="147">
        <f t="shared" si="14"/>
        <v>44338</v>
      </c>
      <c r="E145" s="252" t="str">
        <f t="shared" si="17"/>
        <v/>
      </c>
      <c r="F145" s="34" t="str">
        <f t="shared" si="18"/>
        <v/>
      </c>
      <c r="G145" s="148"/>
      <c r="H145" s="149"/>
      <c r="I145" s="150"/>
      <c r="J145" s="267"/>
      <c r="K145" s="151"/>
      <c r="L145" s="288"/>
      <c r="M145" s="152"/>
      <c r="N145" s="150"/>
      <c r="O145" s="267"/>
      <c r="P145" s="153"/>
      <c r="Q145" s="148"/>
      <c r="R145" s="149"/>
      <c r="S145" s="150"/>
      <c r="T145" s="267"/>
      <c r="U145" s="151"/>
      <c r="V145" s="148"/>
      <c r="W145" s="152"/>
      <c r="X145" s="150"/>
      <c r="Y145" s="267"/>
      <c r="Z145" s="154"/>
      <c r="AA145" s="21"/>
    </row>
    <row r="146" spans="1:27" customFormat="1" ht="15.75">
      <c r="A146" s="127" t="str">
        <f t="shared" si="16"/>
        <v>Mai_Juin_21</v>
      </c>
      <c r="B146" s="205">
        <f t="shared" si="15"/>
        <v>44339</v>
      </c>
      <c r="C146" s="146">
        <f t="shared" si="13"/>
        <v>44339</v>
      </c>
      <c r="D146" s="147">
        <f t="shared" si="14"/>
        <v>44339</v>
      </c>
      <c r="E146" s="251" t="str">
        <f t="shared" si="17"/>
        <v/>
      </c>
      <c r="F146" s="33" t="str">
        <f t="shared" si="18"/>
        <v/>
      </c>
      <c r="G146" s="138"/>
      <c r="H146" s="139"/>
      <c r="I146" s="140"/>
      <c r="J146" s="266"/>
      <c r="K146" s="141"/>
      <c r="L146" s="288"/>
      <c r="M146" s="142"/>
      <c r="N146" s="140"/>
      <c r="O146" s="266"/>
      <c r="P146" s="143"/>
      <c r="Q146" s="138"/>
      <c r="R146" s="139"/>
      <c r="S146" s="140"/>
      <c r="T146" s="266"/>
      <c r="U146" s="141"/>
      <c r="V146" s="138"/>
      <c r="W146" s="142"/>
      <c r="X146" s="140"/>
      <c r="Y146" s="266"/>
      <c r="Z146" s="144"/>
      <c r="AA146" s="21"/>
    </row>
    <row r="147" spans="1:27" customFormat="1" ht="15.75">
      <c r="A147" s="127" t="str">
        <f t="shared" si="16"/>
        <v>Mai_Juin_21</v>
      </c>
      <c r="B147" s="205">
        <f t="shared" si="15"/>
        <v>44340</v>
      </c>
      <c r="C147" s="146">
        <f t="shared" si="13"/>
        <v>44340</v>
      </c>
      <c r="D147" s="147">
        <f t="shared" si="14"/>
        <v>44340</v>
      </c>
      <c r="E147" s="252" t="str">
        <f t="shared" si="17"/>
        <v/>
      </c>
      <c r="F147" s="34" t="str">
        <f t="shared" si="18"/>
        <v/>
      </c>
      <c r="G147" s="148"/>
      <c r="H147" s="149"/>
      <c r="I147" s="150"/>
      <c r="J147" s="267"/>
      <c r="K147" s="151"/>
      <c r="L147" s="288"/>
      <c r="M147" s="152"/>
      <c r="N147" s="150"/>
      <c r="O147" s="267"/>
      <c r="P147" s="153"/>
      <c r="Q147" s="148"/>
      <c r="R147" s="149"/>
      <c r="S147" s="150"/>
      <c r="T147" s="267"/>
      <c r="U147" s="151"/>
      <c r="V147" s="148"/>
      <c r="W147" s="152"/>
      <c r="X147" s="150"/>
      <c r="Y147" s="267"/>
      <c r="Z147" s="154"/>
      <c r="AA147" s="21"/>
    </row>
    <row r="148" spans="1:27" customFormat="1" ht="15.75">
      <c r="A148" s="127" t="str">
        <f t="shared" si="16"/>
        <v>Mai_Juin_21</v>
      </c>
      <c r="B148" s="205">
        <f t="shared" si="15"/>
        <v>44341</v>
      </c>
      <c r="C148" s="146">
        <f t="shared" si="13"/>
        <v>44341</v>
      </c>
      <c r="D148" s="147">
        <f t="shared" si="14"/>
        <v>44341</v>
      </c>
      <c r="E148" s="251" t="str">
        <f t="shared" si="17"/>
        <v/>
      </c>
      <c r="F148" s="33" t="str">
        <f t="shared" si="18"/>
        <v/>
      </c>
      <c r="G148" s="249"/>
      <c r="H148" s="139"/>
      <c r="I148" s="140"/>
      <c r="J148" s="266"/>
      <c r="K148" s="141"/>
      <c r="L148" s="288"/>
      <c r="M148" s="142"/>
      <c r="N148" s="140"/>
      <c r="O148" s="266"/>
      <c r="P148" s="143"/>
      <c r="Q148" s="138"/>
      <c r="R148" s="139"/>
      <c r="S148" s="140"/>
      <c r="T148" s="266"/>
      <c r="U148" s="141"/>
      <c r="V148" s="138"/>
      <c r="W148" s="142"/>
      <c r="X148" s="140"/>
      <c r="Y148" s="266"/>
      <c r="Z148" s="144"/>
      <c r="AA148" s="21"/>
    </row>
    <row r="149" spans="1:27" customFormat="1" ht="15.75">
      <c r="A149" s="127" t="str">
        <f t="shared" si="16"/>
        <v>Mai_Juin_21</v>
      </c>
      <c r="B149" s="205">
        <f t="shared" si="15"/>
        <v>44342</v>
      </c>
      <c r="C149" s="146">
        <f t="shared" si="13"/>
        <v>44342</v>
      </c>
      <c r="D149" s="147">
        <f t="shared" si="14"/>
        <v>44342</v>
      </c>
      <c r="E149" s="252" t="str">
        <f t="shared" si="17"/>
        <v/>
      </c>
      <c r="F149" s="34" t="str">
        <f t="shared" si="18"/>
        <v/>
      </c>
      <c r="G149" s="249"/>
      <c r="H149" s="149"/>
      <c r="I149" s="150"/>
      <c r="J149" s="267"/>
      <c r="K149" s="151"/>
      <c r="L149" s="288"/>
      <c r="M149" s="152"/>
      <c r="N149" s="150"/>
      <c r="O149" s="267"/>
      <c r="P149" s="153"/>
      <c r="Q149" s="148"/>
      <c r="R149" s="149"/>
      <c r="S149" s="150"/>
      <c r="T149" s="267"/>
      <c r="U149" s="151"/>
      <c r="V149" s="148"/>
      <c r="W149" s="152"/>
      <c r="X149" s="150"/>
      <c r="Y149" s="267"/>
      <c r="Z149" s="154"/>
      <c r="AA149" s="21"/>
    </row>
    <row r="150" spans="1:27" customFormat="1" ht="15.75">
      <c r="A150" s="127" t="str">
        <f t="shared" si="16"/>
        <v>Mai_Juin_21</v>
      </c>
      <c r="B150" s="205">
        <f t="shared" si="15"/>
        <v>44343</v>
      </c>
      <c r="C150" s="146">
        <f t="shared" si="13"/>
        <v>44343</v>
      </c>
      <c r="D150" s="147">
        <f t="shared" si="14"/>
        <v>44343</v>
      </c>
      <c r="E150" s="251" t="str">
        <f t="shared" si="17"/>
        <v/>
      </c>
      <c r="F150" s="33" t="str">
        <f t="shared" si="18"/>
        <v/>
      </c>
      <c r="G150" s="249"/>
      <c r="H150" s="139"/>
      <c r="I150" s="140"/>
      <c r="J150" s="266"/>
      <c r="K150" s="141"/>
      <c r="L150" s="288"/>
      <c r="M150" s="142"/>
      <c r="N150" s="140"/>
      <c r="O150" s="266"/>
      <c r="P150" s="143"/>
      <c r="Q150" s="138"/>
      <c r="R150" s="139"/>
      <c r="S150" s="140"/>
      <c r="T150" s="266"/>
      <c r="U150" s="141"/>
      <c r="V150" s="138"/>
      <c r="W150" s="142"/>
      <c r="X150" s="140"/>
      <c r="Y150" s="266"/>
      <c r="Z150" s="144"/>
      <c r="AA150" s="21"/>
    </row>
    <row r="151" spans="1:27" customFormat="1" ht="15.75">
      <c r="A151" s="127" t="str">
        <f t="shared" si="16"/>
        <v>Mai_Juin_21</v>
      </c>
      <c r="B151" s="205">
        <f t="shared" si="15"/>
        <v>44344</v>
      </c>
      <c r="C151" s="146">
        <f t="shared" si="13"/>
        <v>44344</v>
      </c>
      <c r="D151" s="147">
        <f t="shared" si="14"/>
        <v>44344</v>
      </c>
      <c r="E151" s="252" t="str">
        <f t="shared" si="17"/>
        <v/>
      </c>
      <c r="F151" s="34" t="str">
        <f t="shared" si="18"/>
        <v/>
      </c>
      <c r="G151" s="249"/>
      <c r="H151" s="149"/>
      <c r="I151" s="150"/>
      <c r="J151" s="267"/>
      <c r="K151" s="151"/>
      <c r="L151" s="288"/>
      <c r="M151" s="152"/>
      <c r="N151" s="150"/>
      <c r="O151" s="267"/>
      <c r="P151" s="153"/>
      <c r="Q151" s="148"/>
      <c r="R151" s="149"/>
      <c r="S151" s="150"/>
      <c r="T151" s="267"/>
      <c r="U151" s="151"/>
      <c r="V151" s="148"/>
      <c r="W151" s="152"/>
      <c r="X151" s="150"/>
      <c r="Y151" s="267"/>
      <c r="Z151" s="154"/>
      <c r="AA151" s="21"/>
    </row>
    <row r="152" spans="1:27" customFormat="1" ht="15.75">
      <c r="A152" s="127" t="str">
        <f t="shared" si="16"/>
        <v>Mai_Juin_21</v>
      </c>
      <c r="B152" s="205">
        <f t="shared" si="15"/>
        <v>44345</v>
      </c>
      <c r="C152" s="146">
        <f t="shared" si="13"/>
        <v>44345</v>
      </c>
      <c r="D152" s="147">
        <f t="shared" si="14"/>
        <v>44345</v>
      </c>
      <c r="E152" s="251" t="str">
        <f t="shared" si="17"/>
        <v/>
      </c>
      <c r="F152" s="33" t="str">
        <f t="shared" si="18"/>
        <v/>
      </c>
      <c r="G152" s="138"/>
      <c r="H152" s="139"/>
      <c r="I152" s="140"/>
      <c r="J152" s="266"/>
      <c r="K152" s="141"/>
      <c r="L152" s="288"/>
      <c r="M152" s="142"/>
      <c r="N152" s="140"/>
      <c r="O152" s="266"/>
      <c r="P152" s="143"/>
      <c r="Q152" s="138"/>
      <c r="R152" s="139"/>
      <c r="S152" s="140"/>
      <c r="T152" s="266"/>
      <c r="U152" s="141"/>
      <c r="V152" s="138"/>
      <c r="W152" s="142"/>
      <c r="X152" s="140"/>
      <c r="Y152" s="266"/>
      <c r="Z152" s="144"/>
      <c r="AA152" s="21"/>
    </row>
    <row r="153" spans="1:27" customFormat="1" ht="15.75">
      <c r="A153" s="127" t="str">
        <f t="shared" si="16"/>
        <v>Mai_Juin_21</v>
      </c>
      <c r="B153" s="205">
        <f t="shared" si="15"/>
        <v>44346</v>
      </c>
      <c r="C153" s="146">
        <f t="shared" si="13"/>
        <v>44346</v>
      </c>
      <c r="D153" s="147">
        <f t="shared" si="14"/>
        <v>44346</v>
      </c>
      <c r="E153" s="252" t="str">
        <f t="shared" si="17"/>
        <v/>
      </c>
      <c r="F153" s="34" t="str">
        <f t="shared" si="18"/>
        <v/>
      </c>
      <c r="G153" s="148"/>
      <c r="H153" s="149"/>
      <c r="I153" s="150"/>
      <c r="J153" s="267"/>
      <c r="K153" s="151"/>
      <c r="L153" s="288"/>
      <c r="M153" s="152"/>
      <c r="N153" s="150"/>
      <c r="O153" s="267"/>
      <c r="P153" s="153"/>
      <c r="Q153" s="148"/>
      <c r="R153" s="149"/>
      <c r="S153" s="150"/>
      <c r="T153" s="267"/>
      <c r="U153" s="151"/>
      <c r="V153" s="148"/>
      <c r="W153" s="152"/>
      <c r="X153" s="150"/>
      <c r="Y153" s="267"/>
      <c r="Z153" s="154"/>
      <c r="AA153" s="21"/>
    </row>
    <row r="154" spans="1:27" customFormat="1" ht="16.5" thickBot="1">
      <c r="A154" s="127" t="str">
        <f t="shared" si="16"/>
        <v>Mai_Juin_21</v>
      </c>
      <c r="B154" s="206">
        <f t="shared" si="15"/>
        <v>44347</v>
      </c>
      <c r="C154" s="173">
        <f t="shared" si="13"/>
        <v>44347</v>
      </c>
      <c r="D154" s="174">
        <f t="shared" si="14"/>
        <v>44347</v>
      </c>
      <c r="E154" s="257" t="str">
        <f t="shared" si="17"/>
        <v/>
      </c>
      <c r="F154" s="44" t="str">
        <f t="shared" si="18"/>
        <v/>
      </c>
      <c r="G154" s="208"/>
      <c r="H154" s="209"/>
      <c r="I154" s="210"/>
      <c r="J154" s="274"/>
      <c r="K154" s="211"/>
      <c r="L154" s="291"/>
      <c r="M154" s="212"/>
      <c r="N154" s="210"/>
      <c r="O154" s="274"/>
      <c r="P154" s="213"/>
      <c r="Q154" s="208"/>
      <c r="R154" s="209"/>
      <c r="S154" s="210"/>
      <c r="T154" s="274"/>
      <c r="U154" s="211"/>
      <c r="V154" s="208"/>
      <c r="W154" s="212"/>
      <c r="X154" s="210"/>
      <c r="Y154" s="274"/>
      <c r="Z154" s="214"/>
      <c r="AA154" s="21"/>
    </row>
    <row r="155" spans="1:27" customFormat="1" ht="16.5" thickTop="1">
      <c r="A155" s="127" t="str">
        <f t="shared" si="16"/>
        <v>Mai_Juin_21</v>
      </c>
      <c r="B155" s="195">
        <f t="shared" si="15"/>
        <v>44348</v>
      </c>
      <c r="C155" s="207">
        <f t="shared" si="13"/>
        <v>44348</v>
      </c>
      <c r="D155" s="197">
        <f t="shared" si="14"/>
        <v>44348</v>
      </c>
      <c r="E155" s="259" t="str">
        <f t="shared" si="17"/>
        <v/>
      </c>
      <c r="F155" s="46" t="str">
        <f t="shared" si="18"/>
        <v/>
      </c>
      <c r="G155" s="284"/>
      <c r="H155" s="216"/>
      <c r="I155" s="217"/>
      <c r="J155" s="275"/>
      <c r="K155" s="285"/>
      <c r="L155" s="288"/>
      <c r="M155" s="219"/>
      <c r="N155" s="217"/>
      <c r="O155" s="275"/>
      <c r="P155" s="220"/>
      <c r="Q155" s="215"/>
      <c r="R155" s="216"/>
      <c r="S155" s="217"/>
      <c r="T155" s="275"/>
      <c r="U155" s="218"/>
      <c r="V155" s="215"/>
      <c r="W155" s="219"/>
      <c r="X155" s="217"/>
      <c r="Y155" s="275"/>
      <c r="Z155" s="221"/>
      <c r="AA155" s="21"/>
    </row>
    <row r="156" spans="1:27" customFormat="1" ht="15.75">
      <c r="A156" s="127" t="str">
        <f t="shared" si="16"/>
        <v>Mai_Juin_21</v>
      </c>
      <c r="B156" s="205">
        <f t="shared" si="15"/>
        <v>44349</v>
      </c>
      <c r="C156" s="146">
        <f t="shared" si="13"/>
        <v>44349</v>
      </c>
      <c r="D156" s="147">
        <f t="shared" si="14"/>
        <v>44349</v>
      </c>
      <c r="E156" s="251" t="str">
        <f t="shared" si="17"/>
        <v/>
      </c>
      <c r="F156" s="33" t="str">
        <f t="shared" si="18"/>
        <v/>
      </c>
      <c r="G156" s="138"/>
      <c r="H156" s="139"/>
      <c r="I156" s="140"/>
      <c r="J156" s="266"/>
      <c r="K156" s="141"/>
      <c r="L156" s="288"/>
      <c r="M156" s="142"/>
      <c r="N156" s="140"/>
      <c r="O156" s="266"/>
      <c r="P156" s="143"/>
      <c r="Q156" s="138"/>
      <c r="R156" s="139"/>
      <c r="S156" s="140"/>
      <c r="T156" s="266"/>
      <c r="U156" s="141"/>
      <c r="V156" s="138"/>
      <c r="W156" s="142"/>
      <c r="X156" s="140"/>
      <c r="Y156" s="266"/>
      <c r="Z156" s="144"/>
      <c r="AA156" s="21"/>
    </row>
    <row r="157" spans="1:27" customFormat="1" ht="15.75">
      <c r="A157" s="127" t="str">
        <f t="shared" si="16"/>
        <v>Mai_Juin_21</v>
      </c>
      <c r="B157" s="205">
        <f t="shared" si="15"/>
        <v>44350</v>
      </c>
      <c r="C157" s="146">
        <f t="shared" si="13"/>
        <v>44350</v>
      </c>
      <c r="D157" s="147">
        <f t="shared" si="14"/>
        <v>44350</v>
      </c>
      <c r="E157" s="252" t="str">
        <f t="shared" si="17"/>
        <v/>
      </c>
      <c r="F157" s="34" t="str">
        <f t="shared" si="18"/>
        <v/>
      </c>
      <c r="G157" s="148"/>
      <c r="H157" s="149"/>
      <c r="I157" s="150"/>
      <c r="J157" s="267"/>
      <c r="K157" s="151"/>
      <c r="L157" s="288"/>
      <c r="M157" s="152"/>
      <c r="N157" s="150"/>
      <c r="O157" s="267"/>
      <c r="P157" s="153"/>
      <c r="Q157" s="148"/>
      <c r="R157" s="149"/>
      <c r="S157" s="150"/>
      <c r="T157" s="267"/>
      <c r="U157" s="151"/>
      <c r="V157" s="148"/>
      <c r="W157" s="152"/>
      <c r="X157" s="150"/>
      <c r="Y157" s="267"/>
      <c r="Z157" s="154"/>
      <c r="AA157" s="21"/>
    </row>
    <row r="158" spans="1:27" customFormat="1" ht="15.75">
      <c r="A158" s="127" t="str">
        <f t="shared" si="16"/>
        <v>Mai_Juin_21</v>
      </c>
      <c r="B158" s="205">
        <f t="shared" si="15"/>
        <v>44351</v>
      </c>
      <c r="C158" s="146">
        <f t="shared" ref="C158:C183" si="19">B158</f>
        <v>44351</v>
      </c>
      <c r="D158" s="147">
        <f t="shared" ref="D158:D183" si="20">B158</f>
        <v>44351</v>
      </c>
      <c r="E158" s="251" t="str">
        <f t="shared" si="17"/>
        <v/>
      </c>
      <c r="F158" s="33" t="str">
        <f t="shared" si="18"/>
        <v/>
      </c>
      <c r="G158" s="138"/>
      <c r="H158" s="139"/>
      <c r="I158" s="140"/>
      <c r="J158" s="266"/>
      <c r="K158" s="141"/>
      <c r="L158" s="288"/>
      <c r="M158" s="142"/>
      <c r="N158" s="140"/>
      <c r="O158" s="266"/>
      <c r="P158" s="143"/>
      <c r="Q158" s="138"/>
      <c r="R158" s="139"/>
      <c r="S158" s="140"/>
      <c r="T158" s="266"/>
      <c r="U158" s="141"/>
      <c r="V158" s="138"/>
      <c r="W158" s="142"/>
      <c r="X158" s="140"/>
      <c r="Y158" s="266"/>
      <c r="Z158" s="144"/>
      <c r="AA158" s="21"/>
    </row>
    <row r="159" spans="1:27" customFormat="1" ht="15.75">
      <c r="A159" s="127" t="str">
        <f t="shared" si="16"/>
        <v>Mai_Juin_21</v>
      </c>
      <c r="B159" s="205">
        <f t="shared" ref="B159:B183" si="21">B158+1</f>
        <v>44352</v>
      </c>
      <c r="C159" s="146">
        <f t="shared" si="19"/>
        <v>44352</v>
      </c>
      <c r="D159" s="147">
        <f t="shared" si="20"/>
        <v>44352</v>
      </c>
      <c r="E159" s="252" t="str">
        <f t="shared" si="17"/>
        <v/>
      </c>
      <c r="F159" s="34" t="str">
        <f t="shared" si="18"/>
        <v/>
      </c>
      <c r="G159" s="148"/>
      <c r="H159" s="149"/>
      <c r="I159" s="150"/>
      <c r="J159" s="267"/>
      <c r="K159" s="151"/>
      <c r="L159" s="288"/>
      <c r="M159" s="152"/>
      <c r="N159" s="150"/>
      <c r="O159" s="267"/>
      <c r="P159" s="153"/>
      <c r="Q159" s="148"/>
      <c r="R159" s="149"/>
      <c r="S159" s="150"/>
      <c r="T159" s="267"/>
      <c r="U159" s="151"/>
      <c r="V159" s="148"/>
      <c r="W159" s="152"/>
      <c r="X159" s="150"/>
      <c r="Y159" s="267"/>
      <c r="Z159" s="154"/>
      <c r="AA159" s="21"/>
    </row>
    <row r="160" spans="1:27" customFormat="1" ht="15" customHeight="1">
      <c r="A160" s="127" t="str">
        <f t="shared" si="16"/>
        <v>Mai_Juin_21</v>
      </c>
      <c r="B160" s="205">
        <f t="shared" si="21"/>
        <v>44353</v>
      </c>
      <c r="C160" s="146">
        <f t="shared" si="19"/>
        <v>44353</v>
      </c>
      <c r="D160" s="147">
        <f t="shared" si="20"/>
        <v>44353</v>
      </c>
      <c r="E160" s="251" t="str">
        <f t="shared" si="17"/>
        <v/>
      </c>
      <c r="F160" s="33" t="str">
        <f t="shared" si="18"/>
        <v/>
      </c>
      <c r="G160" s="138"/>
      <c r="H160" s="139"/>
      <c r="I160" s="140"/>
      <c r="J160" s="266"/>
      <c r="K160" s="141"/>
      <c r="L160" s="138"/>
      <c r="M160" s="290"/>
      <c r="N160" s="140"/>
      <c r="O160" s="266"/>
      <c r="P160" s="143"/>
      <c r="Q160" s="138"/>
      <c r="R160" s="139"/>
      <c r="S160" s="140"/>
      <c r="T160" s="266"/>
      <c r="U160" s="141"/>
      <c r="V160" s="138"/>
      <c r="W160" s="142"/>
      <c r="X160" s="140"/>
      <c r="Y160" s="266"/>
      <c r="Z160" s="144"/>
      <c r="AA160" s="21"/>
    </row>
    <row r="161" spans="1:27" customFormat="1" ht="15" customHeight="1">
      <c r="A161" s="127" t="str">
        <f t="shared" si="16"/>
        <v>Mai_Juin_21</v>
      </c>
      <c r="B161" s="205">
        <f t="shared" si="21"/>
        <v>44354</v>
      </c>
      <c r="C161" s="146">
        <f t="shared" si="19"/>
        <v>44354</v>
      </c>
      <c r="D161" s="147">
        <f t="shared" si="20"/>
        <v>44354</v>
      </c>
      <c r="E161" s="252" t="str">
        <f t="shared" si="17"/>
        <v/>
      </c>
      <c r="F161" s="34" t="str">
        <f t="shared" si="18"/>
        <v/>
      </c>
      <c r="G161" s="148"/>
      <c r="H161" s="149"/>
      <c r="I161" s="150"/>
      <c r="J161" s="267"/>
      <c r="K161" s="151"/>
      <c r="L161" s="148"/>
      <c r="M161" s="152"/>
      <c r="N161" s="150"/>
      <c r="O161" s="267"/>
      <c r="P161" s="153"/>
      <c r="Q161" s="148"/>
      <c r="R161" s="149"/>
      <c r="S161" s="150"/>
      <c r="T161" s="267"/>
      <c r="U161" s="151"/>
      <c r="V161" s="148"/>
      <c r="W161" s="152"/>
      <c r="X161" s="150"/>
      <c r="Y161" s="267"/>
      <c r="Z161" s="154"/>
      <c r="AA161" s="21"/>
    </row>
    <row r="162" spans="1:27" customFormat="1" ht="15" customHeight="1">
      <c r="A162" s="127" t="str">
        <f t="shared" si="16"/>
        <v>Mai_Juin_21</v>
      </c>
      <c r="B162" s="205">
        <f t="shared" si="21"/>
        <v>44355</v>
      </c>
      <c r="C162" s="146">
        <f t="shared" si="19"/>
        <v>44355</v>
      </c>
      <c r="D162" s="147">
        <f t="shared" si="20"/>
        <v>44355</v>
      </c>
      <c r="E162" s="251" t="str">
        <f t="shared" si="17"/>
        <v/>
      </c>
      <c r="F162" s="33" t="str">
        <f t="shared" si="18"/>
        <v/>
      </c>
      <c r="G162" s="138"/>
      <c r="H162" s="139"/>
      <c r="I162" s="140"/>
      <c r="J162" s="266"/>
      <c r="K162" s="141"/>
      <c r="L162" s="138"/>
      <c r="M162" s="142"/>
      <c r="N162" s="140"/>
      <c r="O162" s="266"/>
      <c r="P162" s="143"/>
      <c r="Q162" s="138"/>
      <c r="R162" s="139"/>
      <c r="S162" s="140"/>
      <c r="T162" s="266"/>
      <c r="U162" s="141"/>
      <c r="V162" s="138"/>
      <c r="W162" s="142"/>
      <c r="X162" s="140"/>
      <c r="Y162" s="266"/>
      <c r="Z162" s="144"/>
      <c r="AA162" s="21"/>
    </row>
    <row r="163" spans="1:27" customFormat="1" ht="15" customHeight="1">
      <c r="A163" s="127" t="str">
        <f t="shared" si="16"/>
        <v>Mai_Juin_21</v>
      </c>
      <c r="B163" s="205">
        <f t="shared" si="21"/>
        <v>44356</v>
      </c>
      <c r="C163" s="146">
        <f t="shared" si="19"/>
        <v>44356</v>
      </c>
      <c r="D163" s="147">
        <f t="shared" si="20"/>
        <v>44356</v>
      </c>
      <c r="E163" s="252" t="str">
        <f t="shared" si="17"/>
        <v/>
      </c>
      <c r="F163" s="34" t="str">
        <f t="shared" si="18"/>
        <v/>
      </c>
      <c r="G163" s="148"/>
      <c r="H163" s="149"/>
      <c r="I163" s="150"/>
      <c r="J163" s="267"/>
      <c r="K163" s="151"/>
      <c r="L163" s="148"/>
      <c r="M163" s="152"/>
      <c r="N163" s="150"/>
      <c r="O163" s="267"/>
      <c r="P163" s="153"/>
      <c r="Q163" s="148"/>
      <c r="R163" s="149"/>
      <c r="S163" s="150"/>
      <c r="T163" s="267"/>
      <c r="U163" s="151"/>
      <c r="V163" s="148"/>
      <c r="W163" s="152"/>
      <c r="X163" s="150"/>
      <c r="Y163" s="267"/>
      <c r="Z163" s="154"/>
      <c r="AA163" s="21"/>
    </row>
    <row r="164" spans="1:27" customFormat="1" ht="15" customHeight="1">
      <c r="A164" s="127" t="str">
        <f t="shared" si="16"/>
        <v>Mai_Juin_21</v>
      </c>
      <c r="B164" s="205">
        <f t="shared" si="21"/>
        <v>44357</v>
      </c>
      <c r="C164" s="146">
        <f t="shared" si="19"/>
        <v>44357</v>
      </c>
      <c r="D164" s="147">
        <f t="shared" si="20"/>
        <v>44357</v>
      </c>
      <c r="E164" s="251" t="str">
        <f t="shared" si="17"/>
        <v/>
      </c>
      <c r="F164" s="33" t="str">
        <f t="shared" si="18"/>
        <v/>
      </c>
      <c r="G164" s="138"/>
      <c r="H164" s="139"/>
      <c r="I164" s="140"/>
      <c r="J164" s="266"/>
      <c r="K164" s="141"/>
      <c r="L164" s="138"/>
      <c r="M164" s="142"/>
      <c r="N164" s="140"/>
      <c r="O164" s="266"/>
      <c r="P164" s="143"/>
      <c r="Q164" s="138"/>
      <c r="R164" s="139"/>
      <c r="S164" s="140"/>
      <c r="T164" s="266"/>
      <c r="U164" s="141"/>
      <c r="V164" s="138"/>
      <c r="W164" s="142"/>
      <c r="X164" s="140"/>
      <c r="Y164" s="266"/>
      <c r="Z164" s="144"/>
      <c r="AA164" s="21"/>
    </row>
    <row r="165" spans="1:27" customFormat="1" ht="15" customHeight="1">
      <c r="A165" s="127" t="str">
        <f t="shared" si="16"/>
        <v>Mai_Juin_21</v>
      </c>
      <c r="B165" s="205">
        <f t="shared" si="21"/>
        <v>44358</v>
      </c>
      <c r="C165" s="146">
        <f t="shared" si="19"/>
        <v>44358</v>
      </c>
      <c r="D165" s="147">
        <f t="shared" si="20"/>
        <v>44358</v>
      </c>
      <c r="E165" s="252" t="str">
        <f t="shared" si="17"/>
        <v/>
      </c>
      <c r="F165" s="34" t="str">
        <f t="shared" si="18"/>
        <v/>
      </c>
      <c r="G165" s="148"/>
      <c r="H165" s="149"/>
      <c r="I165" s="150"/>
      <c r="J165" s="267"/>
      <c r="K165" s="151"/>
      <c r="L165" s="148"/>
      <c r="M165" s="152"/>
      <c r="N165" s="150"/>
      <c r="O165" s="267"/>
      <c r="P165" s="153"/>
      <c r="Q165" s="148"/>
      <c r="R165" s="149"/>
      <c r="S165" s="150"/>
      <c r="T165" s="267"/>
      <c r="U165" s="151"/>
      <c r="V165" s="148"/>
      <c r="W165" s="152"/>
      <c r="X165" s="150"/>
      <c r="Y165" s="267"/>
      <c r="Z165" s="154"/>
      <c r="AA165" s="21"/>
    </row>
    <row r="166" spans="1:27" customFormat="1" ht="15" customHeight="1">
      <c r="A166" s="127" t="str">
        <f t="shared" si="16"/>
        <v>Mai_Juin_21</v>
      </c>
      <c r="B166" s="205">
        <f t="shared" si="21"/>
        <v>44359</v>
      </c>
      <c r="C166" s="146">
        <f t="shared" si="19"/>
        <v>44359</v>
      </c>
      <c r="D166" s="147">
        <f t="shared" si="20"/>
        <v>44359</v>
      </c>
      <c r="E166" s="251" t="str">
        <f t="shared" si="17"/>
        <v/>
      </c>
      <c r="F166" s="33" t="str">
        <f t="shared" si="18"/>
        <v/>
      </c>
      <c r="G166" s="138"/>
      <c r="H166" s="139"/>
      <c r="I166" s="140"/>
      <c r="J166" s="266"/>
      <c r="K166" s="141"/>
      <c r="L166" s="138"/>
      <c r="M166" s="142"/>
      <c r="N166" s="140"/>
      <c r="O166" s="266"/>
      <c r="P166" s="143"/>
      <c r="Q166" s="138"/>
      <c r="R166" s="139"/>
      <c r="S166" s="140"/>
      <c r="T166" s="266"/>
      <c r="U166" s="141"/>
      <c r="V166" s="138"/>
      <c r="W166" s="142"/>
      <c r="X166" s="140"/>
      <c r="Y166" s="266"/>
      <c r="Z166" s="144"/>
      <c r="AA166" s="21"/>
    </row>
    <row r="167" spans="1:27" customFormat="1" ht="15" customHeight="1">
      <c r="A167" s="127" t="str">
        <f t="shared" si="16"/>
        <v>Mai_Juin_21</v>
      </c>
      <c r="B167" s="205">
        <f t="shared" si="21"/>
        <v>44360</v>
      </c>
      <c r="C167" s="146">
        <f t="shared" si="19"/>
        <v>44360</v>
      </c>
      <c r="D167" s="147">
        <f t="shared" si="20"/>
        <v>44360</v>
      </c>
      <c r="E167" s="252" t="str">
        <f t="shared" si="17"/>
        <v/>
      </c>
      <c r="F167" s="34" t="str">
        <f t="shared" si="18"/>
        <v/>
      </c>
      <c r="G167" s="148"/>
      <c r="H167" s="149"/>
      <c r="I167" s="150"/>
      <c r="J167" s="267"/>
      <c r="K167" s="151"/>
      <c r="L167" s="148"/>
      <c r="M167" s="152"/>
      <c r="N167" s="150"/>
      <c r="O167" s="267"/>
      <c r="P167" s="153"/>
      <c r="Q167" s="148"/>
      <c r="R167" s="149"/>
      <c r="S167" s="150"/>
      <c r="T167" s="267"/>
      <c r="U167" s="151"/>
      <c r="V167" s="148"/>
      <c r="W167" s="152"/>
      <c r="X167" s="150"/>
      <c r="Y167" s="267"/>
      <c r="Z167" s="154"/>
      <c r="AA167" s="21"/>
    </row>
    <row r="168" spans="1:27" customFormat="1" ht="15" customHeight="1">
      <c r="A168" s="127" t="str">
        <f t="shared" si="16"/>
        <v>Mai_Juin_21</v>
      </c>
      <c r="B168" s="205">
        <f t="shared" si="21"/>
        <v>44361</v>
      </c>
      <c r="C168" s="146">
        <f t="shared" si="19"/>
        <v>44361</v>
      </c>
      <c r="D168" s="147">
        <f t="shared" si="20"/>
        <v>44361</v>
      </c>
      <c r="E168" s="251" t="str">
        <f t="shared" si="17"/>
        <v/>
      </c>
      <c r="F168" s="33" t="str">
        <f t="shared" si="18"/>
        <v/>
      </c>
      <c r="G168" s="138"/>
      <c r="H168" s="139"/>
      <c r="I168" s="140"/>
      <c r="J168" s="266"/>
      <c r="K168" s="141"/>
      <c r="L168" s="138"/>
      <c r="M168" s="142"/>
      <c r="N168" s="140"/>
      <c r="O168" s="266"/>
      <c r="P168" s="143"/>
      <c r="Q168" s="138"/>
      <c r="R168" s="139"/>
      <c r="S168" s="140"/>
      <c r="T168" s="266"/>
      <c r="U168" s="141"/>
      <c r="V168" s="138"/>
      <c r="W168" s="142"/>
      <c r="X168" s="140"/>
      <c r="Y168" s="266"/>
      <c r="Z168" s="144"/>
      <c r="AA168" s="21"/>
    </row>
    <row r="169" spans="1:27" customFormat="1" ht="15" customHeight="1">
      <c r="A169" s="127" t="str">
        <f t="shared" si="16"/>
        <v>Mai_Juin_21</v>
      </c>
      <c r="B169" s="205">
        <f t="shared" si="21"/>
        <v>44362</v>
      </c>
      <c r="C169" s="146">
        <f t="shared" si="19"/>
        <v>44362</v>
      </c>
      <c r="D169" s="147">
        <f t="shared" si="20"/>
        <v>44362</v>
      </c>
      <c r="E169" s="252" t="str">
        <f t="shared" si="17"/>
        <v/>
      </c>
      <c r="F169" s="34" t="str">
        <f t="shared" si="18"/>
        <v/>
      </c>
      <c r="G169" s="148"/>
      <c r="H169" s="149"/>
      <c r="I169" s="150"/>
      <c r="J169" s="267"/>
      <c r="K169" s="151"/>
      <c r="L169" s="148"/>
      <c r="M169" s="152"/>
      <c r="N169" s="150"/>
      <c r="O169" s="267"/>
      <c r="P169" s="153"/>
      <c r="Q169" s="148"/>
      <c r="R169" s="149"/>
      <c r="S169" s="150"/>
      <c r="T169" s="267"/>
      <c r="U169" s="151"/>
      <c r="V169" s="148"/>
      <c r="W169" s="152"/>
      <c r="X169" s="150"/>
      <c r="Y169" s="267"/>
      <c r="Z169" s="154"/>
      <c r="AA169" s="21"/>
    </row>
    <row r="170" spans="1:27" customFormat="1" ht="15" customHeight="1">
      <c r="A170" s="127" t="str">
        <f t="shared" si="16"/>
        <v>Mai_Juin_21</v>
      </c>
      <c r="B170" s="205">
        <f t="shared" si="21"/>
        <v>44363</v>
      </c>
      <c r="C170" s="146">
        <f t="shared" si="19"/>
        <v>44363</v>
      </c>
      <c r="D170" s="147">
        <f t="shared" si="20"/>
        <v>44363</v>
      </c>
      <c r="E170" s="251" t="str">
        <f t="shared" si="17"/>
        <v/>
      </c>
      <c r="F170" s="33" t="str">
        <f t="shared" si="18"/>
        <v/>
      </c>
      <c r="G170" s="138"/>
      <c r="H170" s="139"/>
      <c r="I170" s="140"/>
      <c r="J170" s="266"/>
      <c r="K170" s="141"/>
      <c r="L170" s="138"/>
      <c r="M170" s="142"/>
      <c r="N170" s="140"/>
      <c r="O170" s="266"/>
      <c r="P170" s="143"/>
      <c r="Q170" s="138"/>
      <c r="R170" s="139"/>
      <c r="S170" s="140"/>
      <c r="T170" s="266"/>
      <c r="U170" s="141"/>
      <c r="V170" s="138"/>
      <c r="W170" s="142"/>
      <c r="X170" s="140"/>
      <c r="Y170" s="266"/>
      <c r="Z170" s="144"/>
      <c r="AA170" s="21"/>
    </row>
    <row r="171" spans="1:27" customFormat="1" ht="15" customHeight="1">
      <c r="A171" s="127" t="str">
        <f t="shared" si="16"/>
        <v>Mai_Juin_21</v>
      </c>
      <c r="B171" s="205">
        <f t="shared" si="21"/>
        <v>44364</v>
      </c>
      <c r="C171" s="146">
        <f t="shared" si="19"/>
        <v>44364</v>
      </c>
      <c r="D171" s="147">
        <f t="shared" si="20"/>
        <v>44364</v>
      </c>
      <c r="E171" s="252" t="str">
        <f t="shared" si="17"/>
        <v/>
      </c>
      <c r="F171" s="34" t="str">
        <f t="shared" si="18"/>
        <v/>
      </c>
      <c r="G171" s="148"/>
      <c r="H171" s="149"/>
      <c r="I171" s="150"/>
      <c r="J171" s="267"/>
      <c r="K171" s="151"/>
      <c r="L171" s="148"/>
      <c r="M171" s="152"/>
      <c r="N171" s="150"/>
      <c r="O171" s="267"/>
      <c r="P171" s="153"/>
      <c r="Q171" s="148"/>
      <c r="R171" s="149"/>
      <c r="S171" s="150"/>
      <c r="T171" s="267"/>
      <c r="U171" s="151"/>
      <c r="V171" s="148"/>
      <c r="W171" s="152"/>
      <c r="X171" s="150"/>
      <c r="Y171" s="267"/>
      <c r="Z171" s="154"/>
      <c r="AA171" s="21"/>
    </row>
    <row r="172" spans="1:27" customFormat="1" ht="15" customHeight="1">
      <c r="A172" s="127" t="str">
        <f t="shared" si="16"/>
        <v>Mai_Juin_21</v>
      </c>
      <c r="B172" s="205">
        <f t="shared" si="21"/>
        <v>44365</v>
      </c>
      <c r="C172" s="146">
        <f t="shared" si="19"/>
        <v>44365</v>
      </c>
      <c r="D172" s="147">
        <f t="shared" si="20"/>
        <v>44365</v>
      </c>
      <c r="E172" s="251" t="str">
        <f t="shared" si="17"/>
        <v/>
      </c>
      <c r="F172" s="33" t="str">
        <f t="shared" si="18"/>
        <v/>
      </c>
      <c r="G172" s="138"/>
      <c r="H172" s="139"/>
      <c r="I172" s="140"/>
      <c r="J172" s="266"/>
      <c r="K172" s="141"/>
      <c r="L172" s="138"/>
      <c r="M172" s="142"/>
      <c r="N172" s="140"/>
      <c r="O172" s="266"/>
      <c r="P172" s="143"/>
      <c r="Q172" s="138"/>
      <c r="R172" s="139"/>
      <c r="S172" s="140"/>
      <c r="T172" s="266"/>
      <c r="U172" s="141"/>
      <c r="V172" s="138"/>
      <c r="W172" s="142"/>
      <c r="X172" s="140"/>
      <c r="Y172" s="266"/>
      <c r="Z172" s="144"/>
      <c r="AA172" s="21"/>
    </row>
    <row r="173" spans="1:27" customFormat="1" ht="15" customHeight="1">
      <c r="A173" s="127" t="str">
        <f t="shared" si="16"/>
        <v>Mai_Juin_21</v>
      </c>
      <c r="B173" s="205">
        <f t="shared" si="21"/>
        <v>44366</v>
      </c>
      <c r="C173" s="146">
        <f t="shared" si="19"/>
        <v>44366</v>
      </c>
      <c r="D173" s="147">
        <f t="shared" si="20"/>
        <v>44366</v>
      </c>
      <c r="E173" s="252" t="str">
        <f t="shared" si="17"/>
        <v/>
      </c>
      <c r="F173" s="34" t="str">
        <f t="shared" si="18"/>
        <v/>
      </c>
      <c r="G173" s="248"/>
      <c r="H173" s="149"/>
      <c r="I173" s="150"/>
      <c r="J173" s="282"/>
      <c r="K173" s="151"/>
      <c r="L173" s="148"/>
      <c r="M173" s="152"/>
      <c r="N173" s="150"/>
      <c r="O173" s="267"/>
      <c r="P173" s="153"/>
      <c r="Q173" s="148"/>
      <c r="R173" s="149"/>
      <c r="S173" s="150"/>
      <c r="T173" s="267"/>
      <c r="U173" s="151"/>
      <c r="V173" s="148"/>
      <c r="W173" s="152"/>
      <c r="X173" s="150"/>
      <c r="Y173" s="267"/>
      <c r="Z173" s="154"/>
      <c r="AA173" s="21"/>
    </row>
    <row r="174" spans="1:27" customFormat="1" ht="15" customHeight="1">
      <c r="A174" s="127" t="str">
        <f t="shared" si="16"/>
        <v>Mai_Juin_21</v>
      </c>
      <c r="B174" s="205">
        <f t="shared" si="21"/>
        <v>44367</v>
      </c>
      <c r="C174" s="146">
        <f t="shared" si="19"/>
        <v>44367</v>
      </c>
      <c r="D174" s="147">
        <f t="shared" si="20"/>
        <v>44367</v>
      </c>
      <c r="E174" s="251" t="str">
        <f t="shared" si="17"/>
        <v/>
      </c>
      <c r="F174" s="33" t="str">
        <f t="shared" si="18"/>
        <v/>
      </c>
      <c r="G174" s="249"/>
      <c r="H174" s="139"/>
      <c r="I174" s="140"/>
      <c r="J174" s="283"/>
      <c r="K174" s="141"/>
      <c r="L174" s="138"/>
      <c r="M174" s="142"/>
      <c r="N174" s="140"/>
      <c r="O174" s="266"/>
      <c r="P174" s="143"/>
      <c r="Q174" s="138"/>
      <c r="R174" s="139"/>
      <c r="S174" s="140"/>
      <c r="T174" s="266"/>
      <c r="U174" s="141"/>
      <c r="V174" s="138"/>
      <c r="W174" s="142"/>
      <c r="X174" s="140"/>
      <c r="Y174" s="266"/>
      <c r="Z174" s="144"/>
      <c r="AA174" s="21"/>
    </row>
    <row r="175" spans="1:27" customFormat="1" ht="15" customHeight="1">
      <c r="A175" s="127" t="str">
        <f t="shared" si="16"/>
        <v>Mai_Juin_21</v>
      </c>
      <c r="B175" s="205">
        <f t="shared" si="21"/>
        <v>44368</v>
      </c>
      <c r="C175" s="146">
        <f t="shared" si="19"/>
        <v>44368</v>
      </c>
      <c r="D175" s="147">
        <f t="shared" si="20"/>
        <v>44368</v>
      </c>
      <c r="E175" s="252" t="str">
        <f t="shared" si="17"/>
        <v/>
      </c>
      <c r="F175" s="34" t="str">
        <f t="shared" si="18"/>
        <v/>
      </c>
      <c r="G175" s="248"/>
      <c r="H175" s="149"/>
      <c r="I175" s="150"/>
      <c r="J175" s="282"/>
      <c r="K175" s="151"/>
      <c r="L175" s="148"/>
      <c r="M175" s="152"/>
      <c r="N175" s="150"/>
      <c r="O175" s="267"/>
      <c r="P175" s="153"/>
      <c r="Q175" s="148"/>
      <c r="R175" s="149"/>
      <c r="S175" s="150"/>
      <c r="T175" s="267"/>
      <c r="U175" s="151"/>
      <c r="V175" s="148"/>
      <c r="W175" s="152"/>
      <c r="X175" s="150"/>
      <c r="Y175" s="267"/>
      <c r="Z175" s="154"/>
      <c r="AA175" s="21"/>
    </row>
    <row r="176" spans="1:27" customFormat="1" ht="15" customHeight="1">
      <c r="A176" s="127" t="str">
        <f t="shared" si="16"/>
        <v>Mai_Juin_21</v>
      </c>
      <c r="B176" s="205">
        <f t="shared" si="21"/>
        <v>44369</v>
      </c>
      <c r="C176" s="146">
        <f t="shared" si="19"/>
        <v>44369</v>
      </c>
      <c r="D176" s="147">
        <f t="shared" si="20"/>
        <v>44369</v>
      </c>
      <c r="E176" s="251" t="str">
        <f t="shared" si="17"/>
        <v/>
      </c>
      <c r="F176" s="33" t="str">
        <f t="shared" si="18"/>
        <v/>
      </c>
      <c r="G176" s="138"/>
      <c r="H176" s="139"/>
      <c r="I176" s="140"/>
      <c r="J176" s="266"/>
      <c r="K176" s="141"/>
      <c r="L176" s="138"/>
      <c r="M176" s="142"/>
      <c r="N176" s="140"/>
      <c r="O176" s="266"/>
      <c r="P176" s="143"/>
      <c r="Q176" s="138"/>
      <c r="R176" s="139"/>
      <c r="S176" s="140"/>
      <c r="T176" s="266"/>
      <c r="U176" s="141"/>
      <c r="V176" s="138"/>
      <c r="W176" s="142"/>
      <c r="X176" s="140"/>
      <c r="Y176" s="266"/>
      <c r="Z176" s="144"/>
      <c r="AA176" s="21"/>
    </row>
    <row r="177" spans="1:27" customFormat="1" ht="15" customHeight="1">
      <c r="A177" s="127" t="str">
        <f t="shared" si="16"/>
        <v>Mai_Juin_21</v>
      </c>
      <c r="B177" s="205">
        <f t="shared" si="21"/>
        <v>44370</v>
      </c>
      <c r="C177" s="146">
        <f t="shared" si="19"/>
        <v>44370</v>
      </c>
      <c r="D177" s="147">
        <f t="shared" si="20"/>
        <v>44370</v>
      </c>
      <c r="E177" s="252" t="str">
        <f t="shared" si="17"/>
        <v/>
      </c>
      <c r="F177" s="34" t="str">
        <f t="shared" si="18"/>
        <v/>
      </c>
      <c r="G177" s="148"/>
      <c r="H177" s="149"/>
      <c r="I177" s="150"/>
      <c r="J177" s="267"/>
      <c r="K177" s="151"/>
      <c r="L177" s="148"/>
      <c r="M177" s="152"/>
      <c r="N177" s="150"/>
      <c r="O177" s="267"/>
      <c r="P177" s="153"/>
      <c r="Q177" s="148"/>
      <c r="R177" s="149"/>
      <c r="S177" s="150"/>
      <c r="T177" s="267"/>
      <c r="U177" s="151"/>
      <c r="V177" s="148"/>
      <c r="W177" s="152"/>
      <c r="X177" s="150"/>
      <c r="Y177" s="267"/>
      <c r="Z177" s="154"/>
      <c r="AA177" s="21"/>
    </row>
    <row r="178" spans="1:27" customFormat="1" ht="15" customHeight="1">
      <c r="A178" s="127" t="str">
        <f t="shared" si="16"/>
        <v>Mai_Juin_21</v>
      </c>
      <c r="B178" s="205">
        <f t="shared" si="21"/>
        <v>44371</v>
      </c>
      <c r="C178" s="146">
        <f t="shared" si="19"/>
        <v>44371</v>
      </c>
      <c r="D178" s="147">
        <f t="shared" si="20"/>
        <v>44371</v>
      </c>
      <c r="E178" s="251" t="str">
        <f t="shared" si="17"/>
        <v/>
      </c>
      <c r="F178" s="33" t="str">
        <f t="shared" si="18"/>
        <v/>
      </c>
      <c r="G178" s="249"/>
      <c r="H178" s="139"/>
      <c r="I178" s="140"/>
      <c r="J178" s="266"/>
      <c r="K178" s="141"/>
      <c r="L178" s="138"/>
      <c r="M178" s="142"/>
      <c r="N178" s="140"/>
      <c r="O178" s="266"/>
      <c r="P178" s="143"/>
      <c r="Q178" s="138"/>
      <c r="R178" s="139"/>
      <c r="S178" s="140"/>
      <c r="T178" s="266"/>
      <c r="U178" s="141"/>
      <c r="V178" s="138"/>
      <c r="W178" s="142"/>
      <c r="X178" s="140"/>
      <c r="Y178" s="266"/>
      <c r="Z178" s="144"/>
      <c r="AA178" s="21"/>
    </row>
    <row r="179" spans="1:27" customFormat="1" ht="15" customHeight="1">
      <c r="A179" s="127" t="str">
        <f t="shared" si="16"/>
        <v>Mai_Juin_21</v>
      </c>
      <c r="B179" s="205">
        <f t="shared" si="21"/>
        <v>44372</v>
      </c>
      <c r="C179" s="146">
        <f t="shared" si="19"/>
        <v>44372</v>
      </c>
      <c r="D179" s="147">
        <f t="shared" si="20"/>
        <v>44372</v>
      </c>
      <c r="E179" s="252" t="str">
        <f t="shared" si="17"/>
        <v/>
      </c>
      <c r="F179" s="34" t="str">
        <f t="shared" si="18"/>
        <v/>
      </c>
      <c r="G179" s="148"/>
      <c r="H179" s="149"/>
      <c r="I179" s="150"/>
      <c r="J179" s="267"/>
      <c r="K179" s="151"/>
      <c r="L179" s="148"/>
      <c r="M179" s="152"/>
      <c r="N179" s="150"/>
      <c r="O179" s="267"/>
      <c r="P179" s="153"/>
      <c r="Q179" s="148"/>
      <c r="R179" s="149"/>
      <c r="S179" s="150"/>
      <c r="T179" s="267"/>
      <c r="U179" s="151"/>
      <c r="V179" s="148"/>
      <c r="W179" s="152"/>
      <c r="X179" s="150"/>
      <c r="Y179" s="267"/>
      <c r="Z179" s="154"/>
      <c r="AA179" s="21"/>
    </row>
    <row r="180" spans="1:27" customFormat="1" ht="15" customHeight="1">
      <c r="A180" s="127" t="str">
        <f t="shared" si="16"/>
        <v>Mai_Juin_21</v>
      </c>
      <c r="B180" s="205">
        <f t="shared" si="21"/>
        <v>44373</v>
      </c>
      <c r="C180" s="146">
        <f t="shared" si="19"/>
        <v>44373</v>
      </c>
      <c r="D180" s="147">
        <f t="shared" si="20"/>
        <v>44373</v>
      </c>
      <c r="E180" s="251" t="str">
        <f t="shared" si="17"/>
        <v/>
      </c>
      <c r="F180" s="33" t="str">
        <f t="shared" si="18"/>
        <v/>
      </c>
      <c r="G180" s="249"/>
      <c r="H180" s="139"/>
      <c r="I180" s="140"/>
      <c r="J180" s="266"/>
      <c r="K180" s="141"/>
      <c r="L180" s="138"/>
      <c r="M180" s="142"/>
      <c r="N180" s="140"/>
      <c r="O180" s="266"/>
      <c r="P180" s="143"/>
      <c r="Q180" s="138"/>
      <c r="R180" s="139"/>
      <c r="S180" s="140"/>
      <c r="T180" s="266"/>
      <c r="U180" s="141"/>
      <c r="V180" s="138"/>
      <c r="W180" s="142"/>
      <c r="X180" s="140"/>
      <c r="Y180" s="266"/>
      <c r="Z180" s="144"/>
      <c r="AA180" s="21"/>
    </row>
    <row r="181" spans="1:27" customFormat="1" ht="15" customHeight="1">
      <c r="A181" s="127" t="str">
        <f t="shared" ref="A181:A244" si="22">IFERROR(CHOOSE(MONTH(B181),"Jan_Fev_21","Jan_Fev_21","Mars_Avril_21","Mars_Avril_21","Mai_Juin_21","Mai_Juin_21","Juil_Août_21","Juil_Août_21","Sept_Oct_21","Sept_Oct_21","Nov_Dec_21","Nov_Dec_21"),"")</f>
        <v>Mai_Juin_21</v>
      </c>
      <c r="B181" s="205">
        <f t="shared" si="21"/>
        <v>44374</v>
      </c>
      <c r="C181" s="146">
        <f t="shared" si="19"/>
        <v>44374</v>
      </c>
      <c r="D181" s="147">
        <f t="shared" si="20"/>
        <v>44374</v>
      </c>
      <c r="E181" s="252" t="str">
        <f t="shared" si="17"/>
        <v/>
      </c>
      <c r="F181" s="34" t="str">
        <f t="shared" si="18"/>
        <v/>
      </c>
      <c r="G181" s="148"/>
      <c r="H181" s="222"/>
      <c r="I181" s="223"/>
      <c r="J181" s="276"/>
      <c r="K181" s="151"/>
      <c r="L181" s="148"/>
      <c r="M181" s="224"/>
      <c r="N181" s="223"/>
      <c r="O181" s="276"/>
      <c r="P181" s="153"/>
      <c r="Q181" s="148"/>
      <c r="R181" s="222"/>
      <c r="S181" s="223"/>
      <c r="T181" s="276"/>
      <c r="U181" s="151"/>
      <c r="V181" s="148"/>
      <c r="W181" s="224"/>
      <c r="X181" s="223"/>
      <c r="Y181" s="276"/>
      <c r="Z181" s="154"/>
      <c r="AA181" s="21"/>
    </row>
    <row r="182" spans="1:27" customFormat="1" ht="15" customHeight="1">
      <c r="A182" s="127" t="str">
        <f t="shared" si="22"/>
        <v>Mai_Juin_21</v>
      </c>
      <c r="B182" s="205">
        <f t="shared" si="21"/>
        <v>44375</v>
      </c>
      <c r="C182" s="146">
        <f t="shared" si="19"/>
        <v>44375</v>
      </c>
      <c r="D182" s="147">
        <f t="shared" si="20"/>
        <v>44375</v>
      </c>
      <c r="E182" s="251" t="str">
        <f t="shared" si="17"/>
        <v/>
      </c>
      <c r="F182" s="33" t="str">
        <f t="shared" si="18"/>
        <v/>
      </c>
      <c r="G182" s="138"/>
      <c r="H182" s="139"/>
      <c r="I182" s="140"/>
      <c r="J182" s="266"/>
      <c r="K182" s="141"/>
      <c r="L182" s="138"/>
      <c r="M182" s="142"/>
      <c r="N182" s="140"/>
      <c r="O182" s="266"/>
      <c r="P182" s="143"/>
      <c r="Q182" s="138"/>
      <c r="R182" s="139"/>
      <c r="S182" s="140"/>
      <c r="T182" s="266"/>
      <c r="U182" s="141"/>
      <c r="V182" s="138"/>
      <c r="W182" s="142"/>
      <c r="X182" s="140"/>
      <c r="Y182" s="266"/>
      <c r="Z182" s="144"/>
      <c r="AA182" s="21"/>
    </row>
    <row r="183" spans="1:27" customFormat="1" ht="15" customHeight="1">
      <c r="A183" s="127" t="str">
        <f t="shared" si="22"/>
        <v>Mai_Juin_21</v>
      </c>
      <c r="B183" s="205">
        <f t="shared" si="21"/>
        <v>44376</v>
      </c>
      <c r="C183" s="146">
        <f t="shared" si="19"/>
        <v>44376</v>
      </c>
      <c r="D183" s="147">
        <f t="shared" si="20"/>
        <v>44376</v>
      </c>
      <c r="E183" s="252" t="str">
        <f t="shared" si="17"/>
        <v/>
      </c>
      <c r="F183" s="34" t="str">
        <f t="shared" si="18"/>
        <v/>
      </c>
      <c r="G183" s="148"/>
      <c r="H183" s="222"/>
      <c r="I183" s="223"/>
      <c r="J183" s="276"/>
      <c r="K183" s="151"/>
      <c r="L183" s="148"/>
      <c r="M183" s="224"/>
      <c r="N183" s="223"/>
      <c r="O183" s="276"/>
      <c r="P183" s="153"/>
      <c r="Q183" s="148"/>
      <c r="R183" s="222"/>
      <c r="S183" s="223"/>
      <c r="T183" s="276"/>
      <c r="U183" s="151"/>
      <c r="V183" s="148"/>
      <c r="W183" s="224"/>
      <c r="X183" s="223"/>
      <c r="Y183" s="276"/>
      <c r="Z183" s="154"/>
      <c r="AA183" s="21"/>
    </row>
    <row r="184" spans="1:27" customFormat="1" ht="15" customHeight="1" thickBot="1">
      <c r="A184" s="127" t="str">
        <f t="shared" si="22"/>
        <v>Mai_Juin_21</v>
      </c>
      <c r="B184" s="206">
        <f>B183+1</f>
        <v>44377</v>
      </c>
      <c r="C184" s="225">
        <f>B184</f>
        <v>44377</v>
      </c>
      <c r="D184" s="226">
        <f>B184</f>
        <v>44377</v>
      </c>
      <c r="E184" s="47" t="str">
        <f t="shared" si="17"/>
        <v/>
      </c>
      <c r="F184" s="42" t="str">
        <f t="shared" si="18"/>
        <v/>
      </c>
      <c r="G184" s="227"/>
      <c r="H184" s="228"/>
      <c r="I184" s="229"/>
      <c r="J184" s="277"/>
      <c r="K184" s="230"/>
      <c r="L184" s="227"/>
      <c r="M184" s="231"/>
      <c r="N184" s="229"/>
      <c r="O184" s="277"/>
      <c r="P184" s="232"/>
      <c r="Q184" s="227"/>
      <c r="R184" s="228"/>
      <c r="S184" s="229"/>
      <c r="T184" s="277"/>
      <c r="U184" s="230"/>
      <c r="V184" s="227"/>
      <c r="W184" s="231"/>
      <c r="X184" s="229"/>
      <c r="Y184" s="277"/>
      <c r="Z184" s="233"/>
      <c r="AA184" s="21"/>
    </row>
    <row r="185" spans="1:27" customFormat="1" ht="15" customHeight="1" thickTop="1">
      <c r="A185" s="127" t="str">
        <f t="shared" si="22"/>
        <v>Juil_Août_21</v>
      </c>
      <c r="B185" s="195">
        <f>B184+1</f>
        <v>44378</v>
      </c>
      <c r="C185" s="207">
        <f t="shared" ref="C185:C243" si="23">B185</f>
        <v>44378</v>
      </c>
      <c r="D185" s="197">
        <f t="shared" ref="D185:D243" si="24">B185</f>
        <v>44378</v>
      </c>
      <c r="E185" s="258" t="str">
        <f t="shared" si="17"/>
        <v/>
      </c>
      <c r="F185" s="45" t="str">
        <f t="shared" si="18"/>
        <v/>
      </c>
      <c r="G185" s="198"/>
      <c r="H185" s="199"/>
      <c r="I185" s="200"/>
      <c r="J185" s="273"/>
      <c r="K185" s="201"/>
      <c r="L185" s="198"/>
      <c r="M185" s="202"/>
      <c r="N185" s="200"/>
      <c r="O185" s="273"/>
      <c r="P185" s="203"/>
      <c r="Q185" s="198"/>
      <c r="R185" s="199"/>
      <c r="S185" s="200"/>
      <c r="T185" s="273"/>
      <c r="U185" s="201"/>
      <c r="V185" s="198"/>
      <c r="W185" s="202"/>
      <c r="X185" s="200"/>
      <c r="Y185" s="273"/>
      <c r="Z185" s="204"/>
      <c r="AA185" s="21"/>
    </row>
    <row r="186" spans="1:27" customFormat="1" ht="15" customHeight="1">
      <c r="A186" s="127" t="str">
        <f t="shared" si="22"/>
        <v>Juil_Août_21</v>
      </c>
      <c r="B186" s="205">
        <f t="shared" ref="B186:B249" si="25">B185+1</f>
        <v>44379</v>
      </c>
      <c r="C186" s="146">
        <f t="shared" si="23"/>
        <v>44379</v>
      </c>
      <c r="D186" s="147">
        <f t="shared" si="24"/>
        <v>44379</v>
      </c>
      <c r="E186" s="252" t="str">
        <f t="shared" si="17"/>
        <v/>
      </c>
      <c r="F186" s="34" t="str">
        <f t="shared" si="18"/>
        <v/>
      </c>
      <c r="G186" s="148"/>
      <c r="H186" s="149"/>
      <c r="I186" s="150"/>
      <c r="J186" s="267"/>
      <c r="K186" s="151"/>
      <c r="L186" s="148"/>
      <c r="M186" s="152"/>
      <c r="N186" s="150"/>
      <c r="O186" s="267"/>
      <c r="P186" s="153"/>
      <c r="Q186" s="148"/>
      <c r="R186" s="149"/>
      <c r="S186" s="150"/>
      <c r="T186" s="267"/>
      <c r="U186" s="151"/>
      <c r="V186" s="148"/>
      <c r="W186" s="152"/>
      <c r="X186" s="150"/>
      <c r="Y186" s="267"/>
      <c r="Z186" s="154"/>
      <c r="AA186" s="21"/>
    </row>
    <row r="187" spans="1:27" customFormat="1" ht="15" customHeight="1">
      <c r="A187" s="127" t="str">
        <f t="shared" si="22"/>
        <v>Juil_Août_21</v>
      </c>
      <c r="B187" s="205">
        <f t="shared" si="25"/>
        <v>44380</v>
      </c>
      <c r="C187" s="146">
        <f t="shared" si="23"/>
        <v>44380</v>
      </c>
      <c r="D187" s="147">
        <f t="shared" si="24"/>
        <v>44380</v>
      </c>
      <c r="E187" s="251" t="str">
        <f t="shared" si="17"/>
        <v/>
      </c>
      <c r="F187" s="33" t="str">
        <f t="shared" si="18"/>
        <v/>
      </c>
      <c r="G187" s="138"/>
      <c r="H187" s="139"/>
      <c r="I187" s="140"/>
      <c r="J187" s="266"/>
      <c r="K187" s="141"/>
      <c r="L187" s="138"/>
      <c r="M187" s="142"/>
      <c r="N187" s="140"/>
      <c r="O187" s="266"/>
      <c r="P187" s="143"/>
      <c r="Q187" s="138"/>
      <c r="R187" s="139"/>
      <c r="S187" s="140"/>
      <c r="T187" s="266"/>
      <c r="U187" s="141"/>
      <c r="V187" s="138"/>
      <c r="W187" s="142"/>
      <c r="X187" s="140"/>
      <c r="Y187" s="266"/>
      <c r="Z187" s="144"/>
      <c r="AA187" s="21"/>
    </row>
    <row r="188" spans="1:27" customFormat="1" ht="15" customHeight="1">
      <c r="A188" s="127" t="str">
        <f t="shared" si="22"/>
        <v>Juil_Août_21</v>
      </c>
      <c r="B188" s="205">
        <f t="shared" si="25"/>
        <v>44381</v>
      </c>
      <c r="C188" s="146">
        <f t="shared" si="23"/>
        <v>44381</v>
      </c>
      <c r="D188" s="147">
        <f t="shared" si="24"/>
        <v>44381</v>
      </c>
      <c r="E188" s="252" t="str">
        <f t="shared" si="17"/>
        <v/>
      </c>
      <c r="F188" s="34" t="str">
        <f t="shared" si="18"/>
        <v/>
      </c>
      <c r="G188" s="148"/>
      <c r="H188" s="149"/>
      <c r="I188" s="150"/>
      <c r="J188" s="267"/>
      <c r="K188" s="151"/>
      <c r="L188" s="148"/>
      <c r="M188" s="152"/>
      <c r="N188" s="150"/>
      <c r="O188" s="267"/>
      <c r="P188" s="153"/>
      <c r="Q188" s="148"/>
      <c r="R188" s="149"/>
      <c r="S188" s="150"/>
      <c r="T188" s="267"/>
      <c r="U188" s="151"/>
      <c r="V188" s="148"/>
      <c r="W188" s="152"/>
      <c r="X188" s="150"/>
      <c r="Y188" s="267"/>
      <c r="Z188" s="154"/>
      <c r="AA188" s="21"/>
    </row>
    <row r="189" spans="1:27" customFormat="1" ht="15" customHeight="1">
      <c r="A189" s="127" t="str">
        <f t="shared" si="22"/>
        <v>Juil_Août_21</v>
      </c>
      <c r="B189" s="205">
        <f t="shared" si="25"/>
        <v>44382</v>
      </c>
      <c r="C189" s="146">
        <f t="shared" si="23"/>
        <v>44382</v>
      </c>
      <c r="D189" s="147">
        <f t="shared" si="24"/>
        <v>44382</v>
      </c>
      <c r="E189" s="251" t="str">
        <f t="shared" si="17"/>
        <v/>
      </c>
      <c r="F189" s="33" t="str">
        <f t="shared" si="18"/>
        <v/>
      </c>
      <c r="G189" s="138"/>
      <c r="H189" s="139"/>
      <c r="I189" s="140"/>
      <c r="J189" s="266"/>
      <c r="K189" s="141"/>
      <c r="L189" s="138"/>
      <c r="M189" s="142"/>
      <c r="N189" s="140"/>
      <c r="O189" s="266"/>
      <c r="P189" s="143"/>
      <c r="Q189" s="138"/>
      <c r="R189" s="139"/>
      <c r="S189" s="140"/>
      <c r="T189" s="266"/>
      <c r="U189" s="141"/>
      <c r="V189" s="138"/>
      <c r="W189" s="142"/>
      <c r="X189" s="140"/>
      <c r="Y189" s="266"/>
      <c r="Z189" s="144"/>
      <c r="AA189" s="21"/>
    </row>
    <row r="190" spans="1:27" customFormat="1" ht="15" customHeight="1">
      <c r="A190" s="127" t="str">
        <f t="shared" si="22"/>
        <v>Juil_Août_21</v>
      </c>
      <c r="B190" s="205">
        <f t="shared" si="25"/>
        <v>44383</v>
      </c>
      <c r="C190" s="146">
        <f t="shared" si="23"/>
        <v>44383</v>
      </c>
      <c r="D190" s="147">
        <f t="shared" si="24"/>
        <v>44383</v>
      </c>
      <c r="E190" s="252" t="str">
        <f t="shared" si="17"/>
        <v/>
      </c>
      <c r="F190" s="34" t="str">
        <f t="shared" si="18"/>
        <v/>
      </c>
      <c r="G190" s="148"/>
      <c r="H190" s="149"/>
      <c r="I190" s="150"/>
      <c r="J190" s="267"/>
      <c r="K190" s="151"/>
      <c r="L190" s="148"/>
      <c r="M190" s="152"/>
      <c r="N190" s="150"/>
      <c r="O190" s="267"/>
      <c r="P190" s="153"/>
      <c r="Q190" s="148"/>
      <c r="R190" s="149"/>
      <c r="S190" s="150"/>
      <c r="T190" s="267"/>
      <c r="U190" s="151"/>
      <c r="V190" s="148"/>
      <c r="W190" s="152"/>
      <c r="X190" s="150"/>
      <c r="Y190" s="267"/>
      <c r="Z190" s="154"/>
      <c r="AA190" s="21"/>
    </row>
    <row r="191" spans="1:27" customFormat="1" ht="15" customHeight="1">
      <c r="A191" s="127" t="str">
        <f t="shared" si="22"/>
        <v>Juil_Août_21</v>
      </c>
      <c r="B191" s="205">
        <f t="shared" si="25"/>
        <v>44384</v>
      </c>
      <c r="C191" s="146">
        <f t="shared" si="23"/>
        <v>44384</v>
      </c>
      <c r="D191" s="147">
        <f t="shared" si="24"/>
        <v>44384</v>
      </c>
      <c r="E191" s="251" t="str">
        <f t="shared" si="17"/>
        <v/>
      </c>
      <c r="F191" s="33" t="str">
        <f t="shared" si="18"/>
        <v/>
      </c>
      <c r="G191" s="138"/>
      <c r="H191" s="139"/>
      <c r="I191" s="140"/>
      <c r="J191" s="266"/>
      <c r="K191" s="141"/>
      <c r="L191" s="138"/>
      <c r="M191" s="142"/>
      <c r="N191" s="140"/>
      <c r="O191" s="266"/>
      <c r="P191" s="143"/>
      <c r="Q191" s="138"/>
      <c r="R191" s="139"/>
      <c r="S191" s="140"/>
      <c r="T191" s="266"/>
      <c r="U191" s="141"/>
      <c r="V191" s="138"/>
      <c r="W191" s="142"/>
      <c r="X191" s="140"/>
      <c r="Y191" s="266"/>
      <c r="Z191" s="144"/>
      <c r="AA191" s="21"/>
    </row>
    <row r="192" spans="1:27" customFormat="1" ht="15" customHeight="1">
      <c r="A192" s="127" t="str">
        <f t="shared" si="22"/>
        <v>Juil_Août_21</v>
      </c>
      <c r="B192" s="205">
        <f t="shared" si="25"/>
        <v>44385</v>
      </c>
      <c r="C192" s="146">
        <f t="shared" si="23"/>
        <v>44385</v>
      </c>
      <c r="D192" s="147">
        <f t="shared" si="24"/>
        <v>44385</v>
      </c>
      <c r="E192" s="252" t="str">
        <f t="shared" si="17"/>
        <v/>
      </c>
      <c r="F192" s="34" t="str">
        <f t="shared" si="18"/>
        <v/>
      </c>
      <c r="G192" s="148"/>
      <c r="H192" s="149"/>
      <c r="I192" s="150"/>
      <c r="J192" s="267"/>
      <c r="K192" s="151"/>
      <c r="L192" s="148"/>
      <c r="M192" s="152"/>
      <c r="N192" s="150"/>
      <c r="O192" s="267"/>
      <c r="P192" s="153"/>
      <c r="Q192" s="148"/>
      <c r="R192" s="149"/>
      <c r="S192" s="150"/>
      <c r="T192" s="267"/>
      <c r="U192" s="151"/>
      <c r="V192" s="148"/>
      <c r="W192" s="152"/>
      <c r="X192" s="150"/>
      <c r="Y192" s="267"/>
      <c r="Z192" s="154"/>
      <c r="AA192" s="21"/>
    </row>
    <row r="193" spans="1:27" customFormat="1" ht="15" customHeight="1">
      <c r="A193" s="127" t="str">
        <f t="shared" si="22"/>
        <v>Juil_Août_21</v>
      </c>
      <c r="B193" s="205">
        <f t="shared" si="25"/>
        <v>44386</v>
      </c>
      <c r="C193" s="146">
        <f t="shared" si="23"/>
        <v>44386</v>
      </c>
      <c r="D193" s="147">
        <f t="shared" si="24"/>
        <v>44386</v>
      </c>
      <c r="E193" s="251" t="str">
        <f t="shared" si="17"/>
        <v/>
      </c>
      <c r="F193" s="33" t="str">
        <f t="shared" si="18"/>
        <v/>
      </c>
      <c r="G193" s="138"/>
      <c r="H193" s="139"/>
      <c r="I193" s="140"/>
      <c r="J193" s="266"/>
      <c r="K193" s="141"/>
      <c r="L193" s="138"/>
      <c r="M193" s="142"/>
      <c r="N193" s="140"/>
      <c r="O193" s="266"/>
      <c r="P193" s="143"/>
      <c r="Q193" s="138"/>
      <c r="R193" s="139"/>
      <c r="S193" s="140"/>
      <c r="T193" s="266"/>
      <c r="U193" s="141"/>
      <c r="V193" s="138"/>
      <c r="W193" s="142"/>
      <c r="X193" s="140"/>
      <c r="Y193" s="266"/>
      <c r="Z193" s="144"/>
      <c r="AA193" s="21"/>
    </row>
    <row r="194" spans="1:27" customFormat="1" ht="15" customHeight="1">
      <c r="A194" s="127" t="str">
        <f t="shared" si="22"/>
        <v>Juil_Août_21</v>
      </c>
      <c r="B194" s="205">
        <f t="shared" si="25"/>
        <v>44387</v>
      </c>
      <c r="C194" s="146">
        <f t="shared" si="23"/>
        <v>44387</v>
      </c>
      <c r="D194" s="147">
        <f t="shared" si="24"/>
        <v>44387</v>
      </c>
      <c r="E194" s="252" t="str">
        <f t="shared" si="17"/>
        <v/>
      </c>
      <c r="F194" s="34" t="str">
        <f t="shared" si="18"/>
        <v/>
      </c>
      <c r="G194" s="148"/>
      <c r="H194" s="149"/>
      <c r="I194" s="150"/>
      <c r="J194" s="267"/>
      <c r="K194" s="151"/>
      <c r="L194" s="148"/>
      <c r="M194" s="152"/>
      <c r="N194" s="150"/>
      <c r="O194" s="267"/>
      <c r="P194" s="153"/>
      <c r="Q194" s="148"/>
      <c r="R194" s="149"/>
      <c r="S194" s="150"/>
      <c r="T194" s="267"/>
      <c r="U194" s="151"/>
      <c r="V194" s="148"/>
      <c r="W194" s="152"/>
      <c r="X194" s="150"/>
      <c r="Y194" s="267"/>
      <c r="Z194" s="154"/>
      <c r="AA194" s="21"/>
    </row>
    <row r="195" spans="1:27" customFormat="1" ht="15" customHeight="1">
      <c r="A195" s="127" t="str">
        <f t="shared" si="22"/>
        <v>Juil_Août_21</v>
      </c>
      <c r="B195" s="205">
        <f t="shared" si="25"/>
        <v>44388</v>
      </c>
      <c r="C195" s="146">
        <f t="shared" si="23"/>
        <v>44388</v>
      </c>
      <c r="D195" s="147">
        <f t="shared" si="24"/>
        <v>44388</v>
      </c>
      <c r="E195" s="251" t="str">
        <f t="shared" si="17"/>
        <v/>
      </c>
      <c r="F195" s="33" t="str">
        <f t="shared" si="18"/>
        <v/>
      </c>
      <c r="G195" s="249"/>
      <c r="H195" s="139"/>
      <c r="I195" s="140"/>
      <c r="J195" s="266"/>
      <c r="K195" s="286"/>
      <c r="L195" s="138"/>
      <c r="M195" s="142"/>
      <c r="N195" s="140"/>
      <c r="O195" s="266"/>
      <c r="P195" s="143"/>
      <c r="Q195" s="138"/>
      <c r="R195" s="139"/>
      <c r="S195" s="140"/>
      <c r="T195" s="266"/>
      <c r="U195" s="141"/>
      <c r="V195" s="138"/>
      <c r="W195" s="142"/>
      <c r="X195" s="140"/>
      <c r="Y195" s="266"/>
      <c r="Z195" s="144"/>
      <c r="AA195" s="21"/>
    </row>
    <row r="196" spans="1:27" customFormat="1" ht="15" customHeight="1">
      <c r="A196" s="127" t="str">
        <f t="shared" si="22"/>
        <v>Juil_Août_21</v>
      </c>
      <c r="B196" s="205">
        <f t="shared" si="25"/>
        <v>44389</v>
      </c>
      <c r="C196" s="146">
        <f t="shared" si="23"/>
        <v>44389</v>
      </c>
      <c r="D196" s="147">
        <f t="shared" si="24"/>
        <v>44389</v>
      </c>
      <c r="E196" s="252" t="str">
        <f t="shared" ref="E196:E259" si="26">IFERROR(IF(I196+N196+S196+X196&gt;0, I196+N196+S196+X196,""),"")</f>
        <v/>
      </c>
      <c r="F196" s="34" t="str">
        <f t="shared" ref="F196:F259" si="27">IFERROR(IF(H196+M196+R196+W196&gt;0, H196+M196+R196+W196,""),"")</f>
        <v/>
      </c>
      <c r="G196" s="249"/>
      <c r="H196" s="149"/>
      <c r="I196" s="150"/>
      <c r="J196" s="267"/>
      <c r="K196" s="287"/>
      <c r="L196" s="148"/>
      <c r="M196" s="152"/>
      <c r="N196" s="150"/>
      <c r="O196" s="267"/>
      <c r="P196" s="153"/>
      <c r="Q196" s="148"/>
      <c r="R196" s="149"/>
      <c r="S196" s="150"/>
      <c r="T196" s="267"/>
      <c r="U196" s="151"/>
      <c r="V196" s="148"/>
      <c r="W196" s="152"/>
      <c r="X196" s="150"/>
      <c r="Y196" s="267"/>
      <c r="Z196" s="154"/>
      <c r="AA196" s="21"/>
    </row>
    <row r="197" spans="1:27" customFormat="1" ht="15" customHeight="1">
      <c r="A197" s="127" t="str">
        <f t="shared" si="22"/>
        <v>Juil_Août_21</v>
      </c>
      <c r="B197" s="205">
        <f t="shared" si="25"/>
        <v>44390</v>
      </c>
      <c r="C197" s="146">
        <f t="shared" si="23"/>
        <v>44390</v>
      </c>
      <c r="D197" s="147">
        <f t="shared" si="24"/>
        <v>44390</v>
      </c>
      <c r="E197" s="251" t="str">
        <f t="shared" si="26"/>
        <v/>
      </c>
      <c r="F197" s="33" t="str">
        <f t="shared" si="27"/>
        <v/>
      </c>
      <c r="G197" s="138"/>
      <c r="H197" s="139"/>
      <c r="I197" s="140"/>
      <c r="J197" s="266"/>
      <c r="K197" s="141"/>
      <c r="L197" s="138"/>
      <c r="M197" s="142"/>
      <c r="N197" s="140"/>
      <c r="O197" s="266"/>
      <c r="P197" s="143"/>
      <c r="Q197" s="138"/>
      <c r="R197" s="139"/>
      <c r="S197" s="140"/>
      <c r="T197" s="266"/>
      <c r="U197" s="141"/>
      <c r="V197" s="138"/>
      <c r="W197" s="142"/>
      <c r="X197" s="140"/>
      <c r="Y197" s="266"/>
      <c r="Z197" s="144"/>
      <c r="AA197" s="21"/>
    </row>
    <row r="198" spans="1:27" customFormat="1" ht="15" customHeight="1">
      <c r="A198" s="127" t="str">
        <f t="shared" si="22"/>
        <v>Juil_Août_21</v>
      </c>
      <c r="B198" s="205">
        <f t="shared" si="25"/>
        <v>44391</v>
      </c>
      <c r="C198" s="146">
        <f t="shared" si="23"/>
        <v>44391</v>
      </c>
      <c r="D198" s="147">
        <f t="shared" si="24"/>
        <v>44391</v>
      </c>
      <c r="E198" s="252" t="str">
        <f t="shared" si="26"/>
        <v/>
      </c>
      <c r="F198" s="34" t="str">
        <f t="shared" si="27"/>
        <v/>
      </c>
      <c r="G198" s="148"/>
      <c r="H198" s="149"/>
      <c r="I198" s="150"/>
      <c r="J198" s="267"/>
      <c r="K198" s="151"/>
      <c r="L198" s="148"/>
      <c r="M198" s="152"/>
      <c r="N198" s="150"/>
      <c r="O198" s="267"/>
      <c r="P198" s="153"/>
      <c r="Q198" s="148"/>
      <c r="R198" s="149"/>
      <c r="S198" s="150"/>
      <c r="T198" s="267"/>
      <c r="U198" s="151"/>
      <c r="V198" s="148"/>
      <c r="W198" s="152"/>
      <c r="X198" s="150"/>
      <c r="Y198" s="267"/>
      <c r="Z198" s="154"/>
      <c r="AA198" s="21"/>
    </row>
    <row r="199" spans="1:27" customFormat="1" ht="15" customHeight="1">
      <c r="A199" s="127" t="str">
        <f t="shared" si="22"/>
        <v>Juil_Août_21</v>
      </c>
      <c r="B199" s="205">
        <f t="shared" si="25"/>
        <v>44392</v>
      </c>
      <c r="C199" s="146">
        <f t="shared" si="23"/>
        <v>44392</v>
      </c>
      <c r="D199" s="147">
        <f t="shared" si="24"/>
        <v>44392</v>
      </c>
      <c r="E199" s="251" t="str">
        <f t="shared" si="26"/>
        <v/>
      </c>
      <c r="F199" s="33" t="str">
        <f t="shared" si="27"/>
        <v/>
      </c>
      <c r="G199" s="138"/>
      <c r="H199" s="139"/>
      <c r="I199" s="140"/>
      <c r="J199" s="266"/>
      <c r="K199" s="141"/>
      <c r="L199" s="138"/>
      <c r="M199" s="142"/>
      <c r="N199" s="140"/>
      <c r="O199" s="266"/>
      <c r="P199" s="143"/>
      <c r="Q199" s="138"/>
      <c r="R199" s="139"/>
      <c r="S199" s="140"/>
      <c r="T199" s="266"/>
      <c r="U199" s="141"/>
      <c r="V199" s="138"/>
      <c r="W199" s="142"/>
      <c r="X199" s="140"/>
      <c r="Y199" s="266"/>
      <c r="Z199" s="144"/>
      <c r="AA199" s="21"/>
    </row>
    <row r="200" spans="1:27" customFormat="1" ht="15" customHeight="1">
      <c r="A200" s="127" t="str">
        <f t="shared" si="22"/>
        <v>Juil_Août_21</v>
      </c>
      <c r="B200" s="205">
        <f t="shared" si="25"/>
        <v>44393</v>
      </c>
      <c r="C200" s="146">
        <f t="shared" si="23"/>
        <v>44393</v>
      </c>
      <c r="D200" s="147">
        <f t="shared" si="24"/>
        <v>44393</v>
      </c>
      <c r="E200" s="252" t="str">
        <f t="shared" si="26"/>
        <v/>
      </c>
      <c r="F200" s="34" t="str">
        <f t="shared" si="27"/>
        <v/>
      </c>
      <c r="G200" s="148"/>
      <c r="H200" s="149"/>
      <c r="I200" s="150"/>
      <c r="J200" s="267"/>
      <c r="K200" s="151"/>
      <c r="L200" s="148"/>
      <c r="M200" s="152"/>
      <c r="N200" s="150"/>
      <c r="O200" s="267"/>
      <c r="P200" s="153"/>
      <c r="Q200" s="148"/>
      <c r="R200" s="149"/>
      <c r="S200" s="150"/>
      <c r="T200" s="267"/>
      <c r="U200" s="151"/>
      <c r="V200" s="148"/>
      <c r="W200" s="152"/>
      <c r="X200" s="150"/>
      <c r="Y200" s="267"/>
      <c r="Z200" s="154"/>
      <c r="AA200" s="21"/>
    </row>
    <row r="201" spans="1:27" customFormat="1" ht="15" customHeight="1">
      <c r="A201" s="127" t="str">
        <f t="shared" si="22"/>
        <v>Juil_Août_21</v>
      </c>
      <c r="B201" s="205">
        <f t="shared" si="25"/>
        <v>44394</v>
      </c>
      <c r="C201" s="146">
        <f t="shared" si="23"/>
        <v>44394</v>
      </c>
      <c r="D201" s="147">
        <f t="shared" si="24"/>
        <v>44394</v>
      </c>
      <c r="E201" s="251" t="str">
        <f t="shared" si="26"/>
        <v/>
      </c>
      <c r="F201" s="33" t="str">
        <f t="shared" si="27"/>
        <v/>
      </c>
      <c r="G201" s="138"/>
      <c r="H201" s="139"/>
      <c r="I201" s="140"/>
      <c r="J201" s="266"/>
      <c r="K201" s="141"/>
      <c r="L201" s="138"/>
      <c r="M201" s="142"/>
      <c r="N201" s="140"/>
      <c r="O201" s="266"/>
      <c r="P201" s="143"/>
      <c r="Q201" s="138"/>
      <c r="R201" s="139"/>
      <c r="S201" s="140"/>
      <c r="T201" s="266"/>
      <c r="U201" s="141"/>
      <c r="V201" s="138"/>
      <c r="W201" s="142"/>
      <c r="X201" s="140"/>
      <c r="Y201" s="266"/>
      <c r="Z201" s="144"/>
      <c r="AA201" s="21"/>
    </row>
    <row r="202" spans="1:27" customFormat="1" ht="15" customHeight="1">
      <c r="A202" s="127" t="str">
        <f t="shared" si="22"/>
        <v>Juil_Août_21</v>
      </c>
      <c r="B202" s="205">
        <f t="shared" si="25"/>
        <v>44395</v>
      </c>
      <c r="C202" s="146">
        <f t="shared" si="23"/>
        <v>44395</v>
      </c>
      <c r="D202" s="147">
        <f t="shared" si="24"/>
        <v>44395</v>
      </c>
      <c r="E202" s="252" t="str">
        <f t="shared" si="26"/>
        <v/>
      </c>
      <c r="F202" s="34" t="str">
        <f t="shared" si="27"/>
        <v/>
      </c>
      <c r="G202" s="148"/>
      <c r="H202" s="149"/>
      <c r="I202" s="150"/>
      <c r="J202" s="267"/>
      <c r="K202" s="151"/>
      <c r="L202" s="148"/>
      <c r="M202" s="152"/>
      <c r="N202" s="150"/>
      <c r="O202" s="267"/>
      <c r="P202" s="153"/>
      <c r="Q202" s="148"/>
      <c r="R202" s="149"/>
      <c r="S202" s="150"/>
      <c r="T202" s="267"/>
      <c r="U202" s="151"/>
      <c r="V202" s="148"/>
      <c r="W202" s="152"/>
      <c r="X202" s="150"/>
      <c r="Y202" s="267"/>
      <c r="Z202" s="154"/>
      <c r="AA202" s="21"/>
    </row>
    <row r="203" spans="1:27" customFormat="1" ht="15" customHeight="1">
      <c r="A203" s="127" t="str">
        <f t="shared" si="22"/>
        <v>Juil_Août_21</v>
      </c>
      <c r="B203" s="205">
        <f t="shared" si="25"/>
        <v>44396</v>
      </c>
      <c r="C203" s="146">
        <f t="shared" si="23"/>
        <v>44396</v>
      </c>
      <c r="D203" s="147">
        <f t="shared" si="24"/>
        <v>44396</v>
      </c>
      <c r="E203" s="251" t="str">
        <f t="shared" si="26"/>
        <v/>
      </c>
      <c r="F203" s="33" t="str">
        <f t="shared" si="27"/>
        <v/>
      </c>
      <c r="G203" s="138"/>
      <c r="H203" s="139"/>
      <c r="I203" s="140"/>
      <c r="J203" s="266"/>
      <c r="K203" s="141"/>
      <c r="L203" s="138"/>
      <c r="M203" s="142"/>
      <c r="N203" s="140"/>
      <c r="O203" s="266"/>
      <c r="P203" s="143"/>
      <c r="Q203" s="138"/>
      <c r="R203" s="139"/>
      <c r="S203" s="140"/>
      <c r="T203" s="266"/>
      <c r="U203" s="141"/>
      <c r="V203" s="138"/>
      <c r="W203" s="142"/>
      <c r="X203" s="140"/>
      <c r="Y203" s="266"/>
      <c r="Z203" s="144"/>
      <c r="AA203" s="21"/>
    </row>
    <row r="204" spans="1:27" customFormat="1" ht="15" customHeight="1">
      <c r="A204" s="127" t="str">
        <f t="shared" si="22"/>
        <v>Juil_Août_21</v>
      </c>
      <c r="B204" s="205">
        <f t="shared" si="25"/>
        <v>44397</v>
      </c>
      <c r="C204" s="146">
        <f t="shared" si="23"/>
        <v>44397</v>
      </c>
      <c r="D204" s="147">
        <f t="shared" si="24"/>
        <v>44397</v>
      </c>
      <c r="E204" s="252" t="str">
        <f t="shared" si="26"/>
        <v/>
      </c>
      <c r="F204" s="34" t="str">
        <f t="shared" si="27"/>
        <v/>
      </c>
      <c r="G204" s="148"/>
      <c r="H204" s="149"/>
      <c r="I204" s="150"/>
      <c r="J204" s="267"/>
      <c r="K204" s="151"/>
      <c r="L204" s="148"/>
      <c r="M204" s="152"/>
      <c r="N204" s="150"/>
      <c r="O204" s="267"/>
      <c r="P204" s="153"/>
      <c r="Q204" s="148"/>
      <c r="R204" s="149"/>
      <c r="S204" s="150"/>
      <c r="T204" s="267"/>
      <c r="U204" s="151"/>
      <c r="V204" s="148"/>
      <c r="W204" s="152"/>
      <c r="X204" s="150"/>
      <c r="Y204" s="267"/>
      <c r="Z204" s="154"/>
      <c r="AA204" s="21"/>
    </row>
    <row r="205" spans="1:27" customFormat="1" ht="15" customHeight="1">
      <c r="A205" s="127" t="str">
        <f t="shared" si="22"/>
        <v>Juil_Août_21</v>
      </c>
      <c r="B205" s="205">
        <f t="shared" si="25"/>
        <v>44398</v>
      </c>
      <c r="C205" s="146">
        <f t="shared" si="23"/>
        <v>44398</v>
      </c>
      <c r="D205" s="147">
        <f t="shared" si="24"/>
        <v>44398</v>
      </c>
      <c r="E205" s="251" t="str">
        <f t="shared" si="26"/>
        <v/>
      </c>
      <c r="F205" s="33" t="str">
        <f t="shared" si="27"/>
        <v/>
      </c>
      <c r="G205" s="249"/>
      <c r="H205" s="139"/>
      <c r="I205" s="140"/>
      <c r="J205" s="266"/>
      <c r="K205" s="141"/>
      <c r="L205" s="138"/>
      <c r="M205" s="142"/>
      <c r="N205" s="140"/>
      <c r="O205" s="266"/>
      <c r="P205" s="143"/>
      <c r="Q205" s="138"/>
      <c r="R205" s="139"/>
      <c r="S205" s="140"/>
      <c r="T205" s="266"/>
      <c r="U205" s="141"/>
      <c r="V205" s="138"/>
      <c r="W205" s="142"/>
      <c r="X205" s="140"/>
      <c r="Y205" s="266"/>
      <c r="Z205" s="144"/>
      <c r="AA205" s="21"/>
    </row>
    <row r="206" spans="1:27" customFormat="1" ht="15" customHeight="1">
      <c r="A206" s="127" t="str">
        <f t="shared" si="22"/>
        <v>Juil_Août_21</v>
      </c>
      <c r="B206" s="205">
        <f t="shared" si="25"/>
        <v>44399</v>
      </c>
      <c r="C206" s="146">
        <f t="shared" si="23"/>
        <v>44399</v>
      </c>
      <c r="D206" s="147">
        <f t="shared" si="24"/>
        <v>44399</v>
      </c>
      <c r="E206" s="252" t="str">
        <f t="shared" si="26"/>
        <v/>
      </c>
      <c r="F206" s="34" t="str">
        <f t="shared" si="27"/>
        <v/>
      </c>
      <c r="G206" s="249"/>
      <c r="H206" s="149"/>
      <c r="I206" s="150"/>
      <c r="J206" s="267"/>
      <c r="K206" s="151"/>
      <c r="L206" s="148"/>
      <c r="M206" s="152"/>
      <c r="N206" s="150"/>
      <c r="O206" s="267"/>
      <c r="P206" s="153"/>
      <c r="Q206" s="148"/>
      <c r="R206" s="149"/>
      <c r="S206" s="150"/>
      <c r="T206" s="267"/>
      <c r="U206" s="151"/>
      <c r="V206" s="148"/>
      <c r="W206" s="152"/>
      <c r="X206" s="150"/>
      <c r="Y206" s="267"/>
      <c r="Z206" s="154"/>
      <c r="AA206" s="21"/>
    </row>
    <row r="207" spans="1:27" customFormat="1" ht="15" customHeight="1">
      <c r="A207" s="127" t="str">
        <f t="shared" si="22"/>
        <v>Juil_Août_21</v>
      </c>
      <c r="B207" s="205">
        <f t="shared" si="25"/>
        <v>44400</v>
      </c>
      <c r="C207" s="146">
        <f t="shared" si="23"/>
        <v>44400</v>
      </c>
      <c r="D207" s="147">
        <f t="shared" si="24"/>
        <v>44400</v>
      </c>
      <c r="E207" s="251" t="str">
        <f t="shared" si="26"/>
        <v/>
      </c>
      <c r="F207" s="33" t="str">
        <f t="shared" si="27"/>
        <v/>
      </c>
      <c r="G207" s="249"/>
      <c r="H207" s="139"/>
      <c r="I207" s="140"/>
      <c r="J207" s="266"/>
      <c r="K207" s="141"/>
      <c r="L207" s="138"/>
      <c r="M207" s="142"/>
      <c r="N207" s="140"/>
      <c r="O207" s="266"/>
      <c r="P207" s="143"/>
      <c r="Q207" s="138"/>
      <c r="R207" s="139"/>
      <c r="S207" s="140"/>
      <c r="T207" s="266"/>
      <c r="U207" s="141"/>
      <c r="V207" s="138"/>
      <c r="W207" s="142"/>
      <c r="X207" s="140"/>
      <c r="Y207" s="266"/>
      <c r="Z207" s="144"/>
      <c r="AA207" s="21"/>
    </row>
    <row r="208" spans="1:27" customFormat="1" ht="15" customHeight="1">
      <c r="A208" s="127" t="str">
        <f t="shared" si="22"/>
        <v>Juil_Août_21</v>
      </c>
      <c r="B208" s="205">
        <f t="shared" si="25"/>
        <v>44401</v>
      </c>
      <c r="C208" s="146">
        <f t="shared" si="23"/>
        <v>44401</v>
      </c>
      <c r="D208" s="147">
        <f t="shared" si="24"/>
        <v>44401</v>
      </c>
      <c r="E208" s="252" t="str">
        <f t="shared" si="26"/>
        <v/>
      </c>
      <c r="F208" s="34" t="str">
        <f t="shared" si="27"/>
        <v/>
      </c>
      <c r="G208" s="249"/>
      <c r="H208" s="149"/>
      <c r="I208" s="150"/>
      <c r="J208" s="267"/>
      <c r="K208" s="151"/>
      <c r="L208" s="148"/>
      <c r="M208" s="152"/>
      <c r="N208" s="150"/>
      <c r="O208" s="267"/>
      <c r="P208" s="153"/>
      <c r="Q208" s="148"/>
      <c r="R208" s="149"/>
      <c r="S208" s="150"/>
      <c r="T208" s="267"/>
      <c r="U208" s="151"/>
      <c r="V208" s="148"/>
      <c r="W208" s="152"/>
      <c r="X208" s="150"/>
      <c r="Y208" s="267"/>
      <c r="Z208" s="154"/>
      <c r="AA208" s="21"/>
    </row>
    <row r="209" spans="1:27" customFormat="1" ht="15" customHeight="1">
      <c r="A209" s="127" t="str">
        <f t="shared" si="22"/>
        <v>Juil_Août_21</v>
      </c>
      <c r="B209" s="205">
        <f t="shared" si="25"/>
        <v>44402</v>
      </c>
      <c r="C209" s="146">
        <f t="shared" si="23"/>
        <v>44402</v>
      </c>
      <c r="D209" s="147">
        <f t="shared" si="24"/>
        <v>44402</v>
      </c>
      <c r="E209" s="251" t="str">
        <f t="shared" si="26"/>
        <v/>
      </c>
      <c r="F209" s="33" t="str">
        <f t="shared" si="27"/>
        <v/>
      </c>
      <c r="G209" s="249"/>
      <c r="H209" s="139"/>
      <c r="I209" s="140"/>
      <c r="J209" s="266"/>
      <c r="K209" s="141"/>
      <c r="L209" s="138"/>
      <c r="M209" s="142"/>
      <c r="N209" s="140"/>
      <c r="O209" s="266"/>
      <c r="P209" s="143"/>
      <c r="Q209" s="138"/>
      <c r="R209" s="139"/>
      <c r="S209" s="140"/>
      <c r="T209" s="266"/>
      <c r="U209" s="141"/>
      <c r="V209" s="138"/>
      <c r="W209" s="142"/>
      <c r="X209" s="140"/>
      <c r="Y209" s="266"/>
      <c r="Z209" s="144"/>
      <c r="AA209" s="21"/>
    </row>
    <row r="210" spans="1:27" customFormat="1" ht="15" customHeight="1">
      <c r="A210" s="127" t="str">
        <f t="shared" si="22"/>
        <v>Juil_Août_21</v>
      </c>
      <c r="B210" s="205">
        <f t="shared" si="25"/>
        <v>44403</v>
      </c>
      <c r="C210" s="146">
        <f t="shared" si="23"/>
        <v>44403</v>
      </c>
      <c r="D210" s="147">
        <f t="shared" si="24"/>
        <v>44403</v>
      </c>
      <c r="E210" s="252" t="str">
        <f t="shared" si="26"/>
        <v/>
      </c>
      <c r="F210" s="34" t="str">
        <f t="shared" si="27"/>
        <v/>
      </c>
      <c r="G210" s="249"/>
      <c r="H210" s="149"/>
      <c r="I210" s="150"/>
      <c r="J210" s="267"/>
      <c r="K210" s="151"/>
      <c r="L210" s="148"/>
      <c r="M210" s="152"/>
      <c r="N210" s="150"/>
      <c r="O210" s="267"/>
      <c r="P210" s="153"/>
      <c r="Q210" s="148"/>
      <c r="R210" s="149"/>
      <c r="S210" s="150"/>
      <c r="T210" s="267"/>
      <c r="U210" s="151"/>
      <c r="V210" s="148"/>
      <c r="W210" s="152"/>
      <c r="X210" s="150"/>
      <c r="Y210" s="267"/>
      <c r="Z210" s="154"/>
      <c r="AA210" s="21"/>
    </row>
    <row r="211" spans="1:27" customFormat="1" ht="15" customHeight="1">
      <c r="A211" s="127" t="str">
        <f t="shared" si="22"/>
        <v>Juil_Août_21</v>
      </c>
      <c r="B211" s="205">
        <f t="shared" si="25"/>
        <v>44404</v>
      </c>
      <c r="C211" s="146">
        <f t="shared" si="23"/>
        <v>44404</v>
      </c>
      <c r="D211" s="147">
        <f t="shared" si="24"/>
        <v>44404</v>
      </c>
      <c r="E211" s="251" t="str">
        <f t="shared" si="26"/>
        <v/>
      </c>
      <c r="F211" s="33" t="str">
        <f t="shared" si="27"/>
        <v/>
      </c>
      <c r="G211" s="249"/>
      <c r="H211" s="139"/>
      <c r="I211" s="140"/>
      <c r="J211" s="266"/>
      <c r="K211" s="141"/>
      <c r="L211" s="138"/>
      <c r="M211" s="142"/>
      <c r="N211" s="140"/>
      <c r="O211" s="266"/>
      <c r="P211" s="143"/>
      <c r="Q211" s="138"/>
      <c r="R211" s="139"/>
      <c r="S211" s="140"/>
      <c r="T211" s="266"/>
      <c r="U211" s="141"/>
      <c r="V211" s="138"/>
      <c r="W211" s="142"/>
      <c r="X211" s="140"/>
      <c r="Y211" s="266"/>
      <c r="Z211" s="144"/>
      <c r="AA211" s="21"/>
    </row>
    <row r="212" spans="1:27" customFormat="1" ht="15" customHeight="1">
      <c r="A212" s="127" t="str">
        <f t="shared" si="22"/>
        <v>Juil_Août_21</v>
      </c>
      <c r="B212" s="205">
        <f t="shared" si="25"/>
        <v>44405</v>
      </c>
      <c r="C212" s="146">
        <f t="shared" si="23"/>
        <v>44405</v>
      </c>
      <c r="D212" s="147">
        <f t="shared" si="24"/>
        <v>44405</v>
      </c>
      <c r="E212" s="252" t="str">
        <f t="shared" si="26"/>
        <v/>
      </c>
      <c r="F212" s="34" t="str">
        <f t="shared" si="27"/>
        <v/>
      </c>
      <c r="G212" s="148"/>
      <c r="H212" s="149"/>
      <c r="I212" s="150"/>
      <c r="J212" s="267"/>
      <c r="K212" s="151"/>
      <c r="L212" s="148"/>
      <c r="M212" s="152"/>
      <c r="N212" s="150"/>
      <c r="O212" s="267"/>
      <c r="P212" s="153"/>
      <c r="Q212" s="148"/>
      <c r="R212" s="149"/>
      <c r="S212" s="150"/>
      <c r="T212" s="267"/>
      <c r="U212" s="151"/>
      <c r="V212" s="148"/>
      <c r="W212" s="152"/>
      <c r="X212" s="150"/>
      <c r="Y212" s="267"/>
      <c r="Z212" s="154"/>
      <c r="AA212" s="21"/>
    </row>
    <row r="213" spans="1:27" customFormat="1" ht="15" customHeight="1">
      <c r="A213" s="127" t="str">
        <f t="shared" si="22"/>
        <v>Juil_Août_21</v>
      </c>
      <c r="B213" s="205">
        <f t="shared" si="25"/>
        <v>44406</v>
      </c>
      <c r="C213" s="146">
        <f t="shared" si="23"/>
        <v>44406</v>
      </c>
      <c r="D213" s="147">
        <f t="shared" si="24"/>
        <v>44406</v>
      </c>
      <c r="E213" s="251" t="str">
        <f t="shared" si="26"/>
        <v/>
      </c>
      <c r="F213" s="33" t="str">
        <f t="shared" si="27"/>
        <v/>
      </c>
      <c r="G213" s="138"/>
      <c r="H213" s="139"/>
      <c r="I213" s="140"/>
      <c r="J213" s="266"/>
      <c r="K213" s="141"/>
      <c r="L213" s="138"/>
      <c r="M213" s="142"/>
      <c r="N213" s="140"/>
      <c r="O213" s="266"/>
      <c r="P213" s="143"/>
      <c r="Q213" s="138"/>
      <c r="R213" s="139"/>
      <c r="S213" s="140"/>
      <c r="T213" s="266"/>
      <c r="U213" s="141"/>
      <c r="V213" s="138"/>
      <c r="W213" s="142"/>
      <c r="X213" s="140"/>
      <c r="Y213" s="266"/>
      <c r="Z213" s="144"/>
      <c r="AA213" s="21"/>
    </row>
    <row r="214" spans="1:27" customFormat="1" ht="15" customHeight="1">
      <c r="A214" s="127" t="str">
        <f t="shared" si="22"/>
        <v>Juil_Août_21</v>
      </c>
      <c r="B214" s="205">
        <f t="shared" si="25"/>
        <v>44407</v>
      </c>
      <c r="C214" s="146">
        <f t="shared" si="23"/>
        <v>44407</v>
      </c>
      <c r="D214" s="147">
        <f t="shared" si="24"/>
        <v>44407</v>
      </c>
      <c r="E214" s="252" t="str">
        <f t="shared" si="26"/>
        <v/>
      </c>
      <c r="F214" s="34" t="str">
        <f t="shared" si="27"/>
        <v/>
      </c>
      <c r="G214" s="148"/>
      <c r="H214" s="149"/>
      <c r="I214" s="150"/>
      <c r="J214" s="267"/>
      <c r="K214" s="151"/>
      <c r="L214" s="148"/>
      <c r="M214" s="152"/>
      <c r="N214" s="150"/>
      <c r="O214" s="267"/>
      <c r="P214" s="153"/>
      <c r="Q214" s="148"/>
      <c r="R214" s="149"/>
      <c r="S214" s="150"/>
      <c r="T214" s="267"/>
      <c r="U214" s="151"/>
      <c r="V214" s="148"/>
      <c r="W214" s="152"/>
      <c r="X214" s="150"/>
      <c r="Y214" s="267"/>
      <c r="Z214" s="154"/>
      <c r="AA214" s="21"/>
    </row>
    <row r="215" spans="1:27" customFormat="1" ht="15" customHeight="1" thickBot="1">
      <c r="A215" s="127" t="str">
        <f t="shared" si="22"/>
        <v>Juil_Août_21</v>
      </c>
      <c r="B215" s="206">
        <f t="shared" si="25"/>
        <v>44408</v>
      </c>
      <c r="C215" s="173">
        <f t="shared" si="23"/>
        <v>44408</v>
      </c>
      <c r="D215" s="174">
        <f t="shared" si="24"/>
        <v>44408</v>
      </c>
      <c r="E215" s="257" t="str">
        <f t="shared" si="26"/>
        <v/>
      </c>
      <c r="F215" s="44" t="str">
        <f t="shared" si="27"/>
        <v/>
      </c>
      <c r="G215" s="208"/>
      <c r="H215" s="209"/>
      <c r="I215" s="210"/>
      <c r="J215" s="274"/>
      <c r="K215" s="211"/>
      <c r="L215" s="208"/>
      <c r="M215" s="212"/>
      <c r="N215" s="210"/>
      <c r="O215" s="274"/>
      <c r="P215" s="213"/>
      <c r="Q215" s="208"/>
      <c r="R215" s="209"/>
      <c r="S215" s="210"/>
      <c r="T215" s="274"/>
      <c r="U215" s="211"/>
      <c r="V215" s="208"/>
      <c r="W215" s="212"/>
      <c r="X215" s="210"/>
      <c r="Y215" s="274"/>
      <c r="Z215" s="214"/>
      <c r="AA215" s="21"/>
    </row>
    <row r="216" spans="1:27" customFormat="1" ht="15" customHeight="1" thickTop="1">
      <c r="A216" s="127" t="str">
        <f t="shared" si="22"/>
        <v>Juil_Août_21</v>
      </c>
      <c r="B216" s="195">
        <f t="shared" si="25"/>
        <v>44409</v>
      </c>
      <c r="C216" s="146">
        <f t="shared" si="23"/>
        <v>44409</v>
      </c>
      <c r="D216" s="197">
        <f t="shared" si="24"/>
        <v>44409</v>
      </c>
      <c r="E216" s="259" t="str">
        <f t="shared" si="26"/>
        <v/>
      </c>
      <c r="F216" s="46" t="str">
        <f t="shared" si="27"/>
        <v/>
      </c>
      <c r="G216" s="215"/>
      <c r="H216" s="216"/>
      <c r="I216" s="217"/>
      <c r="J216" s="275"/>
      <c r="K216" s="218"/>
      <c r="L216" s="215"/>
      <c r="M216" s="219"/>
      <c r="N216" s="217"/>
      <c r="O216" s="275"/>
      <c r="P216" s="220"/>
      <c r="Q216" s="215"/>
      <c r="R216" s="216"/>
      <c r="S216" s="217"/>
      <c r="T216" s="275"/>
      <c r="U216" s="218"/>
      <c r="V216" s="215"/>
      <c r="W216" s="219"/>
      <c r="X216" s="217"/>
      <c r="Y216" s="275"/>
      <c r="Z216" s="221"/>
      <c r="AA216" s="21"/>
    </row>
    <row r="217" spans="1:27" customFormat="1" ht="15" customHeight="1">
      <c r="A217" s="127" t="str">
        <f t="shared" si="22"/>
        <v>Juil_Août_21</v>
      </c>
      <c r="B217" s="205">
        <f t="shared" si="25"/>
        <v>44410</v>
      </c>
      <c r="C217" s="146">
        <f t="shared" si="23"/>
        <v>44410</v>
      </c>
      <c r="D217" s="147">
        <f t="shared" si="24"/>
        <v>44410</v>
      </c>
      <c r="E217" s="251" t="str">
        <f t="shared" si="26"/>
        <v/>
      </c>
      <c r="F217" s="33" t="str">
        <f t="shared" si="27"/>
        <v/>
      </c>
      <c r="G217" s="138"/>
      <c r="H217" s="139"/>
      <c r="I217" s="140"/>
      <c r="J217" s="266"/>
      <c r="K217" s="141"/>
      <c r="L217" s="138"/>
      <c r="M217" s="142"/>
      <c r="N217" s="140"/>
      <c r="O217" s="266"/>
      <c r="P217" s="143"/>
      <c r="Q217" s="138"/>
      <c r="R217" s="139"/>
      <c r="S217" s="140"/>
      <c r="T217" s="266"/>
      <c r="U217" s="141"/>
      <c r="V217" s="138"/>
      <c r="W217" s="142"/>
      <c r="X217" s="140"/>
      <c r="Y217" s="266"/>
      <c r="Z217" s="144"/>
      <c r="AA217" s="21"/>
    </row>
    <row r="218" spans="1:27" customFormat="1" ht="15" customHeight="1">
      <c r="A218" s="127" t="str">
        <f t="shared" si="22"/>
        <v>Juil_Août_21</v>
      </c>
      <c r="B218" s="205">
        <f t="shared" si="25"/>
        <v>44411</v>
      </c>
      <c r="C218" s="146">
        <f t="shared" si="23"/>
        <v>44411</v>
      </c>
      <c r="D218" s="147">
        <f t="shared" si="24"/>
        <v>44411</v>
      </c>
      <c r="E218" s="252" t="str">
        <f t="shared" si="26"/>
        <v/>
      </c>
      <c r="F218" s="34" t="str">
        <f t="shared" si="27"/>
        <v/>
      </c>
      <c r="G218" s="148"/>
      <c r="H218" s="149"/>
      <c r="I218" s="150"/>
      <c r="J218" s="267"/>
      <c r="K218" s="151"/>
      <c r="L218" s="148"/>
      <c r="M218" s="152"/>
      <c r="N218" s="150"/>
      <c r="O218" s="267"/>
      <c r="P218" s="153"/>
      <c r="Q218" s="148"/>
      <c r="R218" s="149"/>
      <c r="S218" s="150"/>
      <c r="T218" s="267"/>
      <c r="U218" s="151"/>
      <c r="V218" s="148"/>
      <c r="W218" s="152"/>
      <c r="X218" s="150"/>
      <c r="Y218" s="267"/>
      <c r="Z218" s="154"/>
      <c r="AA218" s="21"/>
    </row>
    <row r="219" spans="1:27" customFormat="1" ht="15" customHeight="1">
      <c r="A219" s="127" t="str">
        <f t="shared" si="22"/>
        <v>Juil_Août_21</v>
      </c>
      <c r="B219" s="205">
        <f t="shared" si="25"/>
        <v>44412</v>
      </c>
      <c r="C219" s="146">
        <f t="shared" si="23"/>
        <v>44412</v>
      </c>
      <c r="D219" s="147">
        <f t="shared" si="24"/>
        <v>44412</v>
      </c>
      <c r="E219" s="251" t="str">
        <f t="shared" si="26"/>
        <v/>
      </c>
      <c r="F219" s="33" t="str">
        <f t="shared" si="27"/>
        <v/>
      </c>
      <c r="G219" s="138"/>
      <c r="H219" s="139"/>
      <c r="I219" s="140"/>
      <c r="J219" s="266"/>
      <c r="K219" s="141"/>
      <c r="L219" s="138"/>
      <c r="M219" s="142"/>
      <c r="N219" s="140"/>
      <c r="O219" s="266"/>
      <c r="P219" s="143"/>
      <c r="Q219" s="138"/>
      <c r="R219" s="139"/>
      <c r="S219" s="140"/>
      <c r="T219" s="266"/>
      <c r="U219" s="141"/>
      <c r="V219" s="138"/>
      <c r="W219" s="142"/>
      <c r="X219" s="140"/>
      <c r="Y219" s="266"/>
      <c r="Z219" s="144"/>
      <c r="AA219" s="21"/>
    </row>
    <row r="220" spans="1:27" customFormat="1" ht="15" customHeight="1">
      <c r="A220" s="127" t="str">
        <f t="shared" si="22"/>
        <v>Juil_Août_21</v>
      </c>
      <c r="B220" s="205">
        <f t="shared" si="25"/>
        <v>44413</v>
      </c>
      <c r="C220" s="146">
        <f t="shared" si="23"/>
        <v>44413</v>
      </c>
      <c r="D220" s="147">
        <f t="shared" si="24"/>
        <v>44413</v>
      </c>
      <c r="E220" s="252" t="str">
        <f t="shared" si="26"/>
        <v/>
      </c>
      <c r="F220" s="34" t="str">
        <f t="shared" si="27"/>
        <v/>
      </c>
      <c r="G220" s="148"/>
      <c r="H220" s="149"/>
      <c r="I220" s="150"/>
      <c r="J220" s="267"/>
      <c r="K220" s="151"/>
      <c r="L220" s="148"/>
      <c r="M220" s="152"/>
      <c r="N220" s="150"/>
      <c r="O220" s="267"/>
      <c r="P220" s="153"/>
      <c r="Q220" s="148"/>
      <c r="R220" s="149"/>
      <c r="S220" s="150"/>
      <c r="T220" s="267"/>
      <c r="U220" s="151"/>
      <c r="V220" s="148"/>
      <c r="W220" s="152"/>
      <c r="X220" s="150"/>
      <c r="Y220" s="267"/>
      <c r="Z220" s="154"/>
      <c r="AA220" s="21"/>
    </row>
    <row r="221" spans="1:27" customFormat="1" ht="15" customHeight="1">
      <c r="A221" s="127" t="str">
        <f t="shared" si="22"/>
        <v>Juil_Août_21</v>
      </c>
      <c r="B221" s="205">
        <f t="shared" si="25"/>
        <v>44414</v>
      </c>
      <c r="C221" s="146">
        <f t="shared" si="23"/>
        <v>44414</v>
      </c>
      <c r="D221" s="147">
        <f t="shared" si="24"/>
        <v>44414</v>
      </c>
      <c r="E221" s="251" t="str">
        <f t="shared" si="26"/>
        <v/>
      </c>
      <c r="F221" s="33" t="str">
        <f t="shared" si="27"/>
        <v/>
      </c>
      <c r="G221" s="138"/>
      <c r="H221" s="139"/>
      <c r="I221" s="140"/>
      <c r="J221" s="266"/>
      <c r="K221" s="141"/>
      <c r="L221" s="138"/>
      <c r="M221" s="142"/>
      <c r="N221" s="140"/>
      <c r="O221" s="266"/>
      <c r="P221" s="143"/>
      <c r="Q221" s="138"/>
      <c r="R221" s="139"/>
      <c r="S221" s="140"/>
      <c r="T221" s="266"/>
      <c r="U221" s="141"/>
      <c r="V221" s="138"/>
      <c r="W221" s="142"/>
      <c r="X221" s="140"/>
      <c r="Y221" s="266"/>
      <c r="Z221" s="144"/>
      <c r="AA221" s="21"/>
    </row>
    <row r="222" spans="1:27" customFormat="1" ht="15" customHeight="1">
      <c r="A222" s="127" t="str">
        <f t="shared" si="22"/>
        <v>Juil_Août_21</v>
      </c>
      <c r="B222" s="205">
        <f t="shared" si="25"/>
        <v>44415</v>
      </c>
      <c r="C222" s="146">
        <f t="shared" si="23"/>
        <v>44415</v>
      </c>
      <c r="D222" s="147">
        <f t="shared" si="24"/>
        <v>44415</v>
      </c>
      <c r="E222" s="252" t="str">
        <f t="shared" si="26"/>
        <v/>
      </c>
      <c r="F222" s="34" t="str">
        <f t="shared" si="27"/>
        <v/>
      </c>
      <c r="G222" s="148"/>
      <c r="H222" s="149"/>
      <c r="I222" s="150"/>
      <c r="J222" s="267"/>
      <c r="K222" s="151"/>
      <c r="L222" s="148"/>
      <c r="M222" s="152"/>
      <c r="N222" s="150"/>
      <c r="O222" s="267"/>
      <c r="P222" s="153"/>
      <c r="Q222" s="148"/>
      <c r="R222" s="149"/>
      <c r="S222" s="150"/>
      <c r="T222" s="267"/>
      <c r="U222" s="151"/>
      <c r="V222" s="148"/>
      <c r="W222" s="152"/>
      <c r="X222" s="150"/>
      <c r="Y222" s="267"/>
      <c r="Z222" s="154"/>
      <c r="AA222" s="21"/>
    </row>
    <row r="223" spans="1:27" customFormat="1" ht="15" customHeight="1">
      <c r="A223" s="127" t="str">
        <f t="shared" si="22"/>
        <v>Juil_Août_21</v>
      </c>
      <c r="B223" s="205">
        <f t="shared" si="25"/>
        <v>44416</v>
      </c>
      <c r="C223" s="146">
        <f t="shared" si="23"/>
        <v>44416</v>
      </c>
      <c r="D223" s="147">
        <f t="shared" si="24"/>
        <v>44416</v>
      </c>
      <c r="E223" s="251" t="str">
        <f t="shared" si="26"/>
        <v/>
      </c>
      <c r="F223" s="33" t="str">
        <f t="shared" si="27"/>
        <v/>
      </c>
      <c r="G223" s="249"/>
      <c r="H223" s="139"/>
      <c r="I223" s="140"/>
      <c r="J223" s="266"/>
      <c r="K223" s="141"/>
      <c r="L223" s="138"/>
      <c r="M223" s="142"/>
      <c r="N223" s="140"/>
      <c r="O223" s="266"/>
      <c r="P223" s="143"/>
      <c r="Q223" s="138"/>
      <c r="R223" s="139"/>
      <c r="S223" s="140"/>
      <c r="T223" s="266"/>
      <c r="U223" s="141"/>
      <c r="V223" s="138"/>
      <c r="W223" s="142"/>
      <c r="X223" s="140"/>
      <c r="Y223" s="266"/>
      <c r="Z223" s="144"/>
      <c r="AA223" s="21"/>
    </row>
    <row r="224" spans="1:27" customFormat="1" ht="15" customHeight="1">
      <c r="A224" s="127" t="str">
        <f t="shared" si="22"/>
        <v>Juil_Août_21</v>
      </c>
      <c r="B224" s="205">
        <f t="shared" si="25"/>
        <v>44417</v>
      </c>
      <c r="C224" s="146">
        <f t="shared" si="23"/>
        <v>44417</v>
      </c>
      <c r="D224" s="147">
        <f t="shared" si="24"/>
        <v>44417</v>
      </c>
      <c r="E224" s="252" t="str">
        <f t="shared" si="26"/>
        <v/>
      </c>
      <c r="F224" s="34" t="str">
        <f t="shared" si="27"/>
        <v/>
      </c>
      <c r="G224" s="148"/>
      <c r="H224" s="149"/>
      <c r="I224" s="150"/>
      <c r="J224" s="267"/>
      <c r="K224" s="151"/>
      <c r="L224" s="148"/>
      <c r="M224" s="152"/>
      <c r="N224" s="150"/>
      <c r="O224" s="267"/>
      <c r="P224" s="153"/>
      <c r="Q224" s="148"/>
      <c r="R224" s="149"/>
      <c r="S224" s="150"/>
      <c r="T224" s="267"/>
      <c r="U224" s="151"/>
      <c r="V224" s="148"/>
      <c r="W224" s="152"/>
      <c r="X224" s="150"/>
      <c r="Y224" s="267"/>
      <c r="Z224" s="154"/>
      <c r="AA224" s="21"/>
    </row>
    <row r="225" spans="1:27" customFormat="1" ht="15" customHeight="1">
      <c r="A225" s="127" t="str">
        <f t="shared" si="22"/>
        <v>Juil_Août_21</v>
      </c>
      <c r="B225" s="205">
        <f t="shared" si="25"/>
        <v>44418</v>
      </c>
      <c r="C225" s="146">
        <f t="shared" si="23"/>
        <v>44418</v>
      </c>
      <c r="D225" s="147">
        <f t="shared" si="24"/>
        <v>44418</v>
      </c>
      <c r="E225" s="251" t="str">
        <f t="shared" si="26"/>
        <v/>
      </c>
      <c r="F225" s="33" t="str">
        <f t="shared" si="27"/>
        <v/>
      </c>
      <c r="G225" s="138"/>
      <c r="H225" s="139"/>
      <c r="I225" s="140"/>
      <c r="J225" s="266"/>
      <c r="K225" s="141"/>
      <c r="L225" s="138"/>
      <c r="M225" s="142"/>
      <c r="N225" s="140"/>
      <c r="O225" s="266"/>
      <c r="P225" s="143"/>
      <c r="Q225" s="138"/>
      <c r="R225" s="139"/>
      <c r="S225" s="140"/>
      <c r="T225" s="266"/>
      <c r="U225" s="141"/>
      <c r="V225" s="138"/>
      <c r="W225" s="142"/>
      <c r="X225" s="140"/>
      <c r="Y225" s="266"/>
      <c r="Z225" s="144"/>
      <c r="AA225" s="21"/>
    </row>
    <row r="226" spans="1:27" customFormat="1" ht="15" customHeight="1">
      <c r="A226" s="127" t="str">
        <f t="shared" si="22"/>
        <v>Juil_Août_21</v>
      </c>
      <c r="B226" s="205">
        <f t="shared" si="25"/>
        <v>44419</v>
      </c>
      <c r="C226" s="146">
        <f t="shared" si="23"/>
        <v>44419</v>
      </c>
      <c r="D226" s="147">
        <f t="shared" si="24"/>
        <v>44419</v>
      </c>
      <c r="E226" s="252" t="str">
        <f t="shared" si="26"/>
        <v/>
      </c>
      <c r="F226" s="34" t="str">
        <f t="shared" si="27"/>
        <v/>
      </c>
      <c r="G226" s="148"/>
      <c r="H226" s="149"/>
      <c r="I226" s="150"/>
      <c r="J226" s="267"/>
      <c r="K226" s="151"/>
      <c r="L226" s="148"/>
      <c r="M226" s="152"/>
      <c r="N226" s="150"/>
      <c r="O226" s="267"/>
      <c r="P226" s="153"/>
      <c r="Q226" s="148"/>
      <c r="R226" s="149"/>
      <c r="S226" s="150"/>
      <c r="T226" s="267"/>
      <c r="U226" s="151"/>
      <c r="V226" s="148"/>
      <c r="W226" s="152"/>
      <c r="X226" s="150"/>
      <c r="Y226" s="267"/>
      <c r="Z226" s="154"/>
      <c r="AA226" s="21"/>
    </row>
    <row r="227" spans="1:27" customFormat="1" ht="15" customHeight="1">
      <c r="A227" s="127" t="str">
        <f t="shared" si="22"/>
        <v>Juil_Août_21</v>
      </c>
      <c r="B227" s="205">
        <f t="shared" si="25"/>
        <v>44420</v>
      </c>
      <c r="C227" s="146">
        <f t="shared" si="23"/>
        <v>44420</v>
      </c>
      <c r="D227" s="147">
        <f t="shared" si="24"/>
        <v>44420</v>
      </c>
      <c r="E227" s="251" t="str">
        <f t="shared" si="26"/>
        <v/>
      </c>
      <c r="F227" s="33" t="str">
        <f t="shared" si="27"/>
        <v/>
      </c>
      <c r="G227" s="138"/>
      <c r="H227" s="139"/>
      <c r="I227" s="140"/>
      <c r="J227" s="266"/>
      <c r="K227" s="141"/>
      <c r="L227" s="138"/>
      <c r="M227" s="142"/>
      <c r="N227" s="140"/>
      <c r="O227" s="266"/>
      <c r="P227" s="143"/>
      <c r="Q227" s="138"/>
      <c r="R227" s="139"/>
      <c r="S227" s="140"/>
      <c r="T227" s="266"/>
      <c r="U227" s="141"/>
      <c r="V227" s="138"/>
      <c r="W227" s="142"/>
      <c r="X227" s="140"/>
      <c r="Y227" s="266"/>
      <c r="Z227" s="144"/>
      <c r="AA227" s="21"/>
    </row>
    <row r="228" spans="1:27" customFormat="1" ht="15" customHeight="1">
      <c r="A228" s="127" t="str">
        <f t="shared" si="22"/>
        <v>Juil_Août_21</v>
      </c>
      <c r="B228" s="205">
        <f t="shared" si="25"/>
        <v>44421</v>
      </c>
      <c r="C228" s="146">
        <f t="shared" si="23"/>
        <v>44421</v>
      </c>
      <c r="D228" s="147">
        <f t="shared" si="24"/>
        <v>44421</v>
      </c>
      <c r="E228" s="252" t="str">
        <f t="shared" si="26"/>
        <v/>
      </c>
      <c r="F228" s="34" t="str">
        <f t="shared" si="27"/>
        <v/>
      </c>
      <c r="G228" s="148"/>
      <c r="H228" s="149"/>
      <c r="I228" s="150"/>
      <c r="J228" s="267"/>
      <c r="K228" s="151"/>
      <c r="L228" s="148"/>
      <c r="M228" s="152"/>
      <c r="N228" s="150"/>
      <c r="O228" s="267"/>
      <c r="P228" s="153"/>
      <c r="Q228" s="148"/>
      <c r="R228" s="149"/>
      <c r="S228" s="150"/>
      <c r="T228" s="267"/>
      <c r="U228" s="151"/>
      <c r="V228" s="148"/>
      <c r="W228" s="152"/>
      <c r="X228" s="150"/>
      <c r="Y228" s="267"/>
      <c r="Z228" s="154"/>
      <c r="AA228" s="21"/>
    </row>
    <row r="229" spans="1:27" customFormat="1" ht="15" customHeight="1">
      <c r="A229" s="127" t="str">
        <f t="shared" si="22"/>
        <v>Juil_Août_21</v>
      </c>
      <c r="B229" s="205">
        <f t="shared" si="25"/>
        <v>44422</v>
      </c>
      <c r="C229" s="146">
        <f t="shared" si="23"/>
        <v>44422</v>
      </c>
      <c r="D229" s="147">
        <f t="shared" si="24"/>
        <v>44422</v>
      </c>
      <c r="E229" s="251" t="str">
        <f t="shared" si="26"/>
        <v/>
      </c>
      <c r="F229" s="33" t="str">
        <f t="shared" si="27"/>
        <v/>
      </c>
      <c r="G229" s="138"/>
      <c r="H229" s="139"/>
      <c r="I229" s="140"/>
      <c r="J229" s="266"/>
      <c r="K229" s="141"/>
      <c r="L229" s="138"/>
      <c r="M229" s="142"/>
      <c r="N229" s="140"/>
      <c r="O229" s="266"/>
      <c r="P229" s="143"/>
      <c r="Q229" s="138"/>
      <c r="R229" s="139"/>
      <c r="S229" s="140"/>
      <c r="T229" s="266"/>
      <c r="U229" s="141"/>
      <c r="V229" s="138"/>
      <c r="W229" s="142"/>
      <c r="X229" s="140"/>
      <c r="Y229" s="266"/>
      <c r="Z229" s="144"/>
      <c r="AA229" s="21"/>
    </row>
    <row r="230" spans="1:27" customFormat="1" ht="15" customHeight="1">
      <c r="A230" s="127" t="str">
        <f t="shared" si="22"/>
        <v>Juil_Août_21</v>
      </c>
      <c r="B230" s="205">
        <f t="shared" si="25"/>
        <v>44423</v>
      </c>
      <c r="C230" s="146">
        <f t="shared" si="23"/>
        <v>44423</v>
      </c>
      <c r="D230" s="147">
        <f t="shared" si="24"/>
        <v>44423</v>
      </c>
      <c r="E230" s="252" t="str">
        <f t="shared" si="26"/>
        <v/>
      </c>
      <c r="F230" s="34" t="str">
        <f t="shared" si="27"/>
        <v/>
      </c>
      <c r="G230" s="148"/>
      <c r="H230" s="149"/>
      <c r="I230" s="150"/>
      <c r="J230" s="267"/>
      <c r="K230" s="151"/>
      <c r="L230" s="148"/>
      <c r="M230" s="152"/>
      <c r="N230" s="150"/>
      <c r="O230" s="267"/>
      <c r="P230" s="153"/>
      <c r="Q230" s="148"/>
      <c r="R230" s="149"/>
      <c r="S230" s="150"/>
      <c r="T230" s="267"/>
      <c r="U230" s="151"/>
      <c r="V230" s="148"/>
      <c r="W230" s="152"/>
      <c r="X230" s="150"/>
      <c r="Y230" s="267"/>
      <c r="Z230" s="154"/>
      <c r="AA230" s="21"/>
    </row>
    <row r="231" spans="1:27" customFormat="1" ht="15" customHeight="1">
      <c r="A231" s="127" t="str">
        <f t="shared" si="22"/>
        <v>Juil_Août_21</v>
      </c>
      <c r="B231" s="205">
        <f t="shared" si="25"/>
        <v>44424</v>
      </c>
      <c r="C231" s="146">
        <f t="shared" si="23"/>
        <v>44424</v>
      </c>
      <c r="D231" s="147">
        <f t="shared" si="24"/>
        <v>44424</v>
      </c>
      <c r="E231" s="251" t="str">
        <f t="shared" si="26"/>
        <v/>
      </c>
      <c r="F231" s="33" t="str">
        <f t="shared" si="27"/>
        <v/>
      </c>
      <c r="G231" s="138"/>
      <c r="H231" s="139"/>
      <c r="I231" s="140"/>
      <c r="J231" s="266"/>
      <c r="K231" s="141"/>
      <c r="L231" s="138"/>
      <c r="M231" s="142"/>
      <c r="N231" s="140"/>
      <c r="O231" s="266"/>
      <c r="P231" s="143"/>
      <c r="Q231" s="138"/>
      <c r="R231" s="139"/>
      <c r="S231" s="140"/>
      <c r="T231" s="266"/>
      <c r="U231" s="141"/>
      <c r="V231" s="138"/>
      <c r="W231" s="142"/>
      <c r="X231" s="140"/>
      <c r="Y231" s="266"/>
      <c r="Z231" s="144"/>
      <c r="AA231" s="21"/>
    </row>
    <row r="232" spans="1:27" customFormat="1" ht="15" customHeight="1">
      <c r="A232" s="127" t="str">
        <f t="shared" si="22"/>
        <v>Juil_Août_21</v>
      </c>
      <c r="B232" s="205">
        <f t="shared" si="25"/>
        <v>44425</v>
      </c>
      <c r="C232" s="146">
        <f t="shared" si="23"/>
        <v>44425</v>
      </c>
      <c r="D232" s="147">
        <f t="shared" si="24"/>
        <v>44425</v>
      </c>
      <c r="E232" s="252" t="str">
        <f t="shared" si="26"/>
        <v/>
      </c>
      <c r="F232" s="34" t="str">
        <f t="shared" si="27"/>
        <v/>
      </c>
      <c r="G232" s="148"/>
      <c r="H232" s="149"/>
      <c r="I232" s="150"/>
      <c r="J232" s="267"/>
      <c r="K232" s="151"/>
      <c r="L232" s="148"/>
      <c r="M232" s="152"/>
      <c r="N232" s="150"/>
      <c r="O232" s="267"/>
      <c r="P232" s="153"/>
      <c r="Q232" s="148"/>
      <c r="R232" s="149"/>
      <c r="S232" s="150"/>
      <c r="T232" s="267"/>
      <c r="U232" s="151"/>
      <c r="V232" s="148"/>
      <c r="W232" s="152"/>
      <c r="X232" s="150"/>
      <c r="Y232" s="267"/>
      <c r="Z232" s="154"/>
      <c r="AA232" s="21"/>
    </row>
    <row r="233" spans="1:27" customFormat="1" ht="15" customHeight="1">
      <c r="A233" s="127" t="str">
        <f t="shared" si="22"/>
        <v>Juil_Août_21</v>
      </c>
      <c r="B233" s="205">
        <f t="shared" si="25"/>
        <v>44426</v>
      </c>
      <c r="C233" s="146">
        <f t="shared" si="23"/>
        <v>44426</v>
      </c>
      <c r="D233" s="147">
        <f t="shared" si="24"/>
        <v>44426</v>
      </c>
      <c r="E233" s="251" t="str">
        <f t="shared" si="26"/>
        <v/>
      </c>
      <c r="F233" s="33" t="str">
        <f t="shared" si="27"/>
        <v/>
      </c>
      <c r="G233" s="138"/>
      <c r="H233" s="139"/>
      <c r="I233" s="140"/>
      <c r="J233" s="266"/>
      <c r="K233" s="141"/>
      <c r="L233" s="138"/>
      <c r="M233" s="142"/>
      <c r="N233" s="140"/>
      <c r="O233" s="266"/>
      <c r="P233" s="143"/>
      <c r="Q233" s="138"/>
      <c r="R233" s="139"/>
      <c r="S233" s="140"/>
      <c r="T233" s="266"/>
      <c r="U233" s="141"/>
      <c r="V233" s="138"/>
      <c r="W233" s="142"/>
      <c r="X233" s="140"/>
      <c r="Y233" s="266"/>
      <c r="Z233" s="144"/>
      <c r="AA233" s="21"/>
    </row>
    <row r="234" spans="1:27" customFormat="1" ht="15" customHeight="1">
      <c r="A234" s="127" t="str">
        <f t="shared" si="22"/>
        <v>Juil_Août_21</v>
      </c>
      <c r="B234" s="205">
        <f t="shared" si="25"/>
        <v>44427</v>
      </c>
      <c r="C234" s="146">
        <f t="shared" si="23"/>
        <v>44427</v>
      </c>
      <c r="D234" s="147">
        <f t="shared" si="24"/>
        <v>44427</v>
      </c>
      <c r="E234" s="252" t="str">
        <f t="shared" si="26"/>
        <v/>
      </c>
      <c r="F234" s="34" t="str">
        <f t="shared" si="27"/>
        <v/>
      </c>
      <c r="G234" s="148"/>
      <c r="H234" s="149"/>
      <c r="I234" s="150"/>
      <c r="J234" s="267"/>
      <c r="K234" s="151"/>
      <c r="L234" s="148"/>
      <c r="M234" s="152"/>
      <c r="N234" s="150"/>
      <c r="O234" s="267"/>
      <c r="P234" s="153"/>
      <c r="Q234" s="148"/>
      <c r="R234" s="149"/>
      <c r="S234" s="150"/>
      <c r="T234" s="267"/>
      <c r="U234" s="151"/>
      <c r="V234" s="148"/>
      <c r="W234" s="152"/>
      <c r="X234" s="150"/>
      <c r="Y234" s="267"/>
      <c r="Z234" s="154"/>
      <c r="AA234" s="21"/>
    </row>
    <row r="235" spans="1:27" customFormat="1" ht="15" customHeight="1">
      <c r="A235" s="127" t="str">
        <f t="shared" si="22"/>
        <v>Juil_Août_21</v>
      </c>
      <c r="B235" s="205">
        <f t="shared" si="25"/>
        <v>44428</v>
      </c>
      <c r="C235" s="146">
        <f t="shared" si="23"/>
        <v>44428</v>
      </c>
      <c r="D235" s="147">
        <f t="shared" si="24"/>
        <v>44428</v>
      </c>
      <c r="E235" s="251" t="str">
        <f t="shared" si="26"/>
        <v/>
      </c>
      <c r="F235" s="33" t="str">
        <f t="shared" si="27"/>
        <v/>
      </c>
      <c r="G235" s="138"/>
      <c r="H235" s="139"/>
      <c r="I235" s="140"/>
      <c r="J235" s="266"/>
      <c r="K235" s="141"/>
      <c r="L235" s="138"/>
      <c r="M235" s="142"/>
      <c r="N235" s="140"/>
      <c r="O235" s="266"/>
      <c r="P235" s="143"/>
      <c r="Q235" s="138"/>
      <c r="R235" s="139"/>
      <c r="S235" s="140"/>
      <c r="T235" s="266"/>
      <c r="U235" s="141"/>
      <c r="V235" s="138"/>
      <c r="W235" s="142"/>
      <c r="X235" s="140"/>
      <c r="Y235" s="266"/>
      <c r="Z235" s="144"/>
      <c r="AA235" s="21"/>
    </row>
    <row r="236" spans="1:27" customFormat="1" ht="15" customHeight="1">
      <c r="A236" s="127" t="str">
        <f t="shared" si="22"/>
        <v>Juil_Août_21</v>
      </c>
      <c r="B236" s="205">
        <f t="shared" si="25"/>
        <v>44429</v>
      </c>
      <c r="C236" s="146">
        <f t="shared" si="23"/>
        <v>44429</v>
      </c>
      <c r="D236" s="147">
        <f t="shared" si="24"/>
        <v>44429</v>
      </c>
      <c r="E236" s="252" t="str">
        <f t="shared" si="26"/>
        <v/>
      </c>
      <c r="F236" s="34" t="str">
        <f t="shared" si="27"/>
        <v/>
      </c>
      <c r="G236" s="148"/>
      <c r="H236" s="149"/>
      <c r="I236" s="150"/>
      <c r="J236" s="267"/>
      <c r="K236" s="151"/>
      <c r="L236" s="148"/>
      <c r="M236" s="152"/>
      <c r="N236" s="150"/>
      <c r="O236" s="267"/>
      <c r="P236" s="153"/>
      <c r="Q236" s="148"/>
      <c r="R236" s="149"/>
      <c r="S236" s="150"/>
      <c r="T236" s="267"/>
      <c r="U236" s="151"/>
      <c r="V236" s="148"/>
      <c r="W236" s="152"/>
      <c r="X236" s="150"/>
      <c r="Y236" s="267"/>
      <c r="Z236" s="154"/>
      <c r="AA236" s="21"/>
    </row>
    <row r="237" spans="1:27" customFormat="1" ht="15" customHeight="1">
      <c r="A237" s="127" t="str">
        <f t="shared" si="22"/>
        <v>Juil_Août_21</v>
      </c>
      <c r="B237" s="205">
        <f t="shared" si="25"/>
        <v>44430</v>
      </c>
      <c r="C237" s="146">
        <f t="shared" si="23"/>
        <v>44430</v>
      </c>
      <c r="D237" s="147">
        <f t="shared" si="24"/>
        <v>44430</v>
      </c>
      <c r="E237" s="251" t="str">
        <f t="shared" si="26"/>
        <v/>
      </c>
      <c r="F237" s="33" t="str">
        <f t="shared" si="27"/>
        <v/>
      </c>
      <c r="G237" s="138"/>
      <c r="H237" s="139"/>
      <c r="I237" s="140"/>
      <c r="J237" s="266"/>
      <c r="K237" s="141"/>
      <c r="L237" s="138"/>
      <c r="M237" s="142"/>
      <c r="N237" s="140"/>
      <c r="O237" s="266"/>
      <c r="P237" s="143"/>
      <c r="Q237" s="138"/>
      <c r="R237" s="139"/>
      <c r="S237" s="140"/>
      <c r="T237" s="266"/>
      <c r="U237" s="141"/>
      <c r="V237" s="138"/>
      <c r="W237" s="142"/>
      <c r="X237" s="140"/>
      <c r="Y237" s="266"/>
      <c r="Z237" s="144"/>
      <c r="AA237" s="21"/>
    </row>
    <row r="238" spans="1:27" customFormat="1" ht="15" customHeight="1">
      <c r="A238" s="127" t="str">
        <f t="shared" si="22"/>
        <v>Juil_Août_21</v>
      </c>
      <c r="B238" s="205">
        <f t="shared" si="25"/>
        <v>44431</v>
      </c>
      <c r="C238" s="146">
        <f t="shared" si="23"/>
        <v>44431</v>
      </c>
      <c r="D238" s="147">
        <f t="shared" si="24"/>
        <v>44431</v>
      </c>
      <c r="E238" s="252" t="str">
        <f t="shared" si="26"/>
        <v/>
      </c>
      <c r="F238" s="34" t="str">
        <f t="shared" si="27"/>
        <v/>
      </c>
      <c r="G238" s="148"/>
      <c r="H238" s="149"/>
      <c r="I238" s="150"/>
      <c r="J238" s="267"/>
      <c r="K238" s="151"/>
      <c r="L238" s="148"/>
      <c r="M238" s="152"/>
      <c r="N238" s="150"/>
      <c r="O238" s="267"/>
      <c r="P238" s="153"/>
      <c r="Q238" s="148"/>
      <c r="R238" s="149"/>
      <c r="S238" s="150"/>
      <c r="T238" s="267"/>
      <c r="U238" s="151"/>
      <c r="V238" s="148"/>
      <c r="W238" s="152"/>
      <c r="X238" s="150"/>
      <c r="Y238" s="267"/>
      <c r="Z238" s="154"/>
      <c r="AA238" s="21"/>
    </row>
    <row r="239" spans="1:27" customFormat="1" ht="15" customHeight="1">
      <c r="A239" s="127" t="str">
        <f t="shared" si="22"/>
        <v>Juil_Août_21</v>
      </c>
      <c r="B239" s="205">
        <f t="shared" si="25"/>
        <v>44432</v>
      </c>
      <c r="C239" s="146">
        <f t="shared" si="23"/>
        <v>44432</v>
      </c>
      <c r="D239" s="147">
        <f t="shared" si="24"/>
        <v>44432</v>
      </c>
      <c r="E239" s="251" t="str">
        <f t="shared" si="26"/>
        <v/>
      </c>
      <c r="F239" s="33" t="str">
        <f t="shared" si="27"/>
        <v/>
      </c>
      <c r="G239" s="138"/>
      <c r="H239" s="139"/>
      <c r="I239" s="140"/>
      <c r="J239" s="266"/>
      <c r="K239" s="141"/>
      <c r="L239" s="138"/>
      <c r="M239" s="142"/>
      <c r="N239" s="140"/>
      <c r="O239" s="266"/>
      <c r="P239" s="143"/>
      <c r="Q239" s="138"/>
      <c r="R239" s="139"/>
      <c r="S239" s="140"/>
      <c r="T239" s="266"/>
      <c r="U239" s="141"/>
      <c r="V239" s="138"/>
      <c r="W239" s="142"/>
      <c r="X239" s="140"/>
      <c r="Y239" s="266"/>
      <c r="Z239" s="144"/>
      <c r="AA239" s="21"/>
    </row>
    <row r="240" spans="1:27" customFormat="1" ht="15" customHeight="1">
      <c r="A240" s="127" t="str">
        <f t="shared" si="22"/>
        <v>Juil_Août_21</v>
      </c>
      <c r="B240" s="205">
        <f t="shared" si="25"/>
        <v>44433</v>
      </c>
      <c r="C240" s="146">
        <f t="shared" si="23"/>
        <v>44433</v>
      </c>
      <c r="D240" s="147">
        <f t="shared" si="24"/>
        <v>44433</v>
      </c>
      <c r="E240" s="252" t="str">
        <f t="shared" si="26"/>
        <v/>
      </c>
      <c r="F240" s="34" t="str">
        <f t="shared" si="27"/>
        <v/>
      </c>
      <c r="G240" s="148"/>
      <c r="H240" s="149"/>
      <c r="I240" s="150"/>
      <c r="J240" s="267"/>
      <c r="K240" s="151"/>
      <c r="L240" s="148"/>
      <c r="M240" s="152"/>
      <c r="N240" s="150"/>
      <c r="O240" s="267"/>
      <c r="P240" s="153"/>
      <c r="Q240" s="148"/>
      <c r="R240" s="149"/>
      <c r="S240" s="150"/>
      <c r="T240" s="267"/>
      <c r="U240" s="151"/>
      <c r="V240" s="148"/>
      <c r="W240" s="152"/>
      <c r="X240" s="150"/>
      <c r="Y240" s="267"/>
      <c r="Z240" s="154"/>
      <c r="AA240" s="21"/>
    </row>
    <row r="241" spans="1:27" customFormat="1" ht="15" customHeight="1">
      <c r="A241" s="127" t="str">
        <f t="shared" si="22"/>
        <v>Juil_Août_21</v>
      </c>
      <c r="B241" s="205">
        <f t="shared" si="25"/>
        <v>44434</v>
      </c>
      <c r="C241" s="146">
        <f t="shared" si="23"/>
        <v>44434</v>
      </c>
      <c r="D241" s="147">
        <f t="shared" si="24"/>
        <v>44434</v>
      </c>
      <c r="E241" s="251" t="str">
        <f t="shared" si="26"/>
        <v/>
      </c>
      <c r="F241" s="33" t="str">
        <f t="shared" si="27"/>
        <v/>
      </c>
      <c r="G241" s="138"/>
      <c r="H241" s="139"/>
      <c r="I241" s="140"/>
      <c r="J241" s="266"/>
      <c r="K241" s="141"/>
      <c r="L241" s="138"/>
      <c r="M241" s="142"/>
      <c r="N241" s="140"/>
      <c r="O241" s="266"/>
      <c r="P241" s="143"/>
      <c r="Q241" s="138"/>
      <c r="R241" s="139"/>
      <c r="S241" s="140"/>
      <c r="T241" s="266"/>
      <c r="U241" s="141"/>
      <c r="V241" s="138"/>
      <c r="W241" s="142"/>
      <c r="X241" s="140"/>
      <c r="Y241" s="266"/>
      <c r="Z241" s="144"/>
      <c r="AA241" s="21"/>
    </row>
    <row r="242" spans="1:27" customFormat="1" ht="15" customHeight="1">
      <c r="A242" s="127" t="str">
        <f t="shared" si="22"/>
        <v>Juil_Août_21</v>
      </c>
      <c r="B242" s="205">
        <f t="shared" si="25"/>
        <v>44435</v>
      </c>
      <c r="C242" s="146">
        <f t="shared" si="23"/>
        <v>44435</v>
      </c>
      <c r="D242" s="147">
        <f t="shared" si="24"/>
        <v>44435</v>
      </c>
      <c r="E242" s="252" t="str">
        <f t="shared" si="26"/>
        <v/>
      </c>
      <c r="F242" s="34" t="str">
        <f t="shared" si="27"/>
        <v/>
      </c>
      <c r="G242" s="148"/>
      <c r="H242" s="149"/>
      <c r="I242" s="150"/>
      <c r="J242" s="267"/>
      <c r="K242" s="151"/>
      <c r="L242" s="148"/>
      <c r="M242" s="152"/>
      <c r="N242" s="150"/>
      <c r="O242" s="267"/>
      <c r="P242" s="153"/>
      <c r="Q242" s="148"/>
      <c r="R242" s="149"/>
      <c r="S242" s="150"/>
      <c r="T242" s="267"/>
      <c r="U242" s="151"/>
      <c r="V242" s="148"/>
      <c r="W242" s="152"/>
      <c r="X242" s="150"/>
      <c r="Y242" s="267"/>
      <c r="Z242" s="154"/>
      <c r="AA242" s="21"/>
    </row>
    <row r="243" spans="1:27" customFormat="1" ht="15" customHeight="1">
      <c r="A243" s="127" t="str">
        <f t="shared" si="22"/>
        <v>Juil_Août_21</v>
      </c>
      <c r="B243" s="205">
        <f t="shared" si="25"/>
        <v>44436</v>
      </c>
      <c r="C243" s="146">
        <f t="shared" si="23"/>
        <v>44436</v>
      </c>
      <c r="D243" s="147">
        <f t="shared" si="24"/>
        <v>44436</v>
      </c>
      <c r="E243" s="251" t="str">
        <f t="shared" si="26"/>
        <v/>
      </c>
      <c r="F243" s="33" t="str">
        <f t="shared" si="27"/>
        <v/>
      </c>
      <c r="G243" s="138"/>
      <c r="H243" s="139"/>
      <c r="I243" s="140"/>
      <c r="J243" s="266"/>
      <c r="K243" s="141"/>
      <c r="L243" s="138"/>
      <c r="M243" s="142"/>
      <c r="N243" s="140"/>
      <c r="O243" s="266"/>
      <c r="P243" s="143"/>
      <c r="Q243" s="138"/>
      <c r="R243" s="139"/>
      <c r="S243" s="140"/>
      <c r="T243" s="266"/>
      <c r="U243" s="141"/>
      <c r="V243" s="138"/>
      <c r="W243" s="142"/>
      <c r="X243" s="140"/>
      <c r="Y243" s="266"/>
      <c r="Z243" s="144"/>
      <c r="AA243" s="21"/>
    </row>
    <row r="244" spans="1:27" customFormat="1" ht="15" customHeight="1">
      <c r="A244" s="127" t="str">
        <f t="shared" si="22"/>
        <v>Juil_Août_21</v>
      </c>
      <c r="B244" s="205">
        <f t="shared" si="25"/>
        <v>44437</v>
      </c>
      <c r="C244" s="146">
        <f t="shared" ref="C244:C275" si="28">B244</f>
        <v>44437</v>
      </c>
      <c r="D244" s="147">
        <f t="shared" ref="D244:D275" si="29">B244</f>
        <v>44437</v>
      </c>
      <c r="E244" s="252" t="str">
        <f t="shared" si="26"/>
        <v/>
      </c>
      <c r="F244" s="34" t="str">
        <f t="shared" si="27"/>
        <v/>
      </c>
      <c r="G244" s="148"/>
      <c r="H244" s="149"/>
      <c r="I244" s="150"/>
      <c r="J244" s="267"/>
      <c r="K244" s="151"/>
      <c r="L244" s="148"/>
      <c r="M244" s="152"/>
      <c r="N244" s="150"/>
      <c r="O244" s="267"/>
      <c r="P244" s="153"/>
      <c r="Q244" s="148"/>
      <c r="R244" s="149"/>
      <c r="S244" s="150"/>
      <c r="T244" s="267"/>
      <c r="U244" s="151"/>
      <c r="V244" s="148"/>
      <c r="W244" s="152"/>
      <c r="X244" s="150"/>
      <c r="Y244" s="267"/>
      <c r="Z244" s="154"/>
      <c r="AA244" s="21"/>
    </row>
    <row r="245" spans="1:27" customFormat="1" ht="15" customHeight="1">
      <c r="A245" s="127" t="str">
        <f t="shared" ref="A245:A308" si="30">IFERROR(CHOOSE(MONTH(B245),"Jan_Fev_21","Jan_Fev_21","Mars_Avril_21","Mars_Avril_21","Mai_Juin_21","Mai_Juin_21","Juil_Août_21","Juil_Août_21","Sept_Oct_21","Sept_Oct_21","Nov_Dec_21","Nov_Dec_21"),"")</f>
        <v>Juil_Août_21</v>
      </c>
      <c r="B245" s="205">
        <f t="shared" si="25"/>
        <v>44438</v>
      </c>
      <c r="C245" s="146">
        <f t="shared" si="28"/>
        <v>44438</v>
      </c>
      <c r="D245" s="147">
        <f t="shared" si="29"/>
        <v>44438</v>
      </c>
      <c r="E245" s="251" t="str">
        <f t="shared" si="26"/>
        <v/>
      </c>
      <c r="F245" s="33" t="str">
        <f t="shared" si="27"/>
        <v/>
      </c>
      <c r="G245" s="138"/>
      <c r="H245" s="139"/>
      <c r="I245" s="140"/>
      <c r="J245" s="266"/>
      <c r="K245" s="141"/>
      <c r="L245" s="138"/>
      <c r="M245" s="142"/>
      <c r="N245" s="140"/>
      <c r="O245" s="266"/>
      <c r="P245" s="143"/>
      <c r="Q245" s="138"/>
      <c r="R245" s="139"/>
      <c r="S245" s="140"/>
      <c r="T245" s="266"/>
      <c r="U245" s="141"/>
      <c r="V245" s="138"/>
      <c r="W245" s="142"/>
      <c r="X245" s="140"/>
      <c r="Y245" s="266"/>
      <c r="Z245" s="144"/>
      <c r="AA245" s="21"/>
    </row>
    <row r="246" spans="1:27" customFormat="1" ht="15" customHeight="1" thickBot="1">
      <c r="A246" s="127" t="str">
        <f t="shared" si="30"/>
        <v>Juil_Août_21</v>
      </c>
      <c r="B246" s="206">
        <f t="shared" si="25"/>
        <v>44439</v>
      </c>
      <c r="C246" s="173">
        <f t="shared" si="28"/>
        <v>44439</v>
      </c>
      <c r="D246" s="174">
        <f t="shared" si="29"/>
        <v>44439</v>
      </c>
      <c r="E246" s="47" t="str">
        <f t="shared" si="26"/>
        <v/>
      </c>
      <c r="F246" s="42" t="str">
        <f t="shared" si="27"/>
        <v/>
      </c>
      <c r="G246" s="175"/>
      <c r="H246" s="176"/>
      <c r="I246" s="177"/>
      <c r="J246" s="270"/>
      <c r="K246" s="178"/>
      <c r="L246" s="175"/>
      <c r="M246" s="179"/>
      <c r="N246" s="177"/>
      <c r="O246" s="270"/>
      <c r="P246" s="180"/>
      <c r="Q246" s="175"/>
      <c r="R246" s="176"/>
      <c r="S246" s="177"/>
      <c r="T246" s="270"/>
      <c r="U246" s="178"/>
      <c r="V246" s="175"/>
      <c r="W246" s="179"/>
      <c r="X246" s="177"/>
      <c r="Y246" s="270"/>
      <c r="Z246" s="181"/>
      <c r="AA246" s="21"/>
    </row>
    <row r="247" spans="1:27" customFormat="1" ht="15" customHeight="1" thickTop="1">
      <c r="A247" s="127" t="str">
        <f t="shared" si="30"/>
        <v>Sept_Oct_21</v>
      </c>
      <c r="B247" s="195">
        <f t="shared" si="25"/>
        <v>44440</v>
      </c>
      <c r="C247" s="207">
        <f t="shared" si="28"/>
        <v>44440</v>
      </c>
      <c r="D247" s="197">
        <f t="shared" si="29"/>
        <v>44440</v>
      </c>
      <c r="E247" s="258" t="str">
        <f t="shared" si="26"/>
        <v/>
      </c>
      <c r="F247" s="45" t="str">
        <f t="shared" si="27"/>
        <v/>
      </c>
      <c r="G247" s="198"/>
      <c r="H247" s="199"/>
      <c r="I247" s="200"/>
      <c r="J247" s="273"/>
      <c r="K247" s="201"/>
      <c r="L247" s="198"/>
      <c r="M247" s="202"/>
      <c r="N247" s="200"/>
      <c r="O247" s="273"/>
      <c r="P247" s="203"/>
      <c r="Q247" s="198"/>
      <c r="R247" s="199"/>
      <c r="S247" s="200"/>
      <c r="T247" s="273"/>
      <c r="U247" s="201"/>
      <c r="V247" s="198"/>
      <c r="W247" s="202"/>
      <c r="X247" s="200"/>
      <c r="Y247" s="273"/>
      <c r="Z247" s="204"/>
      <c r="AA247" s="21"/>
    </row>
    <row r="248" spans="1:27" customFormat="1" ht="15" customHeight="1">
      <c r="A248" s="127" t="str">
        <f t="shared" si="30"/>
        <v>Sept_Oct_21</v>
      </c>
      <c r="B248" s="205">
        <f t="shared" si="25"/>
        <v>44441</v>
      </c>
      <c r="C248" s="146">
        <f t="shared" si="28"/>
        <v>44441</v>
      </c>
      <c r="D248" s="147">
        <f t="shared" si="29"/>
        <v>44441</v>
      </c>
      <c r="E248" s="252" t="str">
        <f t="shared" si="26"/>
        <v/>
      </c>
      <c r="F248" s="34" t="str">
        <f t="shared" si="27"/>
        <v/>
      </c>
      <c r="G248" s="148"/>
      <c r="H248" s="149"/>
      <c r="I248" s="150"/>
      <c r="J248" s="267"/>
      <c r="K248" s="151"/>
      <c r="L248" s="148"/>
      <c r="M248" s="152"/>
      <c r="N248" s="150"/>
      <c r="O248" s="267"/>
      <c r="P248" s="153"/>
      <c r="Q248" s="148"/>
      <c r="R248" s="149"/>
      <c r="S248" s="150"/>
      <c r="T248" s="267"/>
      <c r="U248" s="151"/>
      <c r="V248" s="148"/>
      <c r="W248" s="152"/>
      <c r="X248" s="150"/>
      <c r="Y248" s="267"/>
      <c r="Z248" s="154"/>
      <c r="AA248" s="21"/>
    </row>
    <row r="249" spans="1:27" customFormat="1" ht="15" customHeight="1">
      <c r="A249" s="127" t="str">
        <f t="shared" si="30"/>
        <v>Sept_Oct_21</v>
      </c>
      <c r="B249" s="205">
        <f t="shared" si="25"/>
        <v>44442</v>
      </c>
      <c r="C249" s="146">
        <f t="shared" si="28"/>
        <v>44442</v>
      </c>
      <c r="D249" s="147">
        <f t="shared" si="29"/>
        <v>44442</v>
      </c>
      <c r="E249" s="251" t="str">
        <f t="shared" si="26"/>
        <v/>
      </c>
      <c r="F249" s="33" t="str">
        <f t="shared" si="27"/>
        <v/>
      </c>
      <c r="G249" s="138"/>
      <c r="H249" s="139"/>
      <c r="I249" s="140"/>
      <c r="J249" s="266"/>
      <c r="K249" s="141"/>
      <c r="L249" s="138"/>
      <c r="M249" s="142"/>
      <c r="N249" s="140"/>
      <c r="O249" s="266"/>
      <c r="P249" s="143"/>
      <c r="Q249" s="138"/>
      <c r="R249" s="139"/>
      <c r="S249" s="140"/>
      <c r="T249" s="266"/>
      <c r="U249" s="141"/>
      <c r="V249" s="138"/>
      <c r="W249" s="142"/>
      <c r="X249" s="140"/>
      <c r="Y249" s="266"/>
      <c r="Z249" s="144"/>
      <c r="AA249" s="21"/>
    </row>
    <row r="250" spans="1:27" customFormat="1" ht="15" customHeight="1">
      <c r="A250" s="127" t="str">
        <f t="shared" si="30"/>
        <v>Sept_Oct_21</v>
      </c>
      <c r="B250" s="205">
        <f t="shared" ref="B250:B275" si="31">B249+1</f>
        <v>44443</v>
      </c>
      <c r="C250" s="146">
        <f t="shared" si="28"/>
        <v>44443</v>
      </c>
      <c r="D250" s="147">
        <f t="shared" si="29"/>
        <v>44443</v>
      </c>
      <c r="E250" s="252" t="str">
        <f t="shared" si="26"/>
        <v/>
      </c>
      <c r="F250" s="34" t="str">
        <f t="shared" si="27"/>
        <v/>
      </c>
      <c r="G250" s="148"/>
      <c r="H250" s="149"/>
      <c r="I250" s="150"/>
      <c r="J250" s="267"/>
      <c r="K250" s="151"/>
      <c r="L250" s="148"/>
      <c r="M250" s="152"/>
      <c r="N250" s="150"/>
      <c r="O250" s="267"/>
      <c r="P250" s="153"/>
      <c r="Q250" s="148"/>
      <c r="R250" s="149"/>
      <c r="S250" s="150"/>
      <c r="T250" s="267"/>
      <c r="U250" s="151"/>
      <c r="V250" s="148"/>
      <c r="W250" s="152"/>
      <c r="X250" s="150"/>
      <c r="Y250" s="267"/>
      <c r="Z250" s="154"/>
      <c r="AA250" s="21"/>
    </row>
    <row r="251" spans="1:27" customFormat="1" ht="15" customHeight="1">
      <c r="A251" s="127" t="str">
        <f t="shared" si="30"/>
        <v>Sept_Oct_21</v>
      </c>
      <c r="B251" s="205">
        <f t="shared" si="31"/>
        <v>44444</v>
      </c>
      <c r="C251" s="146">
        <f t="shared" si="28"/>
        <v>44444</v>
      </c>
      <c r="D251" s="147">
        <f t="shared" si="29"/>
        <v>44444</v>
      </c>
      <c r="E251" s="251" t="str">
        <f t="shared" si="26"/>
        <v/>
      </c>
      <c r="F251" s="33" t="str">
        <f t="shared" si="27"/>
        <v/>
      </c>
      <c r="G251" s="138"/>
      <c r="H251" s="139"/>
      <c r="I251" s="140"/>
      <c r="J251" s="266"/>
      <c r="K251" s="141"/>
      <c r="L251" s="138"/>
      <c r="M251" s="142"/>
      <c r="N251" s="140"/>
      <c r="O251" s="266"/>
      <c r="P251" s="143"/>
      <c r="Q251" s="138"/>
      <c r="R251" s="139"/>
      <c r="S251" s="140"/>
      <c r="T251" s="266"/>
      <c r="U251" s="141"/>
      <c r="V251" s="138"/>
      <c r="W251" s="142"/>
      <c r="X251" s="140"/>
      <c r="Y251" s="266"/>
      <c r="Z251" s="144"/>
      <c r="AA251" s="21"/>
    </row>
    <row r="252" spans="1:27" customFormat="1" ht="15" customHeight="1">
      <c r="A252" s="127" t="str">
        <f t="shared" si="30"/>
        <v>Sept_Oct_21</v>
      </c>
      <c r="B252" s="205">
        <f t="shared" si="31"/>
        <v>44445</v>
      </c>
      <c r="C252" s="146">
        <f t="shared" si="28"/>
        <v>44445</v>
      </c>
      <c r="D252" s="147">
        <f t="shared" si="29"/>
        <v>44445</v>
      </c>
      <c r="E252" s="252" t="str">
        <f t="shared" si="26"/>
        <v/>
      </c>
      <c r="F252" s="34" t="str">
        <f t="shared" si="27"/>
        <v/>
      </c>
      <c r="G252" s="148"/>
      <c r="H252" s="149"/>
      <c r="I252" s="150"/>
      <c r="J252" s="267"/>
      <c r="K252" s="151"/>
      <c r="L252" s="148"/>
      <c r="M252" s="152"/>
      <c r="N252" s="150"/>
      <c r="O252" s="267"/>
      <c r="P252" s="153"/>
      <c r="Q252" s="148"/>
      <c r="R252" s="149"/>
      <c r="S252" s="150"/>
      <c r="T252" s="267"/>
      <c r="U252" s="151"/>
      <c r="V252" s="148"/>
      <c r="W252" s="152"/>
      <c r="X252" s="150"/>
      <c r="Y252" s="267"/>
      <c r="Z252" s="154"/>
      <c r="AA252" s="21"/>
    </row>
    <row r="253" spans="1:27" customFormat="1" ht="15" customHeight="1">
      <c r="A253" s="127" t="str">
        <f t="shared" si="30"/>
        <v>Sept_Oct_21</v>
      </c>
      <c r="B253" s="205">
        <f t="shared" si="31"/>
        <v>44446</v>
      </c>
      <c r="C253" s="146">
        <f t="shared" si="28"/>
        <v>44446</v>
      </c>
      <c r="D253" s="147">
        <f t="shared" si="29"/>
        <v>44446</v>
      </c>
      <c r="E253" s="251" t="str">
        <f t="shared" si="26"/>
        <v/>
      </c>
      <c r="F253" s="33" t="str">
        <f t="shared" si="27"/>
        <v/>
      </c>
      <c r="G253" s="138"/>
      <c r="H253" s="139"/>
      <c r="I253" s="140"/>
      <c r="J253" s="266"/>
      <c r="K253" s="141"/>
      <c r="L253" s="138"/>
      <c r="M253" s="142"/>
      <c r="N253" s="140"/>
      <c r="O253" s="266"/>
      <c r="P253" s="143"/>
      <c r="Q253" s="138"/>
      <c r="R253" s="139"/>
      <c r="S253" s="140"/>
      <c r="T253" s="266"/>
      <c r="U253" s="141"/>
      <c r="V253" s="138"/>
      <c r="W253" s="142"/>
      <c r="X253" s="140"/>
      <c r="Y253" s="266"/>
      <c r="Z253" s="144"/>
      <c r="AA253" s="21"/>
    </row>
    <row r="254" spans="1:27" customFormat="1" ht="15" customHeight="1">
      <c r="A254" s="127" t="str">
        <f t="shared" si="30"/>
        <v>Sept_Oct_21</v>
      </c>
      <c r="B254" s="205">
        <f t="shared" si="31"/>
        <v>44447</v>
      </c>
      <c r="C254" s="146">
        <f t="shared" si="28"/>
        <v>44447</v>
      </c>
      <c r="D254" s="147">
        <f t="shared" si="29"/>
        <v>44447</v>
      </c>
      <c r="E254" s="252" t="str">
        <f t="shared" si="26"/>
        <v/>
      </c>
      <c r="F254" s="34" t="str">
        <f t="shared" si="27"/>
        <v/>
      </c>
      <c r="G254" s="148"/>
      <c r="H254" s="149"/>
      <c r="I254" s="150"/>
      <c r="J254" s="267"/>
      <c r="K254" s="151"/>
      <c r="L254" s="148"/>
      <c r="M254" s="152"/>
      <c r="N254" s="150"/>
      <c r="O254" s="267"/>
      <c r="P254" s="153"/>
      <c r="Q254" s="148"/>
      <c r="R254" s="149"/>
      <c r="S254" s="150"/>
      <c r="T254" s="267"/>
      <c r="U254" s="151"/>
      <c r="V254" s="148"/>
      <c r="W254" s="152"/>
      <c r="X254" s="150"/>
      <c r="Y254" s="267"/>
      <c r="Z254" s="154"/>
      <c r="AA254" s="21"/>
    </row>
    <row r="255" spans="1:27" customFormat="1" ht="15" customHeight="1">
      <c r="A255" s="127" t="str">
        <f t="shared" si="30"/>
        <v>Sept_Oct_21</v>
      </c>
      <c r="B255" s="205">
        <f t="shared" si="31"/>
        <v>44448</v>
      </c>
      <c r="C255" s="146">
        <f t="shared" si="28"/>
        <v>44448</v>
      </c>
      <c r="D255" s="147">
        <f t="shared" si="29"/>
        <v>44448</v>
      </c>
      <c r="E255" s="251" t="str">
        <f t="shared" si="26"/>
        <v/>
      </c>
      <c r="F255" s="33" t="str">
        <f t="shared" si="27"/>
        <v/>
      </c>
      <c r="G255" s="138"/>
      <c r="H255" s="139"/>
      <c r="I255" s="140"/>
      <c r="J255" s="266"/>
      <c r="K255" s="141"/>
      <c r="L255" s="138"/>
      <c r="M255" s="142"/>
      <c r="N255" s="140"/>
      <c r="O255" s="266"/>
      <c r="P255" s="143"/>
      <c r="Q255" s="138"/>
      <c r="R255" s="139"/>
      <c r="S255" s="140"/>
      <c r="T255" s="266"/>
      <c r="U255" s="141"/>
      <c r="V255" s="138"/>
      <c r="W255" s="142"/>
      <c r="X255" s="140"/>
      <c r="Y255" s="266"/>
      <c r="Z255" s="144"/>
      <c r="AA255" s="21"/>
    </row>
    <row r="256" spans="1:27" customFormat="1" ht="15" customHeight="1">
      <c r="A256" s="127" t="str">
        <f t="shared" si="30"/>
        <v>Sept_Oct_21</v>
      </c>
      <c r="B256" s="205">
        <f t="shared" si="31"/>
        <v>44449</v>
      </c>
      <c r="C256" s="146">
        <f t="shared" si="28"/>
        <v>44449</v>
      </c>
      <c r="D256" s="147">
        <f t="shared" si="29"/>
        <v>44449</v>
      </c>
      <c r="E256" s="252" t="str">
        <f t="shared" si="26"/>
        <v/>
      </c>
      <c r="F256" s="34" t="str">
        <f t="shared" si="27"/>
        <v/>
      </c>
      <c r="G256" s="148"/>
      <c r="H256" s="149"/>
      <c r="I256" s="150"/>
      <c r="J256" s="267"/>
      <c r="K256" s="151"/>
      <c r="L256" s="148"/>
      <c r="M256" s="152"/>
      <c r="N256" s="150"/>
      <c r="O256" s="267"/>
      <c r="P256" s="153"/>
      <c r="Q256" s="148"/>
      <c r="R256" s="149"/>
      <c r="S256" s="150"/>
      <c r="T256" s="267"/>
      <c r="U256" s="151"/>
      <c r="V256" s="148"/>
      <c r="W256" s="152"/>
      <c r="X256" s="150"/>
      <c r="Y256" s="267"/>
      <c r="Z256" s="154"/>
      <c r="AA256" s="21"/>
    </row>
    <row r="257" spans="1:27" customFormat="1" ht="15" customHeight="1">
      <c r="A257" s="127" t="str">
        <f t="shared" si="30"/>
        <v>Sept_Oct_21</v>
      </c>
      <c r="B257" s="205">
        <f t="shared" si="31"/>
        <v>44450</v>
      </c>
      <c r="C257" s="146">
        <f t="shared" si="28"/>
        <v>44450</v>
      </c>
      <c r="D257" s="147">
        <f t="shared" si="29"/>
        <v>44450</v>
      </c>
      <c r="E257" s="251" t="str">
        <f t="shared" si="26"/>
        <v/>
      </c>
      <c r="F257" s="33" t="str">
        <f t="shared" si="27"/>
        <v/>
      </c>
      <c r="G257" s="138"/>
      <c r="H257" s="139"/>
      <c r="I257" s="140"/>
      <c r="J257" s="266"/>
      <c r="K257" s="141"/>
      <c r="L257" s="138"/>
      <c r="M257" s="142"/>
      <c r="N257" s="140"/>
      <c r="O257" s="266"/>
      <c r="P257" s="143"/>
      <c r="Q257" s="138"/>
      <c r="R257" s="139"/>
      <c r="S257" s="140"/>
      <c r="T257" s="266"/>
      <c r="U257" s="141"/>
      <c r="V257" s="138"/>
      <c r="W257" s="142"/>
      <c r="X257" s="140"/>
      <c r="Y257" s="266"/>
      <c r="Z257" s="144"/>
      <c r="AA257" s="21"/>
    </row>
    <row r="258" spans="1:27" customFormat="1" ht="15" customHeight="1">
      <c r="A258" s="127" t="str">
        <f t="shared" si="30"/>
        <v>Sept_Oct_21</v>
      </c>
      <c r="B258" s="205">
        <f t="shared" si="31"/>
        <v>44451</v>
      </c>
      <c r="C258" s="146">
        <f t="shared" si="28"/>
        <v>44451</v>
      </c>
      <c r="D258" s="147">
        <f t="shared" si="29"/>
        <v>44451</v>
      </c>
      <c r="E258" s="252" t="str">
        <f t="shared" si="26"/>
        <v/>
      </c>
      <c r="F258" s="34" t="str">
        <f t="shared" si="27"/>
        <v/>
      </c>
      <c r="G258" s="148"/>
      <c r="H258" s="149"/>
      <c r="I258" s="150"/>
      <c r="J258" s="267"/>
      <c r="K258" s="151"/>
      <c r="L258" s="148"/>
      <c r="M258" s="152"/>
      <c r="N258" s="150"/>
      <c r="O258" s="267"/>
      <c r="P258" s="153"/>
      <c r="Q258" s="148"/>
      <c r="R258" s="149"/>
      <c r="S258" s="150"/>
      <c r="T258" s="267"/>
      <c r="U258" s="151"/>
      <c r="V258" s="148"/>
      <c r="W258" s="152"/>
      <c r="X258" s="150"/>
      <c r="Y258" s="267"/>
      <c r="Z258" s="154"/>
      <c r="AA258" s="21"/>
    </row>
    <row r="259" spans="1:27" customFormat="1" ht="15" customHeight="1">
      <c r="A259" s="127" t="str">
        <f t="shared" si="30"/>
        <v>Sept_Oct_21</v>
      </c>
      <c r="B259" s="205">
        <f t="shared" si="31"/>
        <v>44452</v>
      </c>
      <c r="C259" s="146">
        <f t="shared" si="28"/>
        <v>44452</v>
      </c>
      <c r="D259" s="147">
        <f t="shared" si="29"/>
        <v>44452</v>
      </c>
      <c r="E259" s="251" t="str">
        <f t="shared" si="26"/>
        <v/>
      </c>
      <c r="F259" s="33" t="str">
        <f t="shared" si="27"/>
        <v/>
      </c>
      <c r="G259" s="138"/>
      <c r="H259" s="139"/>
      <c r="I259" s="140"/>
      <c r="J259" s="266"/>
      <c r="K259" s="141"/>
      <c r="L259" s="138"/>
      <c r="M259" s="142"/>
      <c r="N259" s="140"/>
      <c r="O259" s="266"/>
      <c r="P259" s="143"/>
      <c r="Q259" s="138"/>
      <c r="R259" s="139"/>
      <c r="S259" s="140"/>
      <c r="T259" s="266"/>
      <c r="U259" s="141"/>
      <c r="V259" s="138"/>
      <c r="W259" s="142"/>
      <c r="X259" s="140"/>
      <c r="Y259" s="266"/>
      <c r="Z259" s="144"/>
      <c r="AA259" s="21"/>
    </row>
    <row r="260" spans="1:27" customFormat="1" ht="15" customHeight="1">
      <c r="A260" s="127" t="str">
        <f t="shared" si="30"/>
        <v>Sept_Oct_21</v>
      </c>
      <c r="B260" s="205">
        <f t="shared" si="31"/>
        <v>44453</v>
      </c>
      <c r="C260" s="146">
        <f t="shared" si="28"/>
        <v>44453</v>
      </c>
      <c r="D260" s="147">
        <f t="shared" si="29"/>
        <v>44453</v>
      </c>
      <c r="E260" s="252" t="str">
        <f t="shared" ref="E260:E323" si="32">IFERROR(IF(I260+N260+S260+X260&gt;0, I260+N260+S260+X260,""),"")</f>
        <v/>
      </c>
      <c r="F260" s="34" t="str">
        <f t="shared" ref="F260:F323" si="33">IFERROR(IF(H260+M260+R260+W260&gt;0, H260+M260+R260+W260,""),"")</f>
        <v/>
      </c>
      <c r="G260" s="148"/>
      <c r="H260" s="149"/>
      <c r="I260" s="150"/>
      <c r="J260" s="267"/>
      <c r="K260" s="151"/>
      <c r="L260" s="148"/>
      <c r="M260" s="152"/>
      <c r="N260" s="150"/>
      <c r="O260" s="267"/>
      <c r="P260" s="153"/>
      <c r="Q260" s="148"/>
      <c r="R260" s="149"/>
      <c r="S260" s="150"/>
      <c r="T260" s="267"/>
      <c r="U260" s="151"/>
      <c r="V260" s="148"/>
      <c r="W260" s="152"/>
      <c r="X260" s="150"/>
      <c r="Y260" s="267"/>
      <c r="Z260" s="154"/>
      <c r="AA260" s="21"/>
    </row>
    <row r="261" spans="1:27" customFormat="1" ht="15" customHeight="1">
      <c r="A261" s="127" t="str">
        <f t="shared" si="30"/>
        <v>Sept_Oct_21</v>
      </c>
      <c r="B261" s="205">
        <f t="shared" si="31"/>
        <v>44454</v>
      </c>
      <c r="C261" s="146">
        <f t="shared" si="28"/>
        <v>44454</v>
      </c>
      <c r="D261" s="147">
        <f t="shared" si="29"/>
        <v>44454</v>
      </c>
      <c r="E261" s="251" t="str">
        <f t="shared" si="32"/>
        <v/>
      </c>
      <c r="F261" s="33" t="str">
        <f t="shared" si="33"/>
        <v/>
      </c>
      <c r="G261" s="138"/>
      <c r="H261" s="139"/>
      <c r="I261" s="140"/>
      <c r="J261" s="266"/>
      <c r="K261" s="141"/>
      <c r="L261" s="138"/>
      <c r="M261" s="142"/>
      <c r="N261" s="140"/>
      <c r="O261" s="266"/>
      <c r="P261" s="143"/>
      <c r="Q261" s="138"/>
      <c r="R261" s="139"/>
      <c r="S261" s="140"/>
      <c r="T261" s="266"/>
      <c r="U261" s="141"/>
      <c r="V261" s="138"/>
      <c r="W261" s="142"/>
      <c r="X261" s="140"/>
      <c r="Y261" s="266"/>
      <c r="Z261" s="144"/>
      <c r="AA261" s="21"/>
    </row>
    <row r="262" spans="1:27" customFormat="1" ht="15" customHeight="1">
      <c r="A262" s="127" t="str">
        <f t="shared" si="30"/>
        <v>Sept_Oct_21</v>
      </c>
      <c r="B262" s="205">
        <f t="shared" si="31"/>
        <v>44455</v>
      </c>
      <c r="C262" s="146">
        <f t="shared" si="28"/>
        <v>44455</v>
      </c>
      <c r="D262" s="147">
        <f t="shared" si="29"/>
        <v>44455</v>
      </c>
      <c r="E262" s="252" t="str">
        <f t="shared" si="32"/>
        <v/>
      </c>
      <c r="F262" s="34" t="str">
        <f t="shared" si="33"/>
        <v/>
      </c>
      <c r="G262" s="148"/>
      <c r="H262" s="149"/>
      <c r="I262" s="150"/>
      <c r="J262" s="267"/>
      <c r="K262" s="151"/>
      <c r="L262" s="148"/>
      <c r="M262" s="152"/>
      <c r="N262" s="150"/>
      <c r="O262" s="267"/>
      <c r="P262" s="153"/>
      <c r="Q262" s="148"/>
      <c r="R262" s="149"/>
      <c r="S262" s="150"/>
      <c r="T262" s="267"/>
      <c r="U262" s="151"/>
      <c r="V262" s="148"/>
      <c r="W262" s="152"/>
      <c r="X262" s="150"/>
      <c r="Y262" s="267"/>
      <c r="Z262" s="154"/>
      <c r="AA262" s="21"/>
    </row>
    <row r="263" spans="1:27" customFormat="1" ht="15" customHeight="1">
      <c r="A263" s="127" t="str">
        <f t="shared" si="30"/>
        <v>Sept_Oct_21</v>
      </c>
      <c r="B263" s="205">
        <f t="shared" si="31"/>
        <v>44456</v>
      </c>
      <c r="C263" s="146">
        <f t="shared" si="28"/>
        <v>44456</v>
      </c>
      <c r="D263" s="147">
        <f t="shared" si="29"/>
        <v>44456</v>
      </c>
      <c r="E263" s="251" t="str">
        <f t="shared" si="32"/>
        <v/>
      </c>
      <c r="F263" s="33" t="str">
        <f t="shared" si="33"/>
        <v/>
      </c>
      <c r="G263" s="138"/>
      <c r="H263" s="139"/>
      <c r="I263" s="140"/>
      <c r="J263" s="266"/>
      <c r="K263" s="141"/>
      <c r="L263" s="138"/>
      <c r="M263" s="142"/>
      <c r="N263" s="140"/>
      <c r="O263" s="266"/>
      <c r="P263" s="143"/>
      <c r="Q263" s="138"/>
      <c r="R263" s="139"/>
      <c r="S263" s="140"/>
      <c r="T263" s="266"/>
      <c r="U263" s="141"/>
      <c r="V263" s="138"/>
      <c r="W263" s="142"/>
      <c r="X263" s="140"/>
      <c r="Y263" s="266"/>
      <c r="Z263" s="144"/>
      <c r="AA263" s="21"/>
    </row>
    <row r="264" spans="1:27" customFormat="1" ht="15" customHeight="1">
      <c r="A264" s="127" t="str">
        <f t="shared" si="30"/>
        <v>Sept_Oct_21</v>
      </c>
      <c r="B264" s="205">
        <f t="shared" si="31"/>
        <v>44457</v>
      </c>
      <c r="C264" s="146">
        <f t="shared" si="28"/>
        <v>44457</v>
      </c>
      <c r="D264" s="147">
        <f t="shared" si="29"/>
        <v>44457</v>
      </c>
      <c r="E264" s="252" t="str">
        <f t="shared" si="32"/>
        <v/>
      </c>
      <c r="F264" s="34" t="str">
        <f t="shared" si="33"/>
        <v/>
      </c>
      <c r="G264" s="148"/>
      <c r="H264" s="149"/>
      <c r="I264" s="150"/>
      <c r="J264" s="267"/>
      <c r="K264" s="151"/>
      <c r="L264" s="148"/>
      <c r="M264" s="152"/>
      <c r="N264" s="150"/>
      <c r="O264" s="267"/>
      <c r="P264" s="153"/>
      <c r="Q264" s="148"/>
      <c r="R264" s="149"/>
      <c r="S264" s="150"/>
      <c r="T264" s="267"/>
      <c r="U264" s="151"/>
      <c r="V264" s="148"/>
      <c r="W264" s="152"/>
      <c r="X264" s="150"/>
      <c r="Y264" s="267"/>
      <c r="Z264" s="154"/>
      <c r="AA264" s="21"/>
    </row>
    <row r="265" spans="1:27" customFormat="1" ht="15" customHeight="1">
      <c r="A265" s="127" t="str">
        <f t="shared" si="30"/>
        <v>Sept_Oct_21</v>
      </c>
      <c r="B265" s="205">
        <f t="shared" si="31"/>
        <v>44458</v>
      </c>
      <c r="C265" s="146">
        <f t="shared" si="28"/>
        <v>44458</v>
      </c>
      <c r="D265" s="147">
        <f t="shared" si="29"/>
        <v>44458</v>
      </c>
      <c r="E265" s="251" t="str">
        <f t="shared" si="32"/>
        <v/>
      </c>
      <c r="F265" s="33" t="str">
        <f t="shared" si="33"/>
        <v/>
      </c>
      <c r="G265" s="249"/>
      <c r="H265" s="139"/>
      <c r="I265" s="140"/>
      <c r="J265" s="266"/>
      <c r="K265" s="141"/>
      <c r="L265" s="138"/>
      <c r="M265" s="142"/>
      <c r="N265" s="140"/>
      <c r="O265" s="266"/>
      <c r="P265" s="143"/>
      <c r="Q265" s="138"/>
      <c r="R265" s="139"/>
      <c r="S265" s="140"/>
      <c r="T265" s="266"/>
      <c r="U265" s="141"/>
      <c r="V265" s="138"/>
      <c r="W265" s="142"/>
      <c r="X265" s="140"/>
      <c r="Y265" s="266"/>
      <c r="Z265" s="144"/>
      <c r="AA265" s="21"/>
    </row>
    <row r="266" spans="1:27" customFormat="1" ht="15" customHeight="1">
      <c r="A266" s="127" t="str">
        <f t="shared" si="30"/>
        <v>Sept_Oct_21</v>
      </c>
      <c r="B266" s="205">
        <f t="shared" si="31"/>
        <v>44459</v>
      </c>
      <c r="C266" s="146">
        <f t="shared" si="28"/>
        <v>44459</v>
      </c>
      <c r="D266" s="147">
        <f t="shared" si="29"/>
        <v>44459</v>
      </c>
      <c r="E266" s="252" t="str">
        <f t="shared" si="32"/>
        <v/>
      </c>
      <c r="F266" s="34" t="str">
        <f t="shared" si="33"/>
        <v/>
      </c>
      <c r="G266" s="148"/>
      <c r="H266" s="149"/>
      <c r="I266" s="150"/>
      <c r="J266" s="267"/>
      <c r="K266" s="151"/>
      <c r="L266" s="148"/>
      <c r="M266" s="152"/>
      <c r="N266" s="150"/>
      <c r="O266" s="267"/>
      <c r="P266" s="153"/>
      <c r="Q266" s="148"/>
      <c r="R266" s="149"/>
      <c r="S266" s="150"/>
      <c r="T266" s="267"/>
      <c r="U266" s="151"/>
      <c r="V266" s="148"/>
      <c r="W266" s="152"/>
      <c r="X266" s="150"/>
      <c r="Y266" s="267"/>
      <c r="Z266" s="154"/>
      <c r="AA266" s="21"/>
    </row>
    <row r="267" spans="1:27" customFormat="1" ht="15" customHeight="1">
      <c r="A267" s="127" t="str">
        <f t="shared" si="30"/>
        <v>Sept_Oct_21</v>
      </c>
      <c r="B267" s="205">
        <f t="shared" si="31"/>
        <v>44460</v>
      </c>
      <c r="C267" s="146">
        <f t="shared" si="28"/>
        <v>44460</v>
      </c>
      <c r="D267" s="147">
        <f t="shared" si="29"/>
        <v>44460</v>
      </c>
      <c r="E267" s="251" t="str">
        <f t="shared" si="32"/>
        <v/>
      </c>
      <c r="F267" s="33" t="str">
        <f t="shared" si="33"/>
        <v/>
      </c>
      <c r="G267" s="138"/>
      <c r="H267" s="139"/>
      <c r="I267" s="140"/>
      <c r="J267" s="266"/>
      <c r="K267" s="141"/>
      <c r="L267" s="138"/>
      <c r="M267" s="142"/>
      <c r="N267" s="140"/>
      <c r="O267" s="266"/>
      <c r="P267" s="143"/>
      <c r="Q267" s="138"/>
      <c r="R267" s="139"/>
      <c r="S267" s="140"/>
      <c r="T267" s="266"/>
      <c r="U267" s="141"/>
      <c r="V267" s="138"/>
      <c r="W267" s="142"/>
      <c r="X267" s="140"/>
      <c r="Y267" s="266"/>
      <c r="Z267" s="144"/>
      <c r="AA267" s="21"/>
    </row>
    <row r="268" spans="1:27" customFormat="1" ht="15" customHeight="1">
      <c r="A268" s="127" t="str">
        <f t="shared" si="30"/>
        <v>Sept_Oct_21</v>
      </c>
      <c r="B268" s="205">
        <f t="shared" si="31"/>
        <v>44461</v>
      </c>
      <c r="C268" s="146">
        <f t="shared" si="28"/>
        <v>44461</v>
      </c>
      <c r="D268" s="147">
        <f t="shared" si="29"/>
        <v>44461</v>
      </c>
      <c r="E268" s="252" t="str">
        <f t="shared" si="32"/>
        <v/>
      </c>
      <c r="F268" s="34" t="str">
        <f t="shared" si="33"/>
        <v/>
      </c>
      <c r="G268" s="148"/>
      <c r="H268" s="149"/>
      <c r="I268" s="150"/>
      <c r="J268" s="267"/>
      <c r="K268" s="151"/>
      <c r="L268" s="148"/>
      <c r="M268" s="152"/>
      <c r="N268" s="150"/>
      <c r="O268" s="267"/>
      <c r="P268" s="153"/>
      <c r="Q268" s="148"/>
      <c r="R268" s="149"/>
      <c r="S268" s="150"/>
      <c r="T268" s="267"/>
      <c r="U268" s="151"/>
      <c r="V268" s="148"/>
      <c r="W268" s="152"/>
      <c r="X268" s="150"/>
      <c r="Y268" s="267"/>
      <c r="Z268" s="154"/>
      <c r="AA268" s="21"/>
    </row>
    <row r="269" spans="1:27" customFormat="1" ht="15" customHeight="1">
      <c r="A269" s="127" t="str">
        <f t="shared" si="30"/>
        <v>Sept_Oct_21</v>
      </c>
      <c r="B269" s="205">
        <f t="shared" si="31"/>
        <v>44462</v>
      </c>
      <c r="C269" s="146">
        <f t="shared" si="28"/>
        <v>44462</v>
      </c>
      <c r="D269" s="147">
        <f t="shared" si="29"/>
        <v>44462</v>
      </c>
      <c r="E269" s="251" t="str">
        <f t="shared" si="32"/>
        <v/>
      </c>
      <c r="F269" s="33" t="str">
        <f t="shared" si="33"/>
        <v/>
      </c>
      <c r="G269" s="138"/>
      <c r="H269" s="139"/>
      <c r="I269" s="140"/>
      <c r="J269" s="266"/>
      <c r="K269" s="141"/>
      <c r="L269" s="138"/>
      <c r="M269" s="142"/>
      <c r="N269" s="140"/>
      <c r="O269" s="266"/>
      <c r="P269" s="143"/>
      <c r="Q269" s="138"/>
      <c r="R269" s="139"/>
      <c r="S269" s="140"/>
      <c r="T269" s="266"/>
      <c r="U269" s="141"/>
      <c r="V269" s="138"/>
      <c r="W269" s="142"/>
      <c r="X269" s="140"/>
      <c r="Y269" s="266"/>
      <c r="Z269" s="144"/>
      <c r="AA269" s="21"/>
    </row>
    <row r="270" spans="1:27" customFormat="1" ht="15" customHeight="1">
      <c r="A270" s="127" t="str">
        <f t="shared" si="30"/>
        <v>Sept_Oct_21</v>
      </c>
      <c r="B270" s="205">
        <f t="shared" si="31"/>
        <v>44463</v>
      </c>
      <c r="C270" s="146">
        <f t="shared" si="28"/>
        <v>44463</v>
      </c>
      <c r="D270" s="147">
        <f t="shared" si="29"/>
        <v>44463</v>
      </c>
      <c r="E270" s="252" t="str">
        <f t="shared" si="32"/>
        <v/>
      </c>
      <c r="F270" s="34" t="str">
        <f t="shared" si="33"/>
        <v/>
      </c>
      <c r="G270" s="148"/>
      <c r="H270" s="149"/>
      <c r="I270" s="150"/>
      <c r="J270" s="267"/>
      <c r="K270" s="151"/>
      <c r="L270" s="148"/>
      <c r="M270" s="152"/>
      <c r="N270" s="150"/>
      <c r="O270" s="267"/>
      <c r="P270" s="153"/>
      <c r="Q270" s="148"/>
      <c r="R270" s="149"/>
      <c r="S270" s="150"/>
      <c r="T270" s="267"/>
      <c r="U270" s="151"/>
      <c r="V270" s="148"/>
      <c r="W270" s="152"/>
      <c r="X270" s="150"/>
      <c r="Y270" s="267"/>
      <c r="Z270" s="154"/>
      <c r="AA270" s="21"/>
    </row>
    <row r="271" spans="1:27" customFormat="1" ht="15" customHeight="1">
      <c r="A271" s="127" t="str">
        <f t="shared" si="30"/>
        <v>Sept_Oct_21</v>
      </c>
      <c r="B271" s="205">
        <f t="shared" si="31"/>
        <v>44464</v>
      </c>
      <c r="C271" s="146">
        <f t="shared" si="28"/>
        <v>44464</v>
      </c>
      <c r="D271" s="147">
        <f t="shared" si="29"/>
        <v>44464</v>
      </c>
      <c r="E271" s="251" t="str">
        <f t="shared" si="32"/>
        <v/>
      </c>
      <c r="F271" s="33" t="str">
        <f t="shared" si="33"/>
        <v/>
      </c>
      <c r="G271" s="138"/>
      <c r="H271" s="139"/>
      <c r="I271" s="140"/>
      <c r="J271" s="266"/>
      <c r="K271" s="141"/>
      <c r="L271" s="138"/>
      <c r="M271" s="142"/>
      <c r="N271" s="140"/>
      <c r="O271" s="266"/>
      <c r="P271" s="143"/>
      <c r="Q271" s="138"/>
      <c r="R271" s="139"/>
      <c r="S271" s="140"/>
      <c r="T271" s="266"/>
      <c r="U271" s="141"/>
      <c r="V271" s="138"/>
      <c r="W271" s="142"/>
      <c r="X271" s="140"/>
      <c r="Y271" s="266"/>
      <c r="Z271" s="144"/>
      <c r="AA271" s="21"/>
    </row>
    <row r="272" spans="1:27" customFormat="1" ht="15" customHeight="1">
      <c r="A272" s="127" t="str">
        <f t="shared" si="30"/>
        <v>Sept_Oct_21</v>
      </c>
      <c r="B272" s="205">
        <f t="shared" si="31"/>
        <v>44465</v>
      </c>
      <c r="C272" s="146">
        <f t="shared" si="28"/>
        <v>44465</v>
      </c>
      <c r="D272" s="147">
        <f t="shared" si="29"/>
        <v>44465</v>
      </c>
      <c r="E272" s="252" t="str">
        <f t="shared" si="32"/>
        <v/>
      </c>
      <c r="F272" s="260" t="str">
        <f t="shared" si="33"/>
        <v/>
      </c>
      <c r="G272" s="148"/>
      <c r="H272" s="222"/>
      <c r="I272" s="223"/>
      <c r="J272" s="276"/>
      <c r="K272" s="151"/>
      <c r="L272" s="148"/>
      <c r="M272" s="224"/>
      <c r="N272" s="223"/>
      <c r="O272" s="276"/>
      <c r="P272" s="153"/>
      <c r="Q272" s="148"/>
      <c r="R272" s="222"/>
      <c r="S272" s="223"/>
      <c r="T272" s="276"/>
      <c r="U272" s="151"/>
      <c r="V272" s="148"/>
      <c r="W272" s="224"/>
      <c r="X272" s="223"/>
      <c r="Y272" s="276"/>
      <c r="Z272" s="154"/>
      <c r="AA272" s="21"/>
    </row>
    <row r="273" spans="1:27" customFormat="1" ht="15" customHeight="1">
      <c r="A273" s="127" t="str">
        <f t="shared" si="30"/>
        <v>Sept_Oct_21</v>
      </c>
      <c r="B273" s="205">
        <f t="shared" si="31"/>
        <v>44466</v>
      </c>
      <c r="C273" s="146">
        <f t="shared" si="28"/>
        <v>44466</v>
      </c>
      <c r="D273" s="147">
        <f t="shared" si="29"/>
        <v>44466</v>
      </c>
      <c r="E273" s="251" t="str">
        <f t="shared" si="32"/>
        <v/>
      </c>
      <c r="F273" s="33" t="str">
        <f t="shared" si="33"/>
        <v/>
      </c>
      <c r="G273" s="138"/>
      <c r="H273" s="139"/>
      <c r="I273" s="140"/>
      <c r="J273" s="266"/>
      <c r="K273" s="141"/>
      <c r="L273" s="138"/>
      <c r="M273" s="142"/>
      <c r="N273" s="140"/>
      <c r="O273" s="266"/>
      <c r="P273" s="143"/>
      <c r="Q273" s="138"/>
      <c r="R273" s="139"/>
      <c r="S273" s="140"/>
      <c r="T273" s="266"/>
      <c r="U273" s="141"/>
      <c r="V273" s="138"/>
      <c r="W273" s="142"/>
      <c r="X273" s="140"/>
      <c r="Y273" s="266"/>
      <c r="Z273" s="144"/>
      <c r="AA273" s="21"/>
    </row>
    <row r="274" spans="1:27" customFormat="1" ht="15" customHeight="1">
      <c r="A274" s="127" t="str">
        <f t="shared" si="30"/>
        <v>Sept_Oct_21</v>
      </c>
      <c r="B274" s="205">
        <f t="shared" si="31"/>
        <v>44467</v>
      </c>
      <c r="C274" s="146">
        <f t="shared" si="28"/>
        <v>44467</v>
      </c>
      <c r="D274" s="147">
        <f t="shared" si="29"/>
        <v>44467</v>
      </c>
      <c r="E274" s="252" t="str">
        <f t="shared" si="32"/>
        <v/>
      </c>
      <c r="F274" s="260" t="str">
        <f t="shared" si="33"/>
        <v/>
      </c>
      <c r="G274" s="148"/>
      <c r="H274" s="222"/>
      <c r="I274" s="223"/>
      <c r="J274" s="276"/>
      <c r="K274" s="151"/>
      <c r="L274" s="148"/>
      <c r="M274" s="224"/>
      <c r="N274" s="223"/>
      <c r="O274" s="276"/>
      <c r="P274" s="153"/>
      <c r="Q274" s="148"/>
      <c r="R274" s="222"/>
      <c r="S274" s="223"/>
      <c r="T274" s="276"/>
      <c r="U274" s="151"/>
      <c r="V274" s="148"/>
      <c r="W274" s="224"/>
      <c r="X274" s="223"/>
      <c r="Y274" s="276"/>
      <c r="Z274" s="154"/>
      <c r="AA274" s="21"/>
    </row>
    <row r="275" spans="1:27" customFormat="1" ht="15" customHeight="1">
      <c r="A275" s="127" t="str">
        <f t="shared" si="30"/>
        <v>Sept_Oct_21</v>
      </c>
      <c r="B275" s="205">
        <f t="shared" si="31"/>
        <v>44468</v>
      </c>
      <c r="C275" s="146">
        <f t="shared" si="28"/>
        <v>44468</v>
      </c>
      <c r="D275" s="147">
        <f t="shared" si="29"/>
        <v>44468</v>
      </c>
      <c r="E275" s="251" t="str">
        <f t="shared" si="32"/>
        <v/>
      </c>
      <c r="F275" s="33" t="str">
        <f t="shared" si="33"/>
        <v/>
      </c>
      <c r="G275" s="138"/>
      <c r="H275" s="139"/>
      <c r="I275" s="140"/>
      <c r="J275" s="266"/>
      <c r="K275" s="141"/>
      <c r="L275" s="138"/>
      <c r="M275" s="142"/>
      <c r="N275" s="140"/>
      <c r="O275" s="266"/>
      <c r="P275" s="143"/>
      <c r="Q275" s="138"/>
      <c r="R275" s="139"/>
      <c r="S275" s="140"/>
      <c r="T275" s="266"/>
      <c r="U275" s="141"/>
      <c r="V275" s="138"/>
      <c r="W275" s="142"/>
      <c r="X275" s="140"/>
      <c r="Y275" s="266"/>
      <c r="Z275" s="144"/>
      <c r="AA275" s="21"/>
    </row>
    <row r="276" spans="1:27" customFormat="1" ht="15" customHeight="1" thickBot="1">
      <c r="A276" s="127" t="str">
        <f t="shared" si="30"/>
        <v>Sept_Oct_21</v>
      </c>
      <c r="B276" s="206">
        <f>B275+1</f>
        <v>44469</v>
      </c>
      <c r="C276" s="225">
        <f>B276</f>
        <v>44469</v>
      </c>
      <c r="D276" s="226">
        <f>B276</f>
        <v>44469</v>
      </c>
      <c r="E276" s="47" t="str">
        <f t="shared" si="32"/>
        <v/>
      </c>
      <c r="F276" s="42" t="str">
        <f t="shared" si="33"/>
        <v/>
      </c>
      <c r="G276" s="227"/>
      <c r="H276" s="228"/>
      <c r="I276" s="229"/>
      <c r="J276" s="277"/>
      <c r="K276" s="230"/>
      <c r="L276" s="227"/>
      <c r="M276" s="231"/>
      <c r="N276" s="229"/>
      <c r="O276" s="277"/>
      <c r="P276" s="232"/>
      <c r="Q276" s="227"/>
      <c r="R276" s="228"/>
      <c r="S276" s="229"/>
      <c r="T276" s="277"/>
      <c r="U276" s="230"/>
      <c r="V276" s="227"/>
      <c r="W276" s="231"/>
      <c r="X276" s="229"/>
      <c r="Y276" s="277"/>
      <c r="Z276" s="233"/>
      <c r="AA276" s="21"/>
    </row>
    <row r="277" spans="1:27" customFormat="1" ht="15" customHeight="1" thickTop="1">
      <c r="A277" s="127" t="str">
        <f t="shared" si="30"/>
        <v>Sept_Oct_21</v>
      </c>
      <c r="B277" s="195">
        <f>B276+1</f>
        <v>44470</v>
      </c>
      <c r="C277" s="207">
        <f t="shared" ref="C277:C340" si="34">B277</f>
        <v>44470</v>
      </c>
      <c r="D277" s="197">
        <f t="shared" ref="D277:D340" si="35">B277</f>
        <v>44470</v>
      </c>
      <c r="E277" s="258" t="str">
        <f t="shared" si="32"/>
        <v/>
      </c>
      <c r="F277" s="45" t="str">
        <f t="shared" si="33"/>
        <v/>
      </c>
      <c r="G277" s="198"/>
      <c r="H277" s="199"/>
      <c r="I277" s="200"/>
      <c r="J277" s="273"/>
      <c r="K277" s="201"/>
      <c r="L277" s="198"/>
      <c r="M277" s="202"/>
      <c r="N277" s="200"/>
      <c r="O277" s="273"/>
      <c r="P277" s="203"/>
      <c r="Q277" s="198"/>
      <c r="R277" s="199"/>
      <c r="S277" s="200"/>
      <c r="T277" s="273"/>
      <c r="U277" s="201"/>
      <c r="V277" s="198"/>
      <c r="W277" s="202"/>
      <c r="X277" s="200"/>
      <c r="Y277" s="273"/>
      <c r="Z277" s="204"/>
      <c r="AA277" s="21"/>
    </row>
    <row r="278" spans="1:27" customFormat="1" ht="15" customHeight="1">
      <c r="A278" s="127" t="str">
        <f t="shared" si="30"/>
        <v>Sept_Oct_21</v>
      </c>
      <c r="B278" s="145">
        <f t="shared" ref="B278:B341" si="36">B277+1</f>
        <v>44471</v>
      </c>
      <c r="C278" s="146">
        <f t="shared" si="34"/>
        <v>44471</v>
      </c>
      <c r="D278" s="147">
        <f t="shared" si="35"/>
        <v>44471</v>
      </c>
      <c r="E278" s="252" t="str">
        <f t="shared" si="32"/>
        <v/>
      </c>
      <c r="F278" s="34" t="str">
        <f t="shared" si="33"/>
        <v/>
      </c>
      <c r="G278" s="148"/>
      <c r="H278" s="149"/>
      <c r="I278" s="150"/>
      <c r="J278" s="267"/>
      <c r="K278" s="151"/>
      <c r="L278" s="148"/>
      <c r="M278" s="152"/>
      <c r="N278" s="150"/>
      <c r="O278" s="267"/>
      <c r="P278" s="153"/>
      <c r="Q278" s="148"/>
      <c r="R278" s="149"/>
      <c r="S278" s="150"/>
      <c r="T278" s="267"/>
      <c r="U278" s="151"/>
      <c r="V278" s="148"/>
      <c r="W278" s="152"/>
      <c r="X278" s="150"/>
      <c r="Y278" s="267"/>
      <c r="Z278" s="154"/>
      <c r="AA278" s="21"/>
    </row>
    <row r="279" spans="1:27" customFormat="1" ht="15" customHeight="1">
      <c r="A279" s="127" t="str">
        <f t="shared" si="30"/>
        <v>Sept_Oct_21</v>
      </c>
      <c r="B279" s="145">
        <f t="shared" si="36"/>
        <v>44472</v>
      </c>
      <c r="C279" s="146">
        <f t="shared" si="34"/>
        <v>44472</v>
      </c>
      <c r="D279" s="147">
        <f t="shared" si="35"/>
        <v>44472</v>
      </c>
      <c r="E279" s="251" t="str">
        <f t="shared" si="32"/>
        <v/>
      </c>
      <c r="F279" s="33" t="str">
        <f t="shared" si="33"/>
        <v/>
      </c>
      <c r="G279" s="138"/>
      <c r="H279" s="139"/>
      <c r="I279" s="140"/>
      <c r="J279" s="266"/>
      <c r="K279" s="141"/>
      <c r="L279" s="138"/>
      <c r="M279" s="142"/>
      <c r="N279" s="140"/>
      <c r="O279" s="266"/>
      <c r="P279" s="143"/>
      <c r="Q279" s="138"/>
      <c r="R279" s="139"/>
      <c r="S279" s="140"/>
      <c r="T279" s="266"/>
      <c r="U279" s="141"/>
      <c r="V279" s="138"/>
      <c r="W279" s="142"/>
      <c r="X279" s="140"/>
      <c r="Y279" s="266"/>
      <c r="Z279" s="144"/>
      <c r="AA279" s="21"/>
    </row>
    <row r="280" spans="1:27" customFormat="1" ht="15" customHeight="1">
      <c r="A280" s="127" t="str">
        <f t="shared" si="30"/>
        <v>Sept_Oct_21</v>
      </c>
      <c r="B280" s="145">
        <f t="shared" si="36"/>
        <v>44473</v>
      </c>
      <c r="C280" s="146">
        <f t="shared" si="34"/>
        <v>44473</v>
      </c>
      <c r="D280" s="147">
        <f t="shared" si="35"/>
        <v>44473</v>
      </c>
      <c r="E280" s="252" t="str">
        <f t="shared" si="32"/>
        <v/>
      </c>
      <c r="F280" s="34" t="str">
        <f t="shared" si="33"/>
        <v/>
      </c>
      <c r="G280" s="148"/>
      <c r="H280" s="149"/>
      <c r="I280" s="150"/>
      <c r="J280" s="267"/>
      <c r="K280" s="151"/>
      <c r="L280" s="148"/>
      <c r="M280" s="152"/>
      <c r="N280" s="150"/>
      <c r="O280" s="267"/>
      <c r="P280" s="153"/>
      <c r="Q280" s="148"/>
      <c r="R280" s="149"/>
      <c r="S280" s="150"/>
      <c r="T280" s="267"/>
      <c r="U280" s="151"/>
      <c r="V280" s="148"/>
      <c r="W280" s="152"/>
      <c r="X280" s="150"/>
      <c r="Y280" s="267"/>
      <c r="Z280" s="154"/>
      <c r="AA280" s="21"/>
    </row>
    <row r="281" spans="1:27" customFormat="1" ht="15" customHeight="1">
      <c r="A281" s="127" t="str">
        <f t="shared" si="30"/>
        <v>Sept_Oct_21</v>
      </c>
      <c r="B281" s="145">
        <f t="shared" si="36"/>
        <v>44474</v>
      </c>
      <c r="C281" s="146">
        <f t="shared" si="34"/>
        <v>44474</v>
      </c>
      <c r="D281" s="147">
        <f t="shared" si="35"/>
        <v>44474</v>
      </c>
      <c r="E281" s="251" t="str">
        <f t="shared" si="32"/>
        <v/>
      </c>
      <c r="F281" s="33" t="str">
        <f t="shared" si="33"/>
        <v/>
      </c>
      <c r="G281" s="138"/>
      <c r="H281" s="139"/>
      <c r="I281" s="140"/>
      <c r="J281" s="266"/>
      <c r="K281" s="141"/>
      <c r="L281" s="138"/>
      <c r="M281" s="142"/>
      <c r="N281" s="140"/>
      <c r="O281" s="266"/>
      <c r="P281" s="143"/>
      <c r="Q281" s="138"/>
      <c r="R281" s="139"/>
      <c r="S281" s="140"/>
      <c r="T281" s="266"/>
      <c r="U281" s="141"/>
      <c r="V281" s="138"/>
      <c r="W281" s="142"/>
      <c r="X281" s="140"/>
      <c r="Y281" s="266"/>
      <c r="Z281" s="144"/>
      <c r="AA281" s="21"/>
    </row>
    <row r="282" spans="1:27" customFormat="1" ht="15" customHeight="1">
      <c r="A282" s="127" t="str">
        <f t="shared" si="30"/>
        <v>Sept_Oct_21</v>
      </c>
      <c r="B282" s="145">
        <f t="shared" si="36"/>
        <v>44475</v>
      </c>
      <c r="C282" s="146">
        <f t="shared" si="34"/>
        <v>44475</v>
      </c>
      <c r="D282" s="147">
        <f t="shared" si="35"/>
        <v>44475</v>
      </c>
      <c r="E282" s="252" t="str">
        <f t="shared" si="32"/>
        <v/>
      </c>
      <c r="F282" s="34" t="str">
        <f t="shared" si="33"/>
        <v/>
      </c>
      <c r="G282" s="148"/>
      <c r="H282" s="149"/>
      <c r="I282" s="150"/>
      <c r="J282" s="267"/>
      <c r="K282" s="151"/>
      <c r="L282" s="148"/>
      <c r="M282" s="152"/>
      <c r="N282" s="150"/>
      <c r="O282" s="267"/>
      <c r="P282" s="153"/>
      <c r="Q282" s="148"/>
      <c r="R282" s="149"/>
      <c r="S282" s="150"/>
      <c r="T282" s="267"/>
      <c r="U282" s="151"/>
      <c r="V282" s="148"/>
      <c r="W282" s="152"/>
      <c r="X282" s="150"/>
      <c r="Y282" s="267"/>
      <c r="Z282" s="154"/>
      <c r="AA282" s="21"/>
    </row>
    <row r="283" spans="1:27" customFormat="1" ht="15" customHeight="1">
      <c r="A283" s="127" t="str">
        <f t="shared" si="30"/>
        <v>Sept_Oct_21</v>
      </c>
      <c r="B283" s="145">
        <f t="shared" si="36"/>
        <v>44476</v>
      </c>
      <c r="C283" s="146">
        <f t="shared" si="34"/>
        <v>44476</v>
      </c>
      <c r="D283" s="147">
        <f t="shared" si="35"/>
        <v>44476</v>
      </c>
      <c r="E283" s="251" t="str">
        <f t="shared" si="32"/>
        <v/>
      </c>
      <c r="F283" s="33" t="str">
        <f t="shared" si="33"/>
        <v/>
      </c>
      <c r="G283" s="138"/>
      <c r="H283" s="139"/>
      <c r="I283" s="140"/>
      <c r="J283" s="266"/>
      <c r="K283" s="141"/>
      <c r="L283" s="138"/>
      <c r="M283" s="142"/>
      <c r="N283" s="140"/>
      <c r="O283" s="266"/>
      <c r="P283" s="143"/>
      <c r="Q283" s="138"/>
      <c r="R283" s="139"/>
      <c r="S283" s="140"/>
      <c r="T283" s="266"/>
      <c r="U283" s="141"/>
      <c r="V283" s="138"/>
      <c r="W283" s="142"/>
      <c r="X283" s="140"/>
      <c r="Y283" s="266"/>
      <c r="Z283" s="144"/>
      <c r="AA283" s="21"/>
    </row>
    <row r="284" spans="1:27" customFormat="1" ht="15" customHeight="1">
      <c r="A284" s="127" t="str">
        <f t="shared" si="30"/>
        <v>Sept_Oct_21</v>
      </c>
      <c r="B284" s="145">
        <f t="shared" si="36"/>
        <v>44477</v>
      </c>
      <c r="C284" s="146">
        <f t="shared" si="34"/>
        <v>44477</v>
      </c>
      <c r="D284" s="147">
        <f t="shared" si="35"/>
        <v>44477</v>
      </c>
      <c r="E284" s="252" t="str">
        <f t="shared" si="32"/>
        <v/>
      </c>
      <c r="F284" s="34" t="str">
        <f t="shared" si="33"/>
        <v/>
      </c>
      <c r="G284" s="148"/>
      <c r="H284" s="149"/>
      <c r="I284" s="150"/>
      <c r="J284" s="267"/>
      <c r="K284" s="151"/>
      <c r="L284" s="148"/>
      <c r="M284" s="152"/>
      <c r="N284" s="150"/>
      <c r="O284" s="267"/>
      <c r="P284" s="153"/>
      <c r="Q284" s="148"/>
      <c r="R284" s="149"/>
      <c r="S284" s="150"/>
      <c r="T284" s="267"/>
      <c r="U284" s="151"/>
      <c r="V284" s="148"/>
      <c r="W284" s="152"/>
      <c r="X284" s="150"/>
      <c r="Y284" s="267"/>
      <c r="Z284" s="154"/>
      <c r="AA284" s="21"/>
    </row>
    <row r="285" spans="1:27" customFormat="1" ht="15" customHeight="1">
      <c r="A285" s="127" t="str">
        <f t="shared" si="30"/>
        <v>Sept_Oct_21</v>
      </c>
      <c r="B285" s="145">
        <f t="shared" si="36"/>
        <v>44478</v>
      </c>
      <c r="C285" s="146">
        <f t="shared" si="34"/>
        <v>44478</v>
      </c>
      <c r="D285" s="147">
        <f t="shared" si="35"/>
        <v>44478</v>
      </c>
      <c r="E285" s="251" t="str">
        <f t="shared" si="32"/>
        <v/>
      </c>
      <c r="F285" s="33" t="str">
        <f t="shared" si="33"/>
        <v/>
      </c>
      <c r="G285" s="138"/>
      <c r="H285" s="139"/>
      <c r="I285" s="140"/>
      <c r="J285" s="266"/>
      <c r="K285" s="141"/>
      <c r="L285" s="138"/>
      <c r="M285" s="142"/>
      <c r="N285" s="140"/>
      <c r="O285" s="266"/>
      <c r="P285" s="143"/>
      <c r="Q285" s="138"/>
      <c r="R285" s="139"/>
      <c r="S285" s="140"/>
      <c r="T285" s="266"/>
      <c r="U285" s="141"/>
      <c r="V285" s="138"/>
      <c r="W285" s="142"/>
      <c r="X285" s="140"/>
      <c r="Y285" s="266"/>
      <c r="Z285" s="144"/>
      <c r="AA285" s="21"/>
    </row>
    <row r="286" spans="1:27" customFormat="1" ht="15" customHeight="1">
      <c r="A286" s="127" t="str">
        <f t="shared" si="30"/>
        <v>Sept_Oct_21</v>
      </c>
      <c r="B286" s="145">
        <f t="shared" si="36"/>
        <v>44479</v>
      </c>
      <c r="C286" s="146">
        <f t="shared" si="34"/>
        <v>44479</v>
      </c>
      <c r="D286" s="147">
        <f t="shared" si="35"/>
        <v>44479</v>
      </c>
      <c r="E286" s="252" t="str">
        <f t="shared" si="32"/>
        <v/>
      </c>
      <c r="F286" s="34" t="str">
        <f t="shared" si="33"/>
        <v/>
      </c>
      <c r="G286" s="148"/>
      <c r="H286" s="149"/>
      <c r="I286" s="150"/>
      <c r="J286" s="267"/>
      <c r="K286" s="151"/>
      <c r="L286" s="148"/>
      <c r="M286" s="152"/>
      <c r="N286" s="150"/>
      <c r="O286" s="267"/>
      <c r="P286" s="153"/>
      <c r="Q286" s="148"/>
      <c r="R286" s="149"/>
      <c r="S286" s="150"/>
      <c r="T286" s="267"/>
      <c r="U286" s="151"/>
      <c r="V286" s="148"/>
      <c r="W286" s="152"/>
      <c r="X286" s="150"/>
      <c r="Y286" s="267"/>
      <c r="Z286" s="154"/>
      <c r="AA286" s="21"/>
    </row>
    <row r="287" spans="1:27" customFormat="1" ht="15" customHeight="1">
      <c r="A287" s="127" t="str">
        <f t="shared" si="30"/>
        <v>Sept_Oct_21</v>
      </c>
      <c r="B287" s="145">
        <f t="shared" si="36"/>
        <v>44480</v>
      </c>
      <c r="C287" s="146">
        <f t="shared" si="34"/>
        <v>44480</v>
      </c>
      <c r="D287" s="147">
        <f t="shared" si="35"/>
        <v>44480</v>
      </c>
      <c r="E287" s="251" t="str">
        <f t="shared" si="32"/>
        <v/>
      </c>
      <c r="F287" s="33" t="str">
        <f t="shared" si="33"/>
        <v/>
      </c>
      <c r="G287" s="138"/>
      <c r="H287" s="139"/>
      <c r="I287" s="140"/>
      <c r="J287" s="266"/>
      <c r="K287" s="141"/>
      <c r="L287" s="138"/>
      <c r="M287" s="142"/>
      <c r="N287" s="140"/>
      <c r="O287" s="266"/>
      <c r="P287" s="143"/>
      <c r="Q287" s="138"/>
      <c r="R287" s="139"/>
      <c r="S287" s="140"/>
      <c r="T287" s="266"/>
      <c r="U287" s="141"/>
      <c r="V287" s="138"/>
      <c r="W287" s="142"/>
      <c r="X287" s="140"/>
      <c r="Y287" s="266"/>
      <c r="Z287" s="144"/>
      <c r="AA287" s="21"/>
    </row>
    <row r="288" spans="1:27" customFormat="1" ht="15" customHeight="1">
      <c r="A288" s="127" t="str">
        <f t="shared" si="30"/>
        <v>Sept_Oct_21</v>
      </c>
      <c r="B288" s="145">
        <f t="shared" si="36"/>
        <v>44481</v>
      </c>
      <c r="C288" s="146">
        <f t="shared" si="34"/>
        <v>44481</v>
      </c>
      <c r="D288" s="147">
        <f t="shared" si="35"/>
        <v>44481</v>
      </c>
      <c r="E288" s="252" t="str">
        <f t="shared" si="32"/>
        <v/>
      </c>
      <c r="F288" s="34" t="str">
        <f t="shared" si="33"/>
        <v/>
      </c>
      <c r="G288" s="148"/>
      <c r="H288" s="149"/>
      <c r="I288" s="150"/>
      <c r="J288" s="267"/>
      <c r="K288" s="151"/>
      <c r="L288" s="148"/>
      <c r="M288" s="152"/>
      <c r="N288" s="150"/>
      <c r="O288" s="267"/>
      <c r="P288" s="153"/>
      <c r="Q288" s="148"/>
      <c r="R288" s="149"/>
      <c r="S288" s="150"/>
      <c r="T288" s="267"/>
      <c r="U288" s="151"/>
      <c r="V288" s="148"/>
      <c r="W288" s="152"/>
      <c r="X288" s="150"/>
      <c r="Y288" s="267"/>
      <c r="Z288" s="154"/>
      <c r="AA288" s="21"/>
    </row>
    <row r="289" spans="1:27" customFormat="1" ht="15" customHeight="1">
      <c r="A289" s="127" t="str">
        <f t="shared" si="30"/>
        <v>Sept_Oct_21</v>
      </c>
      <c r="B289" s="145">
        <f t="shared" si="36"/>
        <v>44482</v>
      </c>
      <c r="C289" s="146">
        <f t="shared" si="34"/>
        <v>44482</v>
      </c>
      <c r="D289" s="147">
        <f t="shared" si="35"/>
        <v>44482</v>
      </c>
      <c r="E289" s="251" t="str">
        <f t="shared" si="32"/>
        <v/>
      </c>
      <c r="F289" s="33" t="str">
        <f t="shared" si="33"/>
        <v/>
      </c>
      <c r="G289" s="138"/>
      <c r="H289" s="139"/>
      <c r="I289" s="140"/>
      <c r="J289" s="266"/>
      <c r="K289" s="141"/>
      <c r="L289" s="138"/>
      <c r="M289" s="142"/>
      <c r="N289" s="140"/>
      <c r="O289" s="266"/>
      <c r="P289" s="143"/>
      <c r="Q289" s="138"/>
      <c r="R289" s="139"/>
      <c r="S289" s="140"/>
      <c r="T289" s="266"/>
      <c r="U289" s="141"/>
      <c r="V289" s="138"/>
      <c r="W289" s="142"/>
      <c r="X289" s="140"/>
      <c r="Y289" s="266"/>
      <c r="Z289" s="144"/>
      <c r="AA289" s="21"/>
    </row>
    <row r="290" spans="1:27" customFormat="1" ht="15" customHeight="1">
      <c r="A290" s="127" t="str">
        <f t="shared" si="30"/>
        <v>Sept_Oct_21</v>
      </c>
      <c r="B290" s="145">
        <f t="shared" si="36"/>
        <v>44483</v>
      </c>
      <c r="C290" s="146">
        <f t="shared" si="34"/>
        <v>44483</v>
      </c>
      <c r="D290" s="147">
        <f t="shared" si="35"/>
        <v>44483</v>
      </c>
      <c r="E290" s="252" t="str">
        <f t="shared" si="32"/>
        <v/>
      </c>
      <c r="F290" s="34" t="str">
        <f t="shared" si="33"/>
        <v/>
      </c>
      <c r="G290" s="148"/>
      <c r="H290" s="149"/>
      <c r="I290" s="150"/>
      <c r="J290" s="267"/>
      <c r="K290" s="151"/>
      <c r="L290" s="148"/>
      <c r="M290" s="152"/>
      <c r="N290" s="150"/>
      <c r="O290" s="267"/>
      <c r="P290" s="153"/>
      <c r="Q290" s="148"/>
      <c r="R290" s="149"/>
      <c r="S290" s="150"/>
      <c r="T290" s="267"/>
      <c r="U290" s="151"/>
      <c r="V290" s="148"/>
      <c r="W290" s="152"/>
      <c r="X290" s="150"/>
      <c r="Y290" s="267"/>
      <c r="Z290" s="154"/>
      <c r="AA290" s="21"/>
    </row>
    <row r="291" spans="1:27" customFormat="1" ht="15" customHeight="1">
      <c r="A291" s="127" t="str">
        <f t="shared" si="30"/>
        <v>Sept_Oct_21</v>
      </c>
      <c r="B291" s="145">
        <f t="shared" si="36"/>
        <v>44484</v>
      </c>
      <c r="C291" s="146">
        <f t="shared" si="34"/>
        <v>44484</v>
      </c>
      <c r="D291" s="147">
        <f t="shared" si="35"/>
        <v>44484</v>
      </c>
      <c r="E291" s="251" t="str">
        <f t="shared" si="32"/>
        <v/>
      </c>
      <c r="F291" s="33" t="str">
        <f t="shared" si="33"/>
        <v/>
      </c>
      <c r="G291" s="138"/>
      <c r="H291" s="139"/>
      <c r="I291" s="140"/>
      <c r="J291" s="266"/>
      <c r="K291" s="141"/>
      <c r="L291" s="138"/>
      <c r="M291" s="142"/>
      <c r="N291" s="140"/>
      <c r="O291" s="266"/>
      <c r="P291" s="143"/>
      <c r="Q291" s="138"/>
      <c r="R291" s="139"/>
      <c r="S291" s="140"/>
      <c r="T291" s="266"/>
      <c r="U291" s="141"/>
      <c r="V291" s="138"/>
      <c r="W291" s="142"/>
      <c r="X291" s="140"/>
      <c r="Y291" s="266"/>
      <c r="Z291" s="144"/>
      <c r="AA291" s="21"/>
    </row>
    <row r="292" spans="1:27" customFormat="1" ht="15" customHeight="1">
      <c r="A292" s="127" t="str">
        <f t="shared" si="30"/>
        <v>Sept_Oct_21</v>
      </c>
      <c r="B292" s="145">
        <f t="shared" si="36"/>
        <v>44485</v>
      </c>
      <c r="C292" s="146">
        <f t="shared" si="34"/>
        <v>44485</v>
      </c>
      <c r="D292" s="147">
        <f t="shared" si="35"/>
        <v>44485</v>
      </c>
      <c r="E292" s="252" t="str">
        <f t="shared" si="32"/>
        <v/>
      </c>
      <c r="F292" s="34" t="str">
        <f t="shared" si="33"/>
        <v/>
      </c>
      <c r="G292" s="148"/>
      <c r="H292" s="149"/>
      <c r="I292" s="150"/>
      <c r="J292" s="267"/>
      <c r="K292" s="151"/>
      <c r="L292" s="148"/>
      <c r="M292" s="152"/>
      <c r="N292" s="150"/>
      <c r="O292" s="267"/>
      <c r="P292" s="153"/>
      <c r="Q292" s="148"/>
      <c r="R292" s="149"/>
      <c r="S292" s="150"/>
      <c r="T292" s="267"/>
      <c r="U292" s="151"/>
      <c r="V292" s="148"/>
      <c r="W292" s="152"/>
      <c r="X292" s="150"/>
      <c r="Y292" s="267"/>
      <c r="Z292" s="154"/>
      <c r="AA292" s="21"/>
    </row>
    <row r="293" spans="1:27" customFormat="1" ht="15" customHeight="1">
      <c r="A293" s="127" t="str">
        <f t="shared" si="30"/>
        <v>Sept_Oct_21</v>
      </c>
      <c r="B293" s="145">
        <f t="shared" si="36"/>
        <v>44486</v>
      </c>
      <c r="C293" s="146">
        <f t="shared" si="34"/>
        <v>44486</v>
      </c>
      <c r="D293" s="147">
        <f t="shared" si="35"/>
        <v>44486</v>
      </c>
      <c r="E293" s="251" t="str">
        <f t="shared" si="32"/>
        <v/>
      </c>
      <c r="F293" s="33" t="str">
        <f t="shared" si="33"/>
        <v/>
      </c>
      <c r="G293" s="138"/>
      <c r="H293" s="139"/>
      <c r="I293" s="140"/>
      <c r="J293" s="266"/>
      <c r="K293" s="141"/>
      <c r="L293" s="138"/>
      <c r="M293" s="142"/>
      <c r="N293" s="140"/>
      <c r="O293" s="266"/>
      <c r="P293" s="143"/>
      <c r="Q293" s="138"/>
      <c r="R293" s="139"/>
      <c r="S293" s="140"/>
      <c r="T293" s="266"/>
      <c r="U293" s="141"/>
      <c r="V293" s="138"/>
      <c r="W293" s="142"/>
      <c r="X293" s="140"/>
      <c r="Y293" s="266"/>
      <c r="Z293" s="144"/>
      <c r="AA293" s="21"/>
    </row>
    <row r="294" spans="1:27" customFormat="1" ht="15" customHeight="1">
      <c r="A294" s="127" t="str">
        <f t="shared" si="30"/>
        <v>Sept_Oct_21</v>
      </c>
      <c r="B294" s="145">
        <f t="shared" si="36"/>
        <v>44487</v>
      </c>
      <c r="C294" s="146">
        <f t="shared" si="34"/>
        <v>44487</v>
      </c>
      <c r="D294" s="147">
        <f t="shared" si="35"/>
        <v>44487</v>
      </c>
      <c r="E294" s="252" t="str">
        <f t="shared" si="32"/>
        <v/>
      </c>
      <c r="F294" s="34" t="str">
        <f t="shared" si="33"/>
        <v/>
      </c>
      <c r="G294" s="148"/>
      <c r="H294" s="149"/>
      <c r="I294" s="150"/>
      <c r="J294" s="267"/>
      <c r="K294" s="151"/>
      <c r="L294" s="148"/>
      <c r="M294" s="152"/>
      <c r="N294" s="150"/>
      <c r="O294" s="267"/>
      <c r="P294" s="153"/>
      <c r="Q294" s="148"/>
      <c r="R294" s="149"/>
      <c r="S294" s="150"/>
      <c r="T294" s="267"/>
      <c r="U294" s="151"/>
      <c r="V294" s="148"/>
      <c r="W294" s="152"/>
      <c r="X294" s="150"/>
      <c r="Y294" s="267"/>
      <c r="Z294" s="154"/>
      <c r="AA294" s="21"/>
    </row>
    <row r="295" spans="1:27" customFormat="1" ht="15" customHeight="1">
      <c r="A295" s="127" t="str">
        <f t="shared" si="30"/>
        <v>Sept_Oct_21</v>
      </c>
      <c r="B295" s="145">
        <f t="shared" si="36"/>
        <v>44488</v>
      </c>
      <c r="C295" s="146">
        <f t="shared" si="34"/>
        <v>44488</v>
      </c>
      <c r="D295" s="147">
        <f t="shared" si="35"/>
        <v>44488</v>
      </c>
      <c r="E295" s="251" t="str">
        <f t="shared" si="32"/>
        <v/>
      </c>
      <c r="F295" s="33" t="str">
        <f t="shared" si="33"/>
        <v/>
      </c>
      <c r="G295" s="138"/>
      <c r="H295" s="139"/>
      <c r="I295" s="140"/>
      <c r="J295" s="266"/>
      <c r="K295" s="141"/>
      <c r="L295" s="138"/>
      <c r="M295" s="142"/>
      <c r="N295" s="140"/>
      <c r="O295" s="266"/>
      <c r="P295" s="143"/>
      <c r="Q295" s="138"/>
      <c r="R295" s="139"/>
      <c r="S295" s="140"/>
      <c r="T295" s="266"/>
      <c r="U295" s="141"/>
      <c r="V295" s="138"/>
      <c r="W295" s="142"/>
      <c r="X295" s="140"/>
      <c r="Y295" s="266"/>
      <c r="Z295" s="144"/>
      <c r="AA295" s="21"/>
    </row>
    <row r="296" spans="1:27" customFormat="1" ht="15" customHeight="1">
      <c r="A296" s="127" t="str">
        <f t="shared" si="30"/>
        <v>Sept_Oct_21</v>
      </c>
      <c r="B296" s="145">
        <f t="shared" si="36"/>
        <v>44489</v>
      </c>
      <c r="C296" s="146">
        <f t="shared" si="34"/>
        <v>44489</v>
      </c>
      <c r="D296" s="147">
        <f t="shared" si="35"/>
        <v>44489</v>
      </c>
      <c r="E296" s="252" t="str">
        <f t="shared" si="32"/>
        <v/>
      </c>
      <c r="F296" s="34" t="str">
        <f t="shared" si="33"/>
        <v/>
      </c>
      <c r="G296" s="148"/>
      <c r="H296" s="149"/>
      <c r="I296" s="150"/>
      <c r="J296" s="267"/>
      <c r="K296" s="151"/>
      <c r="L296" s="148"/>
      <c r="M296" s="152"/>
      <c r="N296" s="150"/>
      <c r="O296" s="267"/>
      <c r="P296" s="153"/>
      <c r="Q296" s="148"/>
      <c r="R296" s="149"/>
      <c r="S296" s="150"/>
      <c r="T296" s="267"/>
      <c r="U296" s="151"/>
      <c r="V296" s="148"/>
      <c r="W296" s="152"/>
      <c r="X296" s="150"/>
      <c r="Y296" s="267"/>
      <c r="Z296" s="154"/>
      <c r="AA296" s="21"/>
    </row>
    <row r="297" spans="1:27" customFormat="1" ht="15" customHeight="1">
      <c r="A297" s="127" t="str">
        <f t="shared" si="30"/>
        <v>Sept_Oct_21</v>
      </c>
      <c r="B297" s="145">
        <f t="shared" si="36"/>
        <v>44490</v>
      </c>
      <c r="C297" s="146">
        <f t="shared" si="34"/>
        <v>44490</v>
      </c>
      <c r="D297" s="147">
        <f t="shared" si="35"/>
        <v>44490</v>
      </c>
      <c r="E297" s="251" t="str">
        <f t="shared" si="32"/>
        <v/>
      </c>
      <c r="F297" s="33" t="str">
        <f t="shared" si="33"/>
        <v/>
      </c>
      <c r="G297" s="138"/>
      <c r="H297" s="139"/>
      <c r="I297" s="140"/>
      <c r="J297" s="266"/>
      <c r="K297" s="141"/>
      <c r="L297" s="138"/>
      <c r="M297" s="142"/>
      <c r="N297" s="140"/>
      <c r="O297" s="266"/>
      <c r="P297" s="143"/>
      <c r="Q297" s="138"/>
      <c r="R297" s="139"/>
      <c r="S297" s="140"/>
      <c r="T297" s="266"/>
      <c r="U297" s="141"/>
      <c r="V297" s="138"/>
      <c r="W297" s="142"/>
      <c r="X297" s="140"/>
      <c r="Y297" s="266"/>
      <c r="Z297" s="144"/>
      <c r="AA297" s="21"/>
    </row>
    <row r="298" spans="1:27" customFormat="1" ht="15" customHeight="1">
      <c r="A298" s="127" t="str">
        <f t="shared" si="30"/>
        <v>Sept_Oct_21</v>
      </c>
      <c r="B298" s="145">
        <f t="shared" si="36"/>
        <v>44491</v>
      </c>
      <c r="C298" s="146">
        <f t="shared" si="34"/>
        <v>44491</v>
      </c>
      <c r="D298" s="147">
        <f t="shared" si="35"/>
        <v>44491</v>
      </c>
      <c r="E298" s="252" t="str">
        <f t="shared" si="32"/>
        <v/>
      </c>
      <c r="F298" s="34" t="str">
        <f t="shared" si="33"/>
        <v/>
      </c>
      <c r="G298" s="148"/>
      <c r="H298" s="149"/>
      <c r="I298" s="150"/>
      <c r="J298" s="267"/>
      <c r="K298" s="151"/>
      <c r="L298" s="148"/>
      <c r="M298" s="152"/>
      <c r="N298" s="150"/>
      <c r="O298" s="267"/>
      <c r="P298" s="153"/>
      <c r="Q298" s="148"/>
      <c r="R298" s="149"/>
      <c r="S298" s="150"/>
      <c r="T298" s="267"/>
      <c r="U298" s="151"/>
      <c r="V298" s="148"/>
      <c r="W298" s="152"/>
      <c r="X298" s="150"/>
      <c r="Y298" s="267"/>
      <c r="Z298" s="154"/>
      <c r="AA298" s="21"/>
    </row>
    <row r="299" spans="1:27" customFormat="1" ht="15" customHeight="1">
      <c r="A299" s="127" t="str">
        <f t="shared" si="30"/>
        <v>Sept_Oct_21</v>
      </c>
      <c r="B299" s="145">
        <f t="shared" si="36"/>
        <v>44492</v>
      </c>
      <c r="C299" s="146">
        <f t="shared" si="34"/>
        <v>44492</v>
      </c>
      <c r="D299" s="147">
        <f t="shared" si="35"/>
        <v>44492</v>
      </c>
      <c r="E299" s="251" t="str">
        <f t="shared" si="32"/>
        <v/>
      </c>
      <c r="F299" s="33" t="str">
        <f t="shared" si="33"/>
        <v/>
      </c>
      <c r="G299" s="138"/>
      <c r="H299" s="139"/>
      <c r="I299" s="140"/>
      <c r="J299" s="266"/>
      <c r="K299" s="141"/>
      <c r="L299" s="138"/>
      <c r="M299" s="142"/>
      <c r="N299" s="140"/>
      <c r="O299" s="266"/>
      <c r="P299" s="143"/>
      <c r="Q299" s="138"/>
      <c r="R299" s="139"/>
      <c r="S299" s="140"/>
      <c r="T299" s="266"/>
      <c r="U299" s="141"/>
      <c r="V299" s="138"/>
      <c r="W299" s="142"/>
      <c r="X299" s="140"/>
      <c r="Y299" s="266"/>
      <c r="Z299" s="144"/>
      <c r="AA299" s="21"/>
    </row>
    <row r="300" spans="1:27" customFormat="1" ht="15" customHeight="1">
      <c r="A300" s="127" t="str">
        <f t="shared" si="30"/>
        <v>Sept_Oct_21</v>
      </c>
      <c r="B300" s="145">
        <f t="shared" si="36"/>
        <v>44493</v>
      </c>
      <c r="C300" s="146">
        <f t="shared" si="34"/>
        <v>44493</v>
      </c>
      <c r="D300" s="147">
        <f t="shared" si="35"/>
        <v>44493</v>
      </c>
      <c r="E300" s="252" t="str">
        <f t="shared" si="32"/>
        <v/>
      </c>
      <c r="F300" s="34" t="str">
        <f t="shared" si="33"/>
        <v/>
      </c>
      <c r="G300" s="148"/>
      <c r="H300" s="149"/>
      <c r="I300" s="150"/>
      <c r="J300" s="267"/>
      <c r="K300" s="151"/>
      <c r="L300" s="148"/>
      <c r="M300" s="152"/>
      <c r="N300" s="150"/>
      <c r="O300" s="267"/>
      <c r="P300" s="153"/>
      <c r="Q300" s="148"/>
      <c r="R300" s="149"/>
      <c r="S300" s="150"/>
      <c r="T300" s="267"/>
      <c r="U300" s="151"/>
      <c r="V300" s="148"/>
      <c r="W300" s="152"/>
      <c r="X300" s="150"/>
      <c r="Y300" s="267"/>
      <c r="Z300" s="154"/>
      <c r="AA300" s="21"/>
    </row>
    <row r="301" spans="1:27" customFormat="1" ht="15" customHeight="1">
      <c r="A301" s="127" t="str">
        <f t="shared" si="30"/>
        <v>Sept_Oct_21</v>
      </c>
      <c r="B301" s="145">
        <f t="shared" si="36"/>
        <v>44494</v>
      </c>
      <c r="C301" s="146">
        <f t="shared" si="34"/>
        <v>44494</v>
      </c>
      <c r="D301" s="147">
        <f t="shared" si="35"/>
        <v>44494</v>
      </c>
      <c r="E301" s="251" t="str">
        <f t="shared" si="32"/>
        <v/>
      </c>
      <c r="F301" s="33" t="str">
        <f t="shared" si="33"/>
        <v/>
      </c>
      <c r="G301" s="138"/>
      <c r="H301" s="139"/>
      <c r="I301" s="140"/>
      <c r="J301" s="266"/>
      <c r="K301" s="141"/>
      <c r="L301" s="138"/>
      <c r="M301" s="142"/>
      <c r="N301" s="140"/>
      <c r="O301" s="266"/>
      <c r="P301" s="143"/>
      <c r="Q301" s="138"/>
      <c r="R301" s="139"/>
      <c r="S301" s="140"/>
      <c r="T301" s="266"/>
      <c r="U301" s="141"/>
      <c r="V301" s="138"/>
      <c r="W301" s="142"/>
      <c r="X301" s="140"/>
      <c r="Y301" s="266"/>
      <c r="Z301" s="144"/>
      <c r="AA301" s="21"/>
    </row>
    <row r="302" spans="1:27" customFormat="1" ht="15" customHeight="1">
      <c r="A302" s="127" t="str">
        <f t="shared" si="30"/>
        <v>Sept_Oct_21</v>
      </c>
      <c r="B302" s="145">
        <f t="shared" si="36"/>
        <v>44495</v>
      </c>
      <c r="C302" s="146">
        <f t="shared" si="34"/>
        <v>44495</v>
      </c>
      <c r="D302" s="147">
        <f t="shared" si="35"/>
        <v>44495</v>
      </c>
      <c r="E302" s="252" t="str">
        <f t="shared" si="32"/>
        <v/>
      </c>
      <c r="F302" s="34" t="str">
        <f t="shared" si="33"/>
        <v/>
      </c>
      <c r="G302" s="148"/>
      <c r="H302" s="149"/>
      <c r="I302" s="150"/>
      <c r="J302" s="267"/>
      <c r="K302" s="151"/>
      <c r="L302" s="148"/>
      <c r="M302" s="152"/>
      <c r="N302" s="150"/>
      <c r="O302" s="267"/>
      <c r="P302" s="153"/>
      <c r="Q302" s="148"/>
      <c r="R302" s="149"/>
      <c r="S302" s="150"/>
      <c r="T302" s="267"/>
      <c r="U302" s="151"/>
      <c r="V302" s="148"/>
      <c r="W302" s="152"/>
      <c r="X302" s="150"/>
      <c r="Y302" s="267"/>
      <c r="Z302" s="154"/>
      <c r="AA302" s="21"/>
    </row>
    <row r="303" spans="1:27" customFormat="1" ht="15" customHeight="1">
      <c r="A303" s="127" t="str">
        <f t="shared" si="30"/>
        <v>Sept_Oct_21</v>
      </c>
      <c r="B303" s="145">
        <f t="shared" si="36"/>
        <v>44496</v>
      </c>
      <c r="C303" s="146">
        <f t="shared" si="34"/>
        <v>44496</v>
      </c>
      <c r="D303" s="147">
        <f t="shared" si="35"/>
        <v>44496</v>
      </c>
      <c r="E303" s="251" t="str">
        <f t="shared" si="32"/>
        <v/>
      </c>
      <c r="F303" s="33" t="str">
        <f t="shared" si="33"/>
        <v/>
      </c>
      <c r="G303" s="138"/>
      <c r="H303" s="139"/>
      <c r="I303" s="140"/>
      <c r="J303" s="266"/>
      <c r="K303" s="141"/>
      <c r="L303" s="138"/>
      <c r="M303" s="142"/>
      <c r="N303" s="140"/>
      <c r="O303" s="266"/>
      <c r="P303" s="143"/>
      <c r="Q303" s="138"/>
      <c r="R303" s="139"/>
      <c r="S303" s="140"/>
      <c r="T303" s="266"/>
      <c r="U303" s="141"/>
      <c r="V303" s="138"/>
      <c r="W303" s="142"/>
      <c r="X303" s="140"/>
      <c r="Y303" s="266"/>
      <c r="Z303" s="144"/>
      <c r="AA303" s="21"/>
    </row>
    <row r="304" spans="1:27" customFormat="1" ht="15" customHeight="1">
      <c r="A304" s="127" t="str">
        <f t="shared" si="30"/>
        <v>Sept_Oct_21</v>
      </c>
      <c r="B304" s="145">
        <f t="shared" si="36"/>
        <v>44497</v>
      </c>
      <c r="C304" s="146">
        <f t="shared" si="34"/>
        <v>44497</v>
      </c>
      <c r="D304" s="147">
        <f t="shared" si="35"/>
        <v>44497</v>
      </c>
      <c r="E304" s="252" t="str">
        <f t="shared" si="32"/>
        <v/>
      </c>
      <c r="F304" s="34" t="str">
        <f t="shared" si="33"/>
        <v/>
      </c>
      <c r="G304" s="148"/>
      <c r="H304" s="149"/>
      <c r="I304" s="150"/>
      <c r="J304" s="267"/>
      <c r="K304" s="151"/>
      <c r="L304" s="148"/>
      <c r="M304" s="152"/>
      <c r="N304" s="150"/>
      <c r="O304" s="267"/>
      <c r="P304" s="153"/>
      <c r="Q304" s="148"/>
      <c r="R304" s="149"/>
      <c r="S304" s="150"/>
      <c r="T304" s="267"/>
      <c r="U304" s="151"/>
      <c r="V304" s="148"/>
      <c r="W304" s="152"/>
      <c r="X304" s="150"/>
      <c r="Y304" s="267"/>
      <c r="Z304" s="154"/>
      <c r="AA304" s="21"/>
    </row>
    <row r="305" spans="1:27" customFormat="1" ht="15" customHeight="1">
      <c r="A305" s="127" t="str">
        <f t="shared" si="30"/>
        <v>Sept_Oct_21</v>
      </c>
      <c r="B305" s="145">
        <f t="shared" si="36"/>
        <v>44498</v>
      </c>
      <c r="C305" s="146">
        <f t="shared" si="34"/>
        <v>44498</v>
      </c>
      <c r="D305" s="147">
        <f t="shared" si="35"/>
        <v>44498</v>
      </c>
      <c r="E305" s="251" t="str">
        <f t="shared" si="32"/>
        <v/>
      </c>
      <c r="F305" s="33" t="str">
        <f t="shared" si="33"/>
        <v/>
      </c>
      <c r="G305" s="138"/>
      <c r="H305" s="139"/>
      <c r="I305" s="140"/>
      <c r="J305" s="266"/>
      <c r="K305" s="141"/>
      <c r="L305" s="138"/>
      <c r="M305" s="142"/>
      <c r="N305" s="140"/>
      <c r="O305" s="266"/>
      <c r="P305" s="143"/>
      <c r="Q305" s="138"/>
      <c r="R305" s="139"/>
      <c r="S305" s="140"/>
      <c r="T305" s="266"/>
      <c r="U305" s="141"/>
      <c r="V305" s="138"/>
      <c r="W305" s="142"/>
      <c r="X305" s="140"/>
      <c r="Y305" s="266"/>
      <c r="Z305" s="144"/>
      <c r="AA305" s="21"/>
    </row>
    <row r="306" spans="1:27" customFormat="1" ht="15" customHeight="1">
      <c r="A306" s="127" t="str">
        <f t="shared" si="30"/>
        <v>Sept_Oct_21</v>
      </c>
      <c r="B306" s="145">
        <f t="shared" si="36"/>
        <v>44499</v>
      </c>
      <c r="C306" s="146">
        <f t="shared" si="34"/>
        <v>44499</v>
      </c>
      <c r="D306" s="147">
        <f t="shared" si="35"/>
        <v>44499</v>
      </c>
      <c r="E306" s="252" t="str">
        <f t="shared" si="32"/>
        <v/>
      </c>
      <c r="F306" s="34" t="str">
        <f t="shared" si="33"/>
        <v/>
      </c>
      <c r="G306" s="148"/>
      <c r="H306" s="149"/>
      <c r="I306" s="150"/>
      <c r="J306" s="267"/>
      <c r="K306" s="151"/>
      <c r="L306" s="148"/>
      <c r="M306" s="152"/>
      <c r="N306" s="150"/>
      <c r="O306" s="267"/>
      <c r="P306" s="153"/>
      <c r="Q306" s="148"/>
      <c r="R306" s="149"/>
      <c r="S306" s="150"/>
      <c r="T306" s="267"/>
      <c r="U306" s="151"/>
      <c r="V306" s="148"/>
      <c r="W306" s="152"/>
      <c r="X306" s="150"/>
      <c r="Y306" s="267"/>
      <c r="Z306" s="154"/>
      <c r="AA306" s="21"/>
    </row>
    <row r="307" spans="1:27" customFormat="1" ht="15" customHeight="1" thickBot="1">
      <c r="A307" s="127" t="str">
        <f t="shared" si="30"/>
        <v>Sept_Oct_21</v>
      </c>
      <c r="B307" s="172">
        <f t="shared" si="36"/>
        <v>44500</v>
      </c>
      <c r="C307" s="173">
        <f t="shared" si="34"/>
        <v>44500</v>
      </c>
      <c r="D307" s="174">
        <f t="shared" si="35"/>
        <v>44500</v>
      </c>
      <c r="E307" s="257" t="str">
        <f t="shared" si="32"/>
        <v/>
      </c>
      <c r="F307" s="44" t="str">
        <f t="shared" si="33"/>
        <v/>
      </c>
      <c r="G307" s="208"/>
      <c r="H307" s="209"/>
      <c r="I307" s="210"/>
      <c r="J307" s="274"/>
      <c r="K307" s="211"/>
      <c r="L307" s="208"/>
      <c r="M307" s="212"/>
      <c r="N307" s="210"/>
      <c r="O307" s="274"/>
      <c r="P307" s="213"/>
      <c r="Q307" s="208"/>
      <c r="R307" s="209"/>
      <c r="S307" s="210"/>
      <c r="T307" s="274"/>
      <c r="U307" s="211"/>
      <c r="V307" s="208"/>
      <c r="W307" s="212"/>
      <c r="X307" s="210"/>
      <c r="Y307" s="274"/>
      <c r="Z307" s="214"/>
      <c r="AA307" s="21"/>
    </row>
    <row r="308" spans="1:27" customFormat="1" ht="15" customHeight="1" thickTop="1">
      <c r="A308" s="127" t="str">
        <f t="shared" si="30"/>
        <v>Nov_Dec_21</v>
      </c>
      <c r="B308" s="195">
        <f t="shared" si="36"/>
        <v>44501</v>
      </c>
      <c r="C308" s="207">
        <f t="shared" si="34"/>
        <v>44501</v>
      </c>
      <c r="D308" s="197">
        <f t="shared" si="35"/>
        <v>44501</v>
      </c>
      <c r="E308" s="259" t="str">
        <f t="shared" si="32"/>
        <v/>
      </c>
      <c r="F308" s="46" t="str">
        <f t="shared" si="33"/>
        <v/>
      </c>
      <c r="G308" s="215"/>
      <c r="H308" s="216"/>
      <c r="I308" s="217"/>
      <c r="J308" s="275"/>
      <c r="K308" s="218"/>
      <c r="L308" s="215"/>
      <c r="M308" s="219"/>
      <c r="N308" s="217"/>
      <c r="O308" s="275"/>
      <c r="P308" s="220"/>
      <c r="Q308" s="215"/>
      <c r="R308" s="216"/>
      <c r="S308" s="217"/>
      <c r="T308" s="275"/>
      <c r="U308" s="218"/>
      <c r="V308" s="215"/>
      <c r="W308" s="219"/>
      <c r="X308" s="217"/>
      <c r="Y308" s="275"/>
      <c r="Z308" s="221"/>
      <c r="AA308" s="21"/>
    </row>
    <row r="309" spans="1:27" customFormat="1" ht="15" customHeight="1">
      <c r="A309" s="127" t="str">
        <f t="shared" ref="A309:A367" si="37">IFERROR(CHOOSE(MONTH(B309),"Jan_Fev_21","Jan_Fev_21","Mars_Avril_21","Mars_Avril_21","Mai_Juin_21","Mai_Juin_21","Juil_Août_21","Juil_Août_21","Sept_Oct_21","Sept_Oct_21","Nov_Dec_21","Nov_Dec_21"),"")</f>
        <v>Nov_Dec_21</v>
      </c>
      <c r="B309" s="145">
        <f t="shared" si="36"/>
        <v>44502</v>
      </c>
      <c r="C309" s="146">
        <f t="shared" si="34"/>
        <v>44502</v>
      </c>
      <c r="D309" s="147">
        <f t="shared" si="35"/>
        <v>44502</v>
      </c>
      <c r="E309" s="251" t="str">
        <f t="shared" si="32"/>
        <v/>
      </c>
      <c r="F309" s="33" t="str">
        <f t="shared" si="33"/>
        <v/>
      </c>
      <c r="G309" s="138"/>
      <c r="H309" s="139"/>
      <c r="I309" s="140"/>
      <c r="J309" s="266"/>
      <c r="K309" s="141"/>
      <c r="L309" s="138"/>
      <c r="M309" s="142"/>
      <c r="N309" s="140"/>
      <c r="O309" s="266"/>
      <c r="P309" s="143"/>
      <c r="Q309" s="138"/>
      <c r="R309" s="139"/>
      <c r="S309" s="140"/>
      <c r="T309" s="266"/>
      <c r="U309" s="141"/>
      <c r="V309" s="138"/>
      <c r="W309" s="142"/>
      <c r="X309" s="140"/>
      <c r="Y309" s="266"/>
      <c r="Z309" s="144"/>
      <c r="AA309" s="21"/>
    </row>
    <row r="310" spans="1:27" customFormat="1" ht="15" customHeight="1">
      <c r="A310" s="127" t="str">
        <f t="shared" si="37"/>
        <v>Nov_Dec_21</v>
      </c>
      <c r="B310" s="145">
        <f t="shared" si="36"/>
        <v>44503</v>
      </c>
      <c r="C310" s="146">
        <f t="shared" si="34"/>
        <v>44503</v>
      </c>
      <c r="D310" s="147">
        <f t="shared" si="35"/>
        <v>44503</v>
      </c>
      <c r="E310" s="252" t="str">
        <f t="shared" si="32"/>
        <v/>
      </c>
      <c r="F310" s="34" t="str">
        <f t="shared" si="33"/>
        <v/>
      </c>
      <c r="G310" s="148"/>
      <c r="H310" s="149"/>
      <c r="I310" s="150"/>
      <c r="J310" s="267"/>
      <c r="K310" s="151"/>
      <c r="L310" s="148"/>
      <c r="M310" s="152"/>
      <c r="N310" s="150"/>
      <c r="O310" s="267"/>
      <c r="P310" s="153"/>
      <c r="Q310" s="148"/>
      <c r="R310" s="149"/>
      <c r="S310" s="150"/>
      <c r="T310" s="267"/>
      <c r="U310" s="151"/>
      <c r="V310" s="148"/>
      <c r="W310" s="152"/>
      <c r="X310" s="150"/>
      <c r="Y310" s="267"/>
      <c r="Z310" s="154"/>
      <c r="AA310" s="21"/>
    </row>
    <row r="311" spans="1:27" customFormat="1" ht="15" customHeight="1">
      <c r="A311" s="127" t="str">
        <f t="shared" si="37"/>
        <v>Nov_Dec_21</v>
      </c>
      <c r="B311" s="145">
        <f t="shared" si="36"/>
        <v>44504</v>
      </c>
      <c r="C311" s="146">
        <f t="shared" si="34"/>
        <v>44504</v>
      </c>
      <c r="D311" s="147">
        <f t="shared" si="35"/>
        <v>44504</v>
      </c>
      <c r="E311" s="251" t="str">
        <f t="shared" si="32"/>
        <v/>
      </c>
      <c r="F311" s="33" t="str">
        <f t="shared" si="33"/>
        <v/>
      </c>
      <c r="G311" s="138"/>
      <c r="H311" s="139"/>
      <c r="I311" s="140"/>
      <c r="J311" s="266"/>
      <c r="K311" s="141"/>
      <c r="L311" s="138"/>
      <c r="M311" s="142"/>
      <c r="N311" s="140"/>
      <c r="O311" s="266"/>
      <c r="P311" s="143"/>
      <c r="Q311" s="138"/>
      <c r="R311" s="139"/>
      <c r="S311" s="140"/>
      <c r="T311" s="266"/>
      <c r="U311" s="141"/>
      <c r="V311" s="138"/>
      <c r="W311" s="142"/>
      <c r="X311" s="140"/>
      <c r="Y311" s="266"/>
      <c r="Z311" s="144"/>
      <c r="AA311" s="21"/>
    </row>
    <row r="312" spans="1:27" customFormat="1" ht="15" customHeight="1">
      <c r="A312" s="127" t="str">
        <f t="shared" si="37"/>
        <v>Nov_Dec_21</v>
      </c>
      <c r="B312" s="145">
        <f t="shared" si="36"/>
        <v>44505</v>
      </c>
      <c r="C312" s="146">
        <f t="shared" si="34"/>
        <v>44505</v>
      </c>
      <c r="D312" s="147">
        <f t="shared" si="35"/>
        <v>44505</v>
      </c>
      <c r="E312" s="252" t="str">
        <f t="shared" si="32"/>
        <v/>
      </c>
      <c r="F312" s="34" t="str">
        <f t="shared" si="33"/>
        <v/>
      </c>
      <c r="G312" s="148"/>
      <c r="H312" s="149"/>
      <c r="I312" s="150"/>
      <c r="J312" s="267"/>
      <c r="K312" s="151"/>
      <c r="L312" s="148"/>
      <c r="M312" s="152"/>
      <c r="N312" s="150"/>
      <c r="O312" s="267"/>
      <c r="P312" s="153"/>
      <c r="Q312" s="148"/>
      <c r="R312" s="149"/>
      <c r="S312" s="150"/>
      <c r="T312" s="267"/>
      <c r="U312" s="151"/>
      <c r="V312" s="148"/>
      <c r="W312" s="152"/>
      <c r="X312" s="150"/>
      <c r="Y312" s="267"/>
      <c r="Z312" s="154"/>
      <c r="AA312" s="21"/>
    </row>
    <row r="313" spans="1:27" customFormat="1" ht="15" customHeight="1">
      <c r="A313" s="127" t="str">
        <f t="shared" si="37"/>
        <v>Nov_Dec_21</v>
      </c>
      <c r="B313" s="145">
        <f t="shared" si="36"/>
        <v>44506</v>
      </c>
      <c r="C313" s="146">
        <f t="shared" si="34"/>
        <v>44506</v>
      </c>
      <c r="D313" s="147">
        <f t="shared" si="35"/>
        <v>44506</v>
      </c>
      <c r="E313" s="251" t="str">
        <f t="shared" si="32"/>
        <v/>
      </c>
      <c r="F313" s="33" t="str">
        <f t="shared" si="33"/>
        <v/>
      </c>
      <c r="G313" s="138"/>
      <c r="H313" s="139"/>
      <c r="I313" s="140"/>
      <c r="J313" s="266"/>
      <c r="K313" s="141"/>
      <c r="L313" s="138"/>
      <c r="M313" s="142"/>
      <c r="N313" s="140"/>
      <c r="O313" s="266"/>
      <c r="P313" s="143"/>
      <c r="Q313" s="138"/>
      <c r="R313" s="139"/>
      <c r="S313" s="140"/>
      <c r="T313" s="266"/>
      <c r="U313" s="141"/>
      <c r="V313" s="138"/>
      <c r="W313" s="142"/>
      <c r="X313" s="140"/>
      <c r="Y313" s="266"/>
      <c r="Z313" s="144"/>
      <c r="AA313" s="21"/>
    </row>
    <row r="314" spans="1:27" customFormat="1" ht="15" customHeight="1">
      <c r="A314" s="127" t="str">
        <f t="shared" si="37"/>
        <v>Nov_Dec_21</v>
      </c>
      <c r="B314" s="145">
        <f t="shared" si="36"/>
        <v>44507</v>
      </c>
      <c r="C314" s="146">
        <f t="shared" si="34"/>
        <v>44507</v>
      </c>
      <c r="D314" s="147">
        <f t="shared" si="35"/>
        <v>44507</v>
      </c>
      <c r="E314" s="252" t="str">
        <f t="shared" si="32"/>
        <v/>
      </c>
      <c r="F314" s="34" t="str">
        <f t="shared" si="33"/>
        <v/>
      </c>
      <c r="G314" s="148"/>
      <c r="H314" s="149"/>
      <c r="I314" s="150"/>
      <c r="J314" s="267"/>
      <c r="K314" s="151"/>
      <c r="L314" s="148"/>
      <c r="M314" s="152"/>
      <c r="N314" s="150"/>
      <c r="O314" s="267"/>
      <c r="P314" s="153"/>
      <c r="Q314" s="148"/>
      <c r="R314" s="149"/>
      <c r="S314" s="150"/>
      <c r="T314" s="267"/>
      <c r="U314" s="151"/>
      <c r="V314" s="148"/>
      <c r="W314" s="152"/>
      <c r="X314" s="150"/>
      <c r="Y314" s="267"/>
      <c r="Z314" s="154"/>
      <c r="AA314" s="21"/>
    </row>
    <row r="315" spans="1:27" customFormat="1" ht="15" customHeight="1">
      <c r="A315" s="127" t="str">
        <f t="shared" si="37"/>
        <v>Nov_Dec_21</v>
      </c>
      <c r="B315" s="145">
        <f t="shared" si="36"/>
        <v>44508</v>
      </c>
      <c r="C315" s="146">
        <f t="shared" si="34"/>
        <v>44508</v>
      </c>
      <c r="D315" s="147">
        <f t="shared" si="35"/>
        <v>44508</v>
      </c>
      <c r="E315" s="251" t="str">
        <f t="shared" si="32"/>
        <v/>
      </c>
      <c r="F315" s="33" t="str">
        <f t="shared" si="33"/>
        <v/>
      </c>
      <c r="G315" s="138"/>
      <c r="H315" s="139"/>
      <c r="I315" s="140"/>
      <c r="J315" s="266"/>
      <c r="K315" s="141"/>
      <c r="L315" s="138"/>
      <c r="M315" s="142"/>
      <c r="N315" s="140"/>
      <c r="O315" s="266"/>
      <c r="P315" s="143"/>
      <c r="Q315" s="138"/>
      <c r="R315" s="139"/>
      <c r="S315" s="140"/>
      <c r="T315" s="266"/>
      <c r="U315" s="141"/>
      <c r="V315" s="138"/>
      <c r="W315" s="142"/>
      <c r="X315" s="140"/>
      <c r="Y315" s="266"/>
      <c r="Z315" s="144"/>
      <c r="AA315" s="21"/>
    </row>
    <row r="316" spans="1:27" customFormat="1" ht="15" customHeight="1">
      <c r="A316" s="127" t="str">
        <f t="shared" si="37"/>
        <v>Nov_Dec_21</v>
      </c>
      <c r="B316" s="145">
        <f t="shared" si="36"/>
        <v>44509</v>
      </c>
      <c r="C316" s="146">
        <f t="shared" si="34"/>
        <v>44509</v>
      </c>
      <c r="D316" s="147">
        <f t="shared" si="35"/>
        <v>44509</v>
      </c>
      <c r="E316" s="252" t="str">
        <f t="shared" si="32"/>
        <v/>
      </c>
      <c r="F316" s="34" t="str">
        <f t="shared" si="33"/>
        <v/>
      </c>
      <c r="G316" s="148"/>
      <c r="H316" s="149"/>
      <c r="I316" s="150"/>
      <c r="J316" s="267"/>
      <c r="K316" s="151"/>
      <c r="L316" s="148"/>
      <c r="M316" s="152"/>
      <c r="N316" s="150"/>
      <c r="O316" s="267"/>
      <c r="P316" s="153"/>
      <c r="Q316" s="148"/>
      <c r="R316" s="149"/>
      <c r="S316" s="150"/>
      <c r="T316" s="267"/>
      <c r="U316" s="151"/>
      <c r="V316" s="148"/>
      <c r="W316" s="152"/>
      <c r="X316" s="150"/>
      <c r="Y316" s="267"/>
      <c r="Z316" s="154"/>
      <c r="AA316" s="21"/>
    </row>
    <row r="317" spans="1:27" customFormat="1" ht="15" customHeight="1">
      <c r="A317" s="127" t="str">
        <f t="shared" si="37"/>
        <v>Nov_Dec_21</v>
      </c>
      <c r="B317" s="145">
        <f t="shared" si="36"/>
        <v>44510</v>
      </c>
      <c r="C317" s="146">
        <f t="shared" si="34"/>
        <v>44510</v>
      </c>
      <c r="D317" s="147">
        <f t="shared" si="35"/>
        <v>44510</v>
      </c>
      <c r="E317" s="251" t="str">
        <f t="shared" si="32"/>
        <v/>
      </c>
      <c r="F317" s="33" t="str">
        <f t="shared" si="33"/>
        <v/>
      </c>
      <c r="G317" s="138"/>
      <c r="H317" s="139"/>
      <c r="I317" s="140"/>
      <c r="J317" s="266"/>
      <c r="K317" s="141"/>
      <c r="L317" s="138"/>
      <c r="M317" s="142"/>
      <c r="N317" s="140"/>
      <c r="O317" s="266"/>
      <c r="P317" s="143"/>
      <c r="Q317" s="138"/>
      <c r="R317" s="139"/>
      <c r="S317" s="140"/>
      <c r="T317" s="266"/>
      <c r="U317" s="141"/>
      <c r="V317" s="138"/>
      <c r="W317" s="142"/>
      <c r="X317" s="140"/>
      <c r="Y317" s="266"/>
      <c r="Z317" s="144"/>
      <c r="AA317" s="21"/>
    </row>
    <row r="318" spans="1:27" customFormat="1" ht="15" customHeight="1">
      <c r="A318" s="127" t="str">
        <f t="shared" si="37"/>
        <v>Nov_Dec_21</v>
      </c>
      <c r="B318" s="145">
        <f t="shared" si="36"/>
        <v>44511</v>
      </c>
      <c r="C318" s="146">
        <f t="shared" si="34"/>
        <v>44511</v>
      </c>
      <c r="D318" s="147">
        <f t="shared" si="35"/>
        <v>44511</v>
      </c>
      <c r="E318" s="252" t="str">
        <f t="shared" si="32"/>
        <v/>
      </c>
      <c r="F318" s="34" t="str">
        <f t="shared" si="33"/>
        <v/>
      </c>
      <c r="G318" s="148"/>
      <c r="H318" s="149"/>
      <c r="I318" s="150"/>
      <c r="J318" s="267"/>
      <c r="K318" s="151"/>
      <c r="L318" s="148"/>
      <c r="M318" s="152"/>
      <c r="N318" s="150"/>
      <c r="O318" s="267"/>
      <c r="P318" s="153"/>
      <c r="Q318" s="148"/>
      <c r="R318" s="149"/>
      <c r="S318" s="150"/>
      <c r="T318" s="267"/>
      <c r="U318" s="151"/>
      <c r="V318" s="148"/>
      <c r="W318" s="152"/>
      <c r="X318" s="150"/>
      <c r="Y318" s="267"/>
      <c r="Z318" s="154"/>
      <c r="AA318" s="21"/>
    </row>
    <row r="319" spans="1:27" customFormat="1" ht="15" customHeight="1">
      <c r="A319" s="127" t="str">
        <f t="shared" si="37"/>
        <v>Nov_Dec_21</v>
      </c>
      <c r="B319" s="145">
        <f t="shared" si="36"/>
        <v>44512</v>
      </c>
      <c r="C319" s="146">
        <f t="shared" si="34"/>
        <v>44512</v>
      </c>
      <c r="D319" s="147">
        <f t="shared" si="35"/>
        <v>44512</v>
      </c>
      <c r="E319" s="251" t="str">
        <f t="shared" si="32"/>
        <v/>
      </c>
      <c r="F319" s="33" t="str">
        <f t="shared" si="33"/>
        <v/>
      </c>
      <c r="G319" s="138"/>
      <c r="H319" s="139"/>
      <c r="I319" s="140"/>
      <c r="J319" s="266"/>
      <c r="K319" s="141"/>
      <c r="L319" s="138"/>
      <c r="M319" s="142"/>
      <c r="N319" s="140"/>
      <c r="O319" s="266"/>
      <c r="P319" s="143"/>
      <c r="Q319" s="138"/>
      <c r="R319" s="139"/>
      <c r="S319" s="140"/>
      <c r="T319" s="266"/>
      <c r="U319" s="141"/>
      <c r="V319" s="138"/>
      <c r="W319" s="142"/>
      <c r="X319" s="140"/>
      <c r="Y319" s="266"/>
      <c r="Z319" s="144"/>
      <c r="AA319" s="21"/>
    </row>
    <row r="320" spans="1:27" customFormat="1" ht="15" customHeight="1">
      <c r="A320" s="127" t="str">
        <f t="shared" si="37"/>
        <v>Nov_Dec_21</v>
      </c>
      <c r="B320" s="145">
        <f t="shared" si="36"/>
        <v>44513</v>
      </c>
      <c r="C320" s="146">
        <f t="shared" si="34"/>
        <v>44513</v>
      </c>
      <c r="D320" s="147">
        <f t="shared" si="35"/>
        <v>44513</v>
      </c>
      <c r="E320" s="252" t="str">
        <f t="shared" si="32"/>
        <v/>
      </c>
      <c r="F320" s="34" t="str">
        <f t="shared" si="33"/>
        <v/>
      </c>
      <c r="G320" s="148"/>
      <c r="H320" s="149"/>
      <c r="I320" s="150"/>
      <c r="J320" s="267"/>
      <c r="K320" s="151"/>
      <c r="L320" s="148"/>
      <c r="M320" s="152"/>
      <c r="N320" s="150"/>
      <c r="O320" s="267"/>
      <c r="P320" s="153"/>
      <c r="Q320" s="148"/>
      <c r="R320" s="149"/>
      <c r="S320" s="150"/>
      <c r="T320" s="267"/>
      <c r="U320" s="151"/>
      <c r="V320" s="148"/>
      <c r="W320" s="152"/>
      <c r="X320" s="150"/>
      <c r="Y320" s="267"/>
      <c r="Z320" s="154"/>
      <c r="AA320" s="21"/>
    </row>
    <row r="321" spans="1:27" customFormat="1" ht="15" customHeight="1">
      <c r="A321" s="127" t="str">
        <f t="shared" si="37"/>
        <v>Nov_Dec_21</v>
      </c>
      <c r="B321" s="145">
        <f t="shared" si="36"/>
        <v>44514</v>
      </c>
      <c r="C321" s="146">
        <f t="shared" si="34"/>
        <v>44514</v>
      </c>
      <c r="D321" s="147">
        <f t="shared" si="35"/>
        <v>44514</v>
      </c>
      <c r="E321" s="251" t="str">
        <f t="shared" si="32"/>
        <v/>
      </c>
      <c r="F321" s="33" t="str">
        <f t="shared" si="33"/>
        <v/>
      </c>
      <c r="G321" s="138"/>
      <c r="H321" s="139"/>
      <c r="I321" s="140"/>
      <c r="J321" s="266"/>
      <c r="K321" s="141"/>
      <c r="L321" s="138"/>
      <c r="M321" s="142"/>
      <c r="N321" s="140"/>
      <c r="O321" s="266"/>
      <c r="P321" s="143"/>
      <c r="Q321" s="138"/>
      <c r="R321" s="139"/>
      <c r="S321" s="140"/>
      <c r="T321" s="266"/>
      <c r="U321" s="141"/>
      <c r="V321" s="138"/>
      <c r="W321" s="142"/>
      <c r="X321" s="140"/>
      <c r="Y321" s="266"/>
      <c r="Z321" s="144"/>
      <c r="AA321" s="21"/>
    </row>
    <row r="322" spans="1:27" customFormat="1" ht="15" customHeight="1">
      <c r="A322" s="127" t="str">
        <f t="shared" si="37"/>
        <v>Nov_Dec_21</v>
      </c>
      <c r="B322" s="145">
        <f t="shared" si="36"/>
        <v>44515</v>
      </c>
      <c r="C322" s="146">
        <f t="shared" si="34"/>
        <v>44515</v>
      </c>
      <c r="D322" s="147">
        <f t="shared" si="35"/>
        <v>44515</v>
      </c>
      <c r="E322" s="252" t="str">
        <f t="shared" si="32"/>
        <v/>
      </c>
      <c r="F322" s="34" t="str">
        <f t="shared" si="33"/>
        <v/>
      </c>
      <c r="G322" s="148"/>
      <c r="H322" s="149"/>
      <c r="I322" s="150"/>
      <c r="J322" s="267"/>
      <c r="K322" s="151"/>
      <c r="L322" s="148"/>
      <c r="M322" s="152"/>
      <c r="N322" s="150"/>
      <c r="O322" s="267"/>
      <c r="P322" s="153"/>
      <c r="Q322" s="148"/>
      <c r="R322" s="149"/>
      <c r="S322" s="150"/>
      <c r="T322" s="267"/>
      <c r="U322" s="151"/>
      <c r="V322" s="148"/>
      <c r="W322" s="152"/>
      <c r="X322" s="150"/>
      <c r="Y322" s="267"/>
      <c r="Z322" s="154"/>
      <c r="AA322" s="21"/>
    </row>
    <row r="323" spans="1:27" customFormat="1" ht="15" customHeight="1">
      <c r="A323" s="127" t="str">
        <f t="shared" si="37"/>
        <v>Nov_Dec_21</v>
      </c>
      <c r="B323" s="145">
        <f t="shared" si="36"/>
        <v>44516</v>
      </c>
      <c r="C323" s="146">
        <f t="shared" si="34"/>
        <v>44516</v>
      </c>
      <c r="D323" s="147">
        <f t="shared" si="35"/>
        <v>44516</v>
      </c>
      <c r="E323" s="251" t="str">
        <f t="shared" si="32"/>
        <v/>
      </c>
      <c r="F323" s="33" t="str">
        <f t="shared" si="33"/>
        <v/>
      </c>
      <c r="G323" s="138"/>
      <c r="H323" s="139"/>
      <c r="I323" s="140"/>
      <c r="J323" s="266"/>
      <c r="K323" s="141"/>
      <c r="L323" s="138"/>
      <c r="M323" s="142"/>
      <c r="N323" s="140"/>
      <c r="O323" s="266"/>
      <c r="P323" s="143"/>
      <c r="Q323" s="138"/>
      <c r="R323" s="139"/>
      <c r="S323" s="140"/>
      <c r="T323" s="266"/>
      <c r="U323" s="141"/>
      <c r="V323" s="138"/>
      <c r="W323" s="142"/>
      <c r="X323" s="140"/>
      <c r="Y323" s="266"/>
      <c r="Z323" s="144"/>
      <c r="AA323" s="21"/>
    </row>
    <row r="324" spans="1:27" customFormat="1" ht="15" customHeight="1">
      <c r="A324" s="127" t="str">
        <f t="shared" si="37"/>
        <v>Nov_Dec_21</v>
      </c>
      <c r="B324" s="145">
        <f t="shared" si="36"/>
        <v>44517</v>
      </c>
      <c r="C324" s="146">
        <f t="shared" si="34"/>
        <v>44517</v>
      </c>
      <c r="D324" s="147">
        <f t="shared" si="35"/>
        <v>44517</v>
      </c>
      <c r="E324" s="252" t="str">
        <f t="shared" ref="E324:E367" si="38">IFERROR(IF(I324+N324+S324+X324&gt;0, I324+N324+S324+X324,""),"")</f>
        <v/>
      </c>
      <c r="F324" s="34" t="str">
        <f t="shared" ref="F324:F367" si="39">IFERROR(IF(H324+M324+R324+W324&gt;0, H324+M324+R324+W324,""),"")</f>
        <v/>
      </c>
      <c r="G324" s="148"/>
      <c r="H324" s="149"/>
      <c r="I324" s="150"/>
      <c r="J324" s="267"/>
      <c r="K324" s="151"/>
      <c r="L324" s="148"/>
      <c r="M324" s="152"/>
      <c r="N324" s="150"/>
      <c r="O324" s="267"/>
      <c r="P324" s="153"/>
      <c r="Q324" s="148"/>
      <c r="R324" s="149"/>
      <c r="S324" s="150"/>
      <c r="T324" s="267"/>
      <c r="U324" s="151"/>
      <c r="V324" s="148"/>
      <c r="W324" s="152"/>
      <c r="X324" s="150"/>
      <c r="Y324" s="267"/>
      <c r="Z324" s="154"/>
      <c r="AA324" s="21"/>
    </row>
    <row r="325" spans="1:27" customFormat="1" ht="15" customHeight="1">
      <c r="A325" s="127" t="str">
        <f t="shared" si="37"/>
        <v>Nov_Dec_21</v>
      </c>
      <c r="B325" s="145">
        <f t="shared" si="36"/>
        <v>44518</v>
      </c>
      <c r="C325" s="146">
        <f t="shared" si="34"/>
        <v>44518</v>
      </c>
      <c r="D325" s="147">
        <f t="shared" si="35"/>
        <v>44518</v>
      </c>
      <c r="E325" s="251" t="str">
        <f t="shared" si="38"/>
        <v/>
      </c>
      <c r="F325" s="33" t="str">
        <f t="shared" si="39"/>
        <v/>
      </c>
      <c r="G325" s="138"/>
      <c r="H325" s="139"/>
      <c r="I325" s="140"/>
      <c r="J325" s="266"/>
      <c r="K325" s="141"/>
      <c r="L325" s="138"/>
      <c r="M325" s="142"/>
      <c r="N325" s="140"/>
      <c r="O325" s="266"/>
      <c r="P325" s="143"/>
      <c r="Q325" s="138"/>
      <c r="R325" s="139"/>
      <c r="S325" s="140"/>
      <c r="T325" s="266"/>
      <c r="U325" s="141"/>
      <c r="V325" s="138"/>
      <c r="W325" s="142"/>
      <c r="X325" s="140"/>
      <c r="Y325" s="266"/>
      <c r="Z325" s="144"/>
      <c r="AA325" s="21"/>
    </row>
    <row r="326" spans="1:27" customFormat="1" ht="15" customHeight="1">
      <c r="A326" s="127" t="str">
        <f t="shared" si="37"/>
        <v>Nov_Dec_21</v>
      </c>
      <c r="B326" s="145">
        <f t="shared" si="36"/>
        <v>44519</v>
      </c>
      <c r="C326" s="146">
        <f t="shared" si="34"/>
        <v>44519</v>
      </c>
      <c r="D326" s="147">
        <f t="shared" si="35"/>
        <v>44519</v>
      </c>
      <c r="E326" s="252" t="str">
        <f t="shared" si="38"/>
        <v/>
      </c>
      <c r="F326" s="34" t="str">
        <f t="shared" si="39"/>
        <v/>
      </c>
      <c r="G326" s="148"/>
      <c r="H326" s="149"/>
      <c r="I326" s="150"/>
      <c r="J326" s="267"/>
      <c r="K326" s="151"/>
      <c r="L326" s="148"/>
      <c r="M326" s="152"/>
      <c r="N326" s="150"/>
      <c r="O326" s="267"/>
      <c r="P326" s="153"/>
      <c r="Q326" s="148"/>
      <c r="R326" s="149"/>
      <c r="S326" s="150"/>
      <c r="T326" s="267"/>
      <c r="U326" s="151"/>
      <c r="V326" s="148"/>
      <c r="W326" s="152"/>
      <c r="X326" s="150"/>
      <c r="Y326" s="267"/>
      <c r="Z326" s="154"/>
      <c r="AA326" s="21"/>
    </row>
    <row r="327" spans="1:27" customFormat="1" ht="15" customHeight="1">
      <c r="A327" s="127" t="str">
        <f t="shared" si="37"/>
        <v>Nov_Dec_21</v>
      </c>
      <c r="B327" s="145">
        <f t="shared" si="36"/>
        <v>44520</v>
      </c>
      <c r="C327" s="146">
        <f t="shared" si="34"/>
        <v>44520</v>
      </c>
      <c r="D327" s="147">
        <f t="shared" si="35"/>
        <v>44520</v>
      </c>
      <c r="E327" s="251" t="str">
        <f t="shared" si="38"/>
        <v/>
      </c>
      <c r="F327" s="33" t="str">
        <f t="shared" si="39"/>
        <v/>
      </c>
      <c r="G327" s="249"/>
      <c r="H327" s="139"/>
      <c r="I327" s="140"/>
      <c r="J327" s="266"/>
      <c r="K327" s="141"/>
      <c r="L327" s="138"/>
      <c r="M327" s="142"/>
      <c r="N327" s="140"/>
      <c r="O327" s="266"/>
      <c r="P327" s="143"/>
      <c r="Q327" s="138"/>
      <c r="R327" s="139"/>
      <c r="S327" s="140"/>
      <c r="T327" s="266"/>
      <c r="U327" s="141"/>
      <c r="V327" s="138"/>
      <c r="W327" s="142"/>
      <c r="X327" s="140"/>
      <c r="Y327" s="266"/>
      <c r="Z327" s="144"/>
      <c r="AA327" s="21"/>
    </row>
    <row r="328" spans="1:27" customFormat="1" ht="15" customHeight="1">
      <c r="A328" s="127" t="str">
        <f t="shared" si="37"/>
        <v>Nov_Dec_21</v>
      </c>
      <c r="B328" s="145">
        <f t="shared" si="36"/>
        <v>44521</v>
      </c>
      <c r="C328" s="146">
        <f t="shared" si="34"/>
        <v>44521</v>
      </c>
      <c r="D328" s="147">
        <f t="shared" si="35"/>
        <v>44521</v>
      </c>
      <c r="E328" s="252" t="str">
        <f t="shared" si="38"/>
        <v/>
      </c>
      <c r="F328" s="34" t="str">
        <f t="shared" si="39"/>
        <v/>
      </c>
      <c r="G328" s="148"/>
      <c r="H328" s="149"/>
      <c r="I328" s="150"/>
      <c r="J328" s="267"/>
      <c r="K328" s="151"/>
      <c r="L328" s="148"/>
      <c r="M328" s="152"/>
      <c r="N328" s="150"/>
      <c r="O328" s="267"/>
      <c r="P328" s="153"/>
      <c r="Q328" s="148"/>
      <c r="R328" s="149"/>
      <c r="S328" s="150"/>
      <c r="T328" s="267"/>
      <c r="U328" s="151"/>
      <c r="V328" s="148"/>
      <c r="W328" s="152"/>
      <c r="X328" s="150"/>
      <c r="Y328" s="267"/>
      <c r="Z328" s="154"/>
      <c r="AA328" s="21"/>
    </row>
    <row r="329" spans="1:27" customFormat="1" ht="15" customHeight="1">
      <c r="A329" s="127" t="str">
        <f t="shared" si="37"/>
        <v>Nov_Dec_21</v>
      </c>
      <c r="B329" s="145">
        <f t="shared" si="36"/>
        <v>44522</v>
      </c>
      <c r="C329" s="146">
        <f t="shared" si="34"/>
        <v>44522</v>
      </c>
      <c r="D329" s="147">
        <f t="shared" si="35"/>
        <v>44522</v>
      </c>
      <c r="E329" s="251" t="str">
        <f t="shared" si="38"/>
        <v/>
      </c>
      <c r="F329" s="33" t="str">
        <f t="shared" si="39"/>
        <v/>
      </c>
      <c r="G329" s="138"/>
      <c r="H329" s="139"/>
      <c r="I329" s="140"/>
      <c r="J329" s="266"/>
      <c r="K329" s="141"/>
      <c r="L329" s="138"/>
      <c r="M329" s="142"/>
      <c r="N329" s="140"/>
      <c r="O329" s="266"/>
      <c r="P329" s="143"/>
      <c r="Q329" s="138"/>
      <c r="R329" s="139"/>
      <c r="S329" s="140"/>
      <c r="T329" s="266"/>
      <c r="U329" s="141"/>
      <c r="V329" s="138"/>
      <c r="W329" s="142"/>
      <c r="X329" s="140"/>
      <c r="Y329" s="266"/>
      <c r="Z329" s="144"/>
      <c r="AA329" s="21"/>
    </row>
    <row r="330" spans="1:27" customFormat="1" ht="15" customHeight="1">
      <c r="A330" s="127" t="str">
        <f t="shared" si="37"/>
        <v>Nov_Dec_21</v>
      </c>
      <c r="B330" s="145">
        <f t="shared" si="36"/>
        <v>44523</v>
      </c>
      <c r="C330" s="146">
        <f t="shared" si="34"/>
        <v>44523</v>
      </c>
      <c r="D330" s="147">
        <f t="shared" si="35"/>
        <v>44523</v>
      </c>
      <c r="E330" s="252" t="str">
        <f t="shared" si="38"/>
        <v/>
      </c>
      <c r="F330" s="34" t="str">
        <f t="shared" si="39"/>
        <v/>
      </c>
      <c r="G330" s="248"/>
      <c r="H330" s="149"/>
      <c r="I330" s="150"/>
      <c r="J330" s="267"/>
      <c r="K330" s="151"/>
      <c r="L330" s="148"/>
      <c r="M330" s="152"/>
      <c r="N330" s="150"/>
      <c r="O330" s="267"/>
      <c r="P330" s="153"/>
      <c r="Q330" s="148"/>
      <c r="R330" s="149"/>
      <c r="S330" s="150"/>
      <c r="T330" s="267"/>
      <c r="U330" s="151"/>
      <c r="V330" s="148"/>
      <c r="W330" s="152"/>
      <c r="X330" s="150"/>
      <c r="Y330" s="267"/>
      <c r="Z330" s="154"/>
      <c r="AA330" s="21"/>
    </row>
    <row r="331" spans="1:27" customFormat="1" ht="15" customHeight="1">
      <c r="A331" s="127" t="str">
        <f t="shared" si="37"/>
        <v>Nov_Dec_21</v>
      </c>
      <c r="B331" s="145">
        <f t="shared" si="36"/>
        <v>44524</v>
      </c>
      <c r="C331" s="146">
        <f t="shared" si="34"/>
        <v>44524</v>
      </c>
      <c r="D331" s="147">
        <f t="shared" si="35"/>
        <v>44524</v>
      </c>
      <c r="E331" s="251" t="str">
        <f t="shared" si="38"/>
        <v/>
      </c>
      <c r="F331" s="33" t="str">
        <f t="shared" si="39"/>
        <v/>
      </c>
      <c r="G331" s="138"/>
      <c r="H331" s="139"/>
      <c r="I331" s="140"/>
      <c r="J331" s="266"/>
      <c r="K331" s="141"/>
      <c r="L331" s="138"/>
      <c r="M331" s="142"/>
      <c r="N331" s="140"/>
      <c r="O331" s="266"/>
      <c r="P331" s="143"/>
      <c r="Q331" s="138"/>
      <c r="R331" s="139"/>
      <c r="S331" s="140"/>
      <c r="T331" s="266"/>
      <c r="U331" s="141"/>
      <c r="V331" s="138"/>
      <c r="W331" s="142"/>
      <c r="X331" s="140"/>
      <c r="Y331" s="266"/>
      <c r="Z331" s="144"/>
      <c r="AA331" s="21"/>
    </row>
    <row r="332" spans="1:27" customFormat="1" ht="15" customHeight="1">
      <c r="A332" s="127" t="str">
        <f t="shared" si="37"/>
        <v>Nov_Dec_21</v>
      </c>
      <c r="B332" s="145">
        <f t="shared" si="36"/>
        <v>44525</v>
      </c>
      <c r="C332" s="146">
        <f t="shared" si="34"/>
        <v>44525</v>
      </c>
      <c r="D332" s="147">
        <f t="shared" si="35"/>
        <v>44525</v>
      </c>
      <c r="E332" s="252" t="str">
        <f t="shared" si="38"/>
        <v/>
      </c>
      <c r="F332" s="34" t="str">
        <f t="shared" si="39"/>
        <v/>
      </c>
      <c r="G332" s="148"/>
      <c r="H332" s="149"/>
      <c r="I332" s="150"/>
      <c r="J332" s="267"/>
      <c r="K332" s="151"/>
      <c r="L332" s="148"/>
      <c r="M332" s="152"/>
      <c r="N332" s="150"/>
      <c r="O332" s="267"/>
      <c r="P332" s="153"/>
      <c r="Q332" s="148"/>
      <c r="R332" s="149"/>
      <c r="S332" s="150"/>
      <c r="T332" s="267"/>
      <c r="U332" s="151"/>
      <c r="V332" s="148"/>
      <c r="W332" s="152"/>
      <c r="X332" s="150"/>
      <c r="Y332" s="267"/>
      <c r="Z332" s="154"/>
      <c r="AA332" s="21"/>
    </row>
    <row r="333" spans="1:27" customFormat="1" ht="15" customHeight="1">
      <c r="A333" s="127" t="str">
        <f t="shared" si="37"/>
        <v>Nov_Dec_21</v>
      </c>
      <c r="B333" s="145">
        <f t="shared" si="36"/>
        <v>44526</v>
      </c>
      <c r="C333" s="146">
        <f t="shared" si="34"/>
        <v>44526</v>
      </c>
      <c r="D333" s="147">
        <f t="shared" si="35"/>
        <v>44526</v>
      </c>
      <c r="E333" s="251" t="str">
        <f t="shared" si="38"/>
        <v/>
      </c>
      <c r="F333" s="33" t="str">
        <f t="shared" si="39"/>
        <v/>
      </c>
      <c r="G333" s="138"/>
      <c r="H333" s="139"/>
      <c r="I333" s="140"/>
      <c r="J333" s="266"/>
      <c r="K333" s="141"/>
      <c r="L333" s="138"/>
      <c r="M333" s="142"/>
      <c r="N333" s="140"/>
      <c r="O333" s="266"/>
      <c r="P333" s="143"/>
      <c r="Q333" s="138"/>
      <c r="R333" s="139"/>
      <c r="S333" s="140"/>
      <c r="T333" s="266"/>
      <c r="U333" s="141"/>
      <c r="V333" s="138"/>
      <c r="W333" s="142"/>
      <c r="X333" s="140"/>
      <c r="Y333" s="266"/>
      <c r="Z333" s="144"/>
      <c r="AA333" s="21"/>
    </row>
    <row r="334" spans="1:27" customFormat="1" ht="15" customHeight="1">
      <c r="A334" s="127" t="str">
        <f t="shared" si="37"/>
        <v>Nov_Dec_21</v>
      </c>
      <c r="B334" s="145">
        <f t="shared" si="36"/>
        <v>44527</v>
      </c>
      <c r="C334" s="146">
        <f t="shared" si="34"/>
        <v>44527</v>
      </c>
      <c r="D334" s="147">
        <f t="shared" si="35"/>
        <v>44527</v>
      </c>
      <c r="E334" s="252" t="str">
        <f t="shared" si="38"/>
        <v/>
      </c>
      <c r="F334" s="34" t="str">
        <f t="shared" si="39"/>
        <v/>
      </c>
      <c r="G334" s="148"/>
      <c r="H334" s="149"/>
      <c r="I334" s="150"/>
      <c r="J334" s="267"/>
      <c r="K334" s="151"/>
      <c r="L334" s="148"/>
      <c r="M334" s="152"/>
      <c r="N334" s="150"/>
      <c r="O334" s="267"/>
      <c r="P334" s="153"/>
      <c r="Q334" s="148"/>
      <c r="R334" s="149"/>
      <c r="S334" s="150"/>
      <c r="T334" s="267"/>
      <c r="U334" s="151"/>
      <c r="V334" s="148"/>
      <c r="W334" s="152"/>
      <c r="X334" s="150"/>
      <c r="Y334" s="267"/>
      <c r="Z334" s="154"/>
      <c r="AA334" s="21"/>
    </row>
    <row r="335" spans="1:27" customFormat="1" ht="15" customHeight="1">
      <c r="A335" s="127" t="str">
        <f t="shared" si="37"/>
        <v>Nov_Dec_21</v>
      </c>
      <c r="B335" s="145">
        <f t="shared" si="36"/>
        <v>44528</v>
      </c>
      <c r="C335" s="146">
        <f t="shared" si="34"/>
        <v>44528</v>
      </c>
      <c r="D335" s="147">
        <f t="shared" si="35"/>
        <v>44528</v>
      </c>
      <c r="E335" s="251" t="str">
        <f t="shared" si="38"/>
        <v/>
      </c>
      <c r="F335" s="33" t="str">
        <f t="shared" si="39"/>
        <v/>
      </c>
      <c r="G335" s="138"/>
      <c r="H335" s="139"/>
      <c r="I335" s="140"/>
      <c r="J335" s="266"/>
      <c r="K335" s="141"/>
      <c r="L335" s="138"/>
      <c r="M335" s="142"/>
      <c r="N335" s="140"/>
      <c r="O335" s="266"/>
      <c r="P335" s="143"/>
      <c r="Q335" s="138"/>
      <c r="R335" s="139"/>
      <c r="S335" s="140"/>
      <c r="T335" s="266"/>
      <c r="U335" s="141"/>
      <c r="V335" s="138"/>
      <c r="W335" s="142"/>
      <c r="X335" s="140"/>
      <c r="Y335" s="266"/>
      <c r="Z335" s="144"/>
      <c r="AA335" s="21"/>
    </row>
    <row r="336" spans="1:27" customFormat="1" ht="15" customHeight="1">
      <c r="A336" s="127" t="str">
        <f t="shared" si="37"/>
        <v>Nov_Dec_21</v>
      </c>
      <c r="B336" s="145">
        <f t="shared" si="36"/>
        <v>44529</v>
      </c>
      <c r="C336" s="146">
        <f t="shared" si="34"/>
        <v>44529</v>
      </c>
      <c r="D336" s="147">
        <f t="shared" si="35"/>
        <v>44529</v>
      </c>
      <c r="E336" s="252" t="str">
        <f t="shared" si="38"/>
        <v/>
      </c>
      <c r="F336" s="34" t="str">
        <f t="shared" si="39"/>
        <v/>
      </c>
      <c r="G336" s="148"/>
      <c r="H336" s="149"/>
      <c r="I336" s="150"/>
      <c r="J336" s="267"/>
      <c r="K336" s="151"/>
      <c r="L336" s="148"/>
      <c r="M336" s="152"/>
      <c r="N336" s="150"/>
      <c r="O336" s="267"/>
      <c r="P336" s="153"/>
      <c r="Q336" s="148"/>
      <c r="R336" s="149"/>
      <c r="S336" s="150"/>
      <c r="T336" s="267"/>
      <c r="U336" s="151"/>
      <c r="V336" s="148"/>
      <c r="W336" s="152"/>
      <c r="X336" s="150"/>
      <c r="Y336" s="267"/>
      <c r="Z336" s="154"/>
      <c r="AA336" s="21"/>
    </row>
    <row r="337" spans="1:27" customFormat="1" ht="15" customHeight="1" thickBot="1">
      <c r="A337" s="127" t="str">
        <f t="shared" si="37"/>
        <v>Nov_Dec_21</v>
      </c>
      <c r="B337" s="172">
        <f t="shared" si="36"/>
        <v>44530</v>
      </c>
      <c r="C337" s="173">
        <f t="shared" si="34"/>
        <v>44530</v>
      </c>
      <c r="D337" s="174">
        <f t="shared" si="35"/>
        <v>44530</v>
      </c>
      <c r="E337" s="257" t="str">
        <f t="shared" si="38"/>
        <v/>
      </c>
      <c r="F337" s="44" t="str">
        <f t="shared" si="39"/>
        <v/>
      </c>
      <c r="G337" s="208"/>
      <c r="H337" s="209"/>
      <c r="I337" s="210"/>
      <c r="J337" s="274"/>
      <c r="K337" s="211"/>
      <c r="L337" s="208"/>
      <c r="M337" s="212"/>
      <c r="N337" s="210"/>
      <c r="O337" s="274"/>
      <c r="P337" s="213"/>
      <c r="Q337" s="208"/>
      <c r="R337" s="209"/>
      <c r="S337" s="210"/>
      <c r="T337" s="274"/>
      <c r="U337" s="211"/>
      <c r="V337" s="208"/>
      <c r="W337" s="212"/>
      <c r="X337" s="210"/>
      <c r="Y337" s="274"/>
      <c r="Z337" s="214"/>
      <c r="AA337" s="21"/>
    </row>
    <row r="338" spans="1:27" customFormat="1" ht="15" customHeight="1" thickTop="1">
      <c r="A338" s="127" t="str">
        <f t="shared" si="37"/>
        <v>Nov_Dec_21</v>
      </c>
      <c r="B338" s="195">
        <f t="shared" si="36"/>
        <v>44531</v>
      </c>
      <c r="C338" s="207">
        <f t="shared" si="34"/>
        <v>44531</v>
      </c>
      <c r="D338" s="197">
        <f t="shared" si="35"/>
        <v>44531</v>
      </c>
      <c r="E338" s="259" t="str">
        <f t="shared" si="38"/>
        <v/>
      </c>
      <c r="F338" s="46" t="str">
        <f t="shared" si="39"/>
        <v/>
      </c>
      <c r="G338" s="234"/>
      <c r="H338" s="216"/>
      <c r="I338" s="217"/>
      <c r="J338" s="279"/>
      <c r="K338" s="218"/>
      <c r="L338" s="215"/>
      <c r="M338" s="219"/>
      <c r="N338" s="217"/>
      <c r="O338" s="275"/>
      <c r="P338" s="220"/>
      <c r="Q338" s="215"/>
      <c r="R338" s="216"/>
      <c r="S338" s="217"/>
      <c r="T338" s="275"/>
      <c r="U338" s="218"/>
      <c r="V338" s="215"/>
      <c r="W338" s="219"/>
      <c r="X338" s="217"/>
      <c r="Y338" s="275"/>
      <c r="Z338" s="221"/>
      <c r="AA338" s="21"/>
    </row>
    <row r="339" spans="1:27" customFormat="1" ht="15" customHeight="1">
      <c r="A339" s="127" t="str">
        <f t="shared" si="37"/>
        <v>Nov_Dec_21</v>
      </c>
      <c r="B339" s="145">
        <f t="shared" si="36"/>
        <v>44532</v>
      </c>
      <c r="C339" s="146">
        <f t="shared" si="34"/>
        <v>44532</v>
      </c>
      <c r="D339" s="147">
        <f t="shared" si="35"/>
        <v>44532</v>
      </c>
      <c r="E339" s="251" t="str">
        <f t="shared" si="38"/>
        <v/>
      </c>
      <c r="F339" s="33" t="str">
        <f t="shared" si="39"/>
        <v/>
      </c>
      <c r="G339" s="235"/>
      <c r="H339" s="139"/>
      <c r="I339" s="140"/>
      <c r="J339" s="266"/>
      <c r="K339" s="141"/>
      <c r="L339" s="138"/>
      <c r="M339" s="142"/>
      <c r="N339" s="140"/>
      <c r="O339" s="266"/>
      <c r="P339" s="143"/>
      <c r="Q339" s="138"/>
      <c r="R339" s="139"/>
      <c r="S339" s="140"/>
      <c r="T339" s="266"/>
      <c r="U339" s="141"/>
      <c r="V339" s="138"/>
      <c r="W339" s="142"/>
      <c r="X339" s="140"/>
      <c r="Y339" s="266"/>
      <c r="Z339" s="144"/>
      <c r="AA339" s="21"/>
    </row>
    <row r="340" spans="1:27" customFormat="1" ht="15" customHeight="1">
      <c r="A340" s="127" t="str">
        <f t="shared" si="37"/>
        <v>Nov_Dec_21</v>
      </c>
      <c r="B340" s="145">
        <f t="shared" si="36"/>
        <v>44533</v>
      </c>
      <c r="C340" s="146">
        <f t="shared" si="34"/>
        <v>44533</v>
      </c>
      <c r="D340" s="147">
        <f t="shared" si="35"/>
        <v>44533</v>
      </c>
      <c r="E340" s="252" t="str">
        <f t="shared" si="38"/>
        <v/>
      </c>
      <c r="F340" s="34" t="str">
        <f t="shared" si="39"/>
        <v/>
      </c>
      <c r="G340" s="148"/>
      <c r="H340" s="149"/>
      <c r="I340" s="150"/>
      <c r="J340" s="267"/>
      <c r="K340" s="151"/>
      <c r="L340" s="148"/>
      <c r="M340" s="152"/>
      <c r="N340" s="150"/>
      <c r="O340" s="267"/>
      <c r="P340" s="153"/>
      <c r="Q340" s="148"/>
      <c r="R340" s="149"/>
      <c r="S340" s="150"/>
      <c r="T340" s="267"/>
      <c r="U340" s="151"/>
      <c r="V340" s="148"/>
      <c r="W340" s="152"/>
      <c r="X340" s="150"/>
      <c r="Y340" s="267"/>
      <c r="Z340" s="154"/>
      <c r="AA340" s="21"/>
    </row>
    <row r="341" spans="1:27" customFormat="1" ht="15" customHeight="1">
      <c r="A341" s="127" t="str">
        <f t="shared" si="37"/>
        <v>Nov_Dec_21</v>
      </c>
      <c r="B341" s="145">
        <f t="shared" si="36"/>
        <v>44534</v>
      </c>
      <c r="C341" s="146">
        <f t="shared" ref="C341:C367" si="40">B341</f>
        <v>44534</v>
      </c>
      <c r="D341" s="147">
        <f t="shared" ref="D341:D367" si="41">B341</f>
        <v>44534</v>
      </c>
      <c r="E341" s="251" t="str">
        <f t="shared" si="38"/>
        <v/>
      </c>
      <c r="F341" s="33" t="str">
        <f t="shared" si="39"/>
        <v/>
      </c>
      <c r="G341" s="138"/>
      <c r="H341" s="139"/>
      <c r="I341" s="140"/>
      <c r="J341" s="266"/>
      <c r="K341" s="141"/>
      <c r="L341" s="138"/>
      <c r="M341" s="142"/>
      <c r="N341" s="140"/>
      <c r="O341" s="266"/>
      <c r="P341" s="143"/>
      <c r="Q341" s="249"/>
      <c r="R341" s="139"/>
      <c r="S341" s="140"/>
      <c r="T341" s="266"/>
      <c r="U341" s="141"/>
      <c r="V341" s="138"/>
      <c r="W341" s="142"/>
      <c r="X341" s="140"/>
      <c r="Y341" s="266"/>
      <c r="Z341" s="144"/>
      <c r="AA341" s="21"/>
    </row>
    <row r="342" spans="1:27" customFormat="1" ht="15" customHeight="1">
      <c r="A342" s="127" t="str">
        <f t="shared" si="37"/>
        <v>Nov_Dec_21</v>
      </c>
      <c r="B342" s="145">
        <f t="shared" ref="B342:B367" si="42">B341+1</f>
        <v>44535</v>
      </c>
      <c r="C342" s="146">
        <f t="shared" si="40"/>
        <v>44535</v>
      </c>
      <c r="D342" s="147">
        <f t="shared" si="41"/>
        <v>44535</v>
      </c>
      <c r="E342" s="252" t="str">
        <f t="shared" si="38"/>
        <v/>
      </c>
      <c r="F342" s="34" t="str">
        <f t="shared" si="39"/>
        <v/>
      </c>
      <c r="G342" s="148"/>
      <c r="H342" s="149"/>
      <c r="I342" s="150"/>
      <c r="J342" s="267"/>
      <c r="K342" s="151"/>
      <c r="L342" s="148"/>
      <c r="M342" s="152"/>
      <c r="N342" s="150"/>
      <c r="O342" s="267"/>
      <c r="P342" s="153"/>
      <c r="Q342" s="249"/>
      <c r="R342" s="149"/>
      <c r="S342" s="150"/>
      <c r="T342" s="267"/>
      <c r="U342" s="151"/>
      <c r="V342" s="148"/>
      <c r="W342" s="152"/>
      <c r="X342" s="150"/>
      <c r="Y342" s="267"/>
      <c r="Z342" s="154"/>
      <c r="AA342" s="21"/>
    </row>
    <row r="343" spans="1:27" customFormat="1" ht="15" customHeight="1">
      <c r="A343" s="127" t="str">
        <f t="shared" si="37"/>
        <v>Nov_Dec_21</v>
      </c>
      <c r="B343" s="145">
        <f t="shared" si="42"/>
        <v>44536</v>
      </c>
      <c r="C343" s="146">
        <f t="shared" si="40"/>
        <v>44536</v>
      </c>
      <c r="D343" s="147">
        <f t="shared" si="41"/>
        <v>44536</v>
      </c>
      <c r="E343" s="251" t="str">
        <f t="shared" si="38"/>
        <v/>
      </c>
      <c r="F343" s="33" t="str">
        <f t="shared" si="39"/>
        <v/>
      </c>
      <c r="G343" s="138"/>
      <c r="H343" s="139"/>
      <c r="I343" s="140"/>
      <c r="J343" s="266"/>
      <c r="K343" s="141"/>
      <c r="L343" s="138"/>
      <c r="M343" s="142"/>
      <c r="N343" s="140"/>
      <c r="O343" s="266"/>
      <c r="P343" s="143"/>
      <c r="Q343" s="138"/>
      <c r="R343" s="139"/>
      <c r="S343" s="140"/>
      <c r="T343" s="266"/>
      <c r="U343" s="141"/>
      <c r="V343" s="138"/>
      <c r="W343" s="142"/>
      <c r="X343" s="140"/>
      <c r="Y343" s="266"/>
      <c r="Z343" s="144"/>
      <c r="AA343" s="21"/>
    </row>
    <row r="344" spans="1:27" customFormat="1" ht="15" customHeight="1">
      <c r="A344" s="127" t="str">
        <f t="shared" si="37"/>
        <v>Nov_Dec_21</v>
      </c>
      <c r="B344" s="145">
        <f t="shared" si="42"/>
        <v>44537</v>
      </c>
      <c r="C344" s="146">
        <f t="shared" si="40"/>
        <v>44537</v>
      </c>
      <c r="D344" s="147">
        <f t="shared" si="41"/>
        <v>44537</v>
      </c>
      <c r="E344" s="252" t="str">
        <f t="shared" si="38"/>
        <v/>
      </c>
      <c r="F344" s="34" t="str">
        <f t="shared" si="39"/>
        <v/>
      </c>
      <c r="G344" s="148"/>
      <c r="H344" s="149"/>
      <c r="I344" s="150"/>
      <c r="J344" s="267"/>
      <c r="K344" s="151"/>
      <c r="L344" s="148"/>
      <c r="M344" s="152"/>
      <c r="N344" s="150"/>
      <c r="O344" s="267"/>
      <c r="P344" s="153"/>
      <c r="Q344" s="148"/>
      <c r="R344" s="149"/>
      <c r="S344" s="150"/>
      <c r="T344" s="267"/>
      <c r="U344" s="151"/>
      <c r="V344" s="148"/>
      <c r="W344" s="152"/>
      <c r="X344" s="150"/>
      <c r="Y344" s="267"/>
      <c r="Z344" s="154"/>
      <c r="AA344" s="21"/>
    </row>
    <row r="345" spans="1:27" customFormat="1" ht="15" customHeight="1">
      <c r="A345" s="127" t="str">
        <f t="shared" si="37"/>
        <v>Nov_Dec_21</v>
      </c>
      <c r="B345" s="145">
        <f t="shared" si="42"/>
        <v>44538</v>
      </c>
      <c r="C345" s="146">
        <f t="shared" si="40"/>
        <v>44538</v>
      </c>
      <c r="D345" s="147">
        <f t="shared" si="41"/>
        <v>44538</v>
      </c>
      <c r="E345" s="251" t="str">
        <f t="shared" si="38"/>
        <v/>
      </c>
      <c r="F345" s="33" t="str">
        <f t="shared" si="39"/>
        <v/>
      </c>
      <c r="G345" s="138"/>
      <c r="H345" s="139"/>
      <c r="I345" s="140"/>
      <c r="J345" s="266"/>
      <c r="K345" s="141"/>
      <c r="L345" s="138"/>
      <c r="M345" s="142"/>
      <c r="N345" s="140"/>
      <c r="O345" s="266"/>
      <c r="P345" s="143"/>
      <c r="Q345" s="138"/>
      <c r="R345" s="139"/>
      <c r="S345" s="140"/>
      <c r="T345" s="266"/>
      <c r="U345" s="141"/>
      <c r="V345" s="138"/>
      <c r="W345" s="142"/>
      <c r="X345" s="140"/>
      <c r="Y345" s="266"/>
      <c r="Z345" s="144"/>
      <c r="AA345" s="21"/>
    </row>
    <row r="346" spans="1:27" customFormat="1" ht="15" customHeight="1">
      <c r="A346" s="127" t="str">
        <f t="shared" si="37"/>
        <v>Nov_Dec_21</v>
      </c>
      <c r="B346" s="145">
        <f t="shared" si="42"/>
        <v>44539</v>
      </c>
      <c r="C346" s="146">
        <f t="shared" si="40"/>
        <v>44539</v>
      </c>
      <c r="D346" s="147">
        <f t="shared" si="41"/>
        <v>44539</v>
      </c>
      <c r="E346" s="252" t="str">
        <f t="shared" si="38"/>
        <v/>
      </c>
      <c r="F346" s="34" t="str">
        <f t="shared" si="39"/>
        <v/>
      </c>
      <c r="G346" s="148"/>
      <c r="H346" s="149"/>
      <c r="I346" s="150"/>
      <c r="J346" s="267"/>
      <c r="K346" s="151"/>
      <c r="L346" s="148"/>
      <c r="M346" s="152"/>
      <c r="N346" s="150"/>
      <c r="O346" s="267"/>
      <c r="P346" s="153"/>
      <c r="Q346" s="148"/>
      <c r="R346" s="149"/>
      <c r="S346" s="150"/>
      <c r="T346" s="267"/>
      <c r="U346" s="151"/>
      <c r="V346" s="148"/>
      <c r="W346" s="152"/>
      <c r="X346" s="150"/>
      <c r="Y346" s="267"/>
      <c r="Z346" s="154"/>
      <c r="AA346" s="21"/>
    </row>
    <row r="347" spans="1:27" customFormat="1" ht="15" customHeight="1">
      <c r="A347" s="127" t="str">
        <f t="shared" si="37"/>
        <v>Nov_Dec_21</v>
      </c>
      <c r="B347" s="145">
        <f t="shared" si="42"/>
        <v>44540</v>
      </c>
      <c r="C347" s="146">
        <f t="shared" si="40"/>
        <v>44540</v>
      </c>
      <c r="D347" s="147">
        <f t="shared" si="41"/>
        <v>44540</v>
      </c>
      <c r="E347" s="251" t="str">
        <f t="shared" si="38"/>
        <v/>
      </c>
      <c r="F347" s="33" t="str">
        <f t="shared" si="39"/>
        <v/>
      </c>
      <c r="G347" s="138"/>
      <c r="H347" s="139"/>
      <c r="I347" s="140"/>
      <c r="J347" s="266"/>
      <c r="K347" s="141"/>
      <c r="L347" s="138"/>
      <c r="M347" s="142"/>
      <c r="N347" s="140"/>
      <c r="O347" s="266"/>
      <c r="P347" s="143"/>
      <c r="Q347" s="138"/>
      <c r="R347" s="139"/>
      <c r="S347" s="140"/>
      <c r="T347" s="266"/>
      <c r="U347" s="141"/>
      <c r="V347" s="138"/>
      <c r="W347" s="142"/>
      <c r="X347" s="140"/>
      <c r="Y347" s="266"/>
      <c r="Z347" s="144"/>
      <c r="AA347" s="21"/>
    </row>
    <row r="348" spans="1:27" customFormat="1" ht="15" customHeight="1">
      <c r="A348" s="127" t="str">
        <f t="shared" si="37"/>
        <v>Nov_Dec_21</v>
      </c>
      <c r="B348" s="145">
        <f t="shared" si="42"/>
        <v>44541</v>
      </c>
      <c r="C348" s="146">
        <f t="shared" si="40"/>
        <v>44541</v>
      </c>
      <c r="D348" s="147">
        <f t="shared" si="41"/>
        <v>44541</v>
      </c>
      <c r="E348" s="252" t="str">
        <f t="shared" si="38"/>
        <v/>
      </c>
      <c r="F348" s="34" t="str">
        <f t="shared" si="39"/>
        <v/>
      </c>
      <c r="G348" s="248"/>
      <c r="H348" s="149"/>
      <c r="I348" s="150"/>
      <c r="J348" s="267"/>
      <c r="K348" s="151"/>
      <c r="L348" s="148"/>
      <c r="M348" s="152"/>
      <c r="N348" s="150"/>
      <c r="O348" s="267"/>
      <c r="P348" s="153"/>
      <c r="Q348" s="148"/>
      <c r="R348" s="149"/>
      <c r="S348" s="150"/>
      <c r="T348" s="267"/>
      <c r="U348" s="151"/>
      <c r="V348" s="148"/>
      <c r="W348" s="152"/>
      <c r="X348" s="150"/>
      <c r="Y348" s="267"/>
      <c r="Z348" s="154"/>
      <c r="AA348" s="21"/>
    </row>
    <row r="349" spans="1:27" customFormat="1" ht="15" customHeight="1">
      <c r="A349" s="127" t="str">
        <f t="shared" si="37"/>
        <v>Nov_Dec_21</v>
      </c>
      <c r="B349" s="145">
        <f t="shared" si="42"/>
        <v>44542</v>
      </c>
      <c r="C349" s="146">
        <f t="shared" si="40"/>
        <v>44542</v>
      </c>
      <c r="D349" s="147">
        <f t="shared" si="41"/>
        <v>44542</v>
      </c>
      <c r="E349" s="251" t="str">
        <f t="shared" si="38"/>
        <v/>
      </c>
      <c r="F349" s="33" t="str">
        <f t="shared" si="39"/>
        <v/>
      </c>
      <c r="G349" s="248"/>
      <c r="H349" s="139"/>
      <c r="I349" s="140"/>
      <c r="J349" s="266"/>
      <c r="K349" s="141"/>
      <c r="L349" s="138"/>
      <c r="M349" s="142"/>
      <c r="N349" s="140"/>
      <c r="O349" s="266"/>
      <c r="P349" s="143"/>
      <c r="Q349" s="138"/>
      <c r="R349" s="139"/>
      <c r="S349" s="140"/>
      <c r="T349" s="266"/>
      <c r="U349" s="141"/>
      <c r="V349" s="138"/>
      <c r="W349" s="142"/>
      <c r="X349" s="140"/>
      <c r="Y349" s="266"/>
      <c r="Z349" s="144"/>
      <c r="AA349" s="21"/>
    </row>
    <row r="350" spans="1:27" customFormat="1" ht="15" customHeight="1">
      <c r="A350" s="127" t="str">
        <f t="shared" si="37"/>
        <v>Nov_Dec_21</v>
      </c>
      <c r="B350" s="145">
        <f t="shared" si="42"/>
        <v>44543</v>
      </c>
      <c r="C350" s="146">
        <f t="shared" si="40"/>
        <v>44543</v>
      </c>
      <c r="D350" s="147">
        <f t="shared" si="41"/>
        <v>44543</v>
      </c>
      <c r="E350" s="252" t="str">
        <f t="shared" si="38"/>
        <v/>
      </c>
      <c r="F350" s="34" t="str">
        <f t="shared" si="39"/>
        <v/>
      </c>
      <c r="G350" s="148"/>
      <c r="H350" s="149"/>
      <c r="I350" s="150"/>
      <c r="J350" s="267"/>
      <c r="K350" s="151"/>
      <c r="L350" s="148"/>
      <c r="M350" s="152"/>
      <c r="N350" s="150"/>
      <c r="O350" s="267"/>
      <c r="P350" s="153"/>
      <c r="Q350" s="148"/>
      <c r="R350" s="149"/>
      <c r="S350" s="150"/>
      <c r="T350" s="267"/>
      <c r="U350" s="151"/>
      <c r="V350" s="148"/>
      <c r="W350" s="152"/>
      <c r="X350" s="150"/>
      <c r="Y350" s="267"/>
      <c r="Z350" s="154"/>
      <c r="AA350" s="21"/>
    </row>
    <row r="351" spans="1:27" customFormat="1" ht="15" customHeight="1">
      <c r="A351" s="127" t="str">
        <f t="shared" si="37"/>
        <v>Nov_Dec_21</v>
      </c>
      <c r="B351" s="145">
        <f t="shared" si="42"/>
        <v>44544</v>
      </c>
      <c r="C351" s="146">
        <f t="shared" si="40"/>
        <v>44544</v>
      </c>
      <c r="D351" s="147">
        <f t="shared" si="41"/>
        <v>44544</v>
      </c>
      <c r="E351" s="251" t="str">
        <f t="shared" si="38"/>
        <v/>
      </c>
      <c r="F351" s="33" t="str">
        <f t="shared" si="39"/>
        <v/>
      </c>
      <c r="G351" s="138"/>
      <c r="H351" s="139"/>
      <c r="I351" s="140"/>
      <c r="J351" s="266"/>
      <c r="K351" s="141"/>
      <c r="L351" s="138"/>
      <c r="M351" s="142"/>
      <c r="N351" s="140"/>
      <c r="O351" s="266"/>
      <c r="P351" s="143"/>
      <c r="Q351" s="138"/>
      <c r="R351" s="139"/>
      <c r="S351" s="140"/>
      <c r="T351" s="266"/>
      <c r="U351" s="141"/>
      <c r="V351" s="138"/>
      <c r="W351" s="142"/>
      <c r="X351" s="140"/>
      <c r="Y351" s="266"/>
      <c r="Z351" s="144"/>
      <c r="AA351" s="21"/>
    </row>
    <row r="352" spans="1:27" customFormat="1" ht="15" customHeight="1">
      <c r="A352" s="127" t="str">
        <f t="shared" si="37"/>
        <v>Nov_Dec_21</v>
      </c>
      <c r="B352" s="145">
        <f t="shared" si="42"/>
        <v>44545</v>
      </c>
      <c r="C352" s="146">
        <f t="shared" si="40"/>
        <v>44545</v>
      </c>
      <c r="D352" s="147">
        <f t="shared" si="41"/>
        <v>44545</v>
      </c>
      <c r="E352" s="252" t="str">
        <f t="shared" si="38"/>
        <v/>
      </c>
      <c r="F352" s="34" t="str">
        <f t="shared" si="39"/>
        <v/>
      </c>
      <c r="G352" s="148"/>
      <c r="H352" s="149"/>
      <c r="I352" s="150"/>
      <c r="J352" s="267"/>
      <c r="K352" s="151"/>
      <c r="L352" s="148"/>
      <c r="M352" s="152"/>
      <c r="N352" s="150"/>
      <c r="O352" s="267"/>
      <c r="P352" s="153"/>
      <c r="Q352" s="148"/>
      <c r="R352" s="149"/>
      <c r="S352" s="150"/>
      <c r="T352" s="267"/>
      <c r="U352" s="151"/>
      <c r="V352" s="148"/>
      <c r="W352" s="152"/>
      <c r="X352" s="150"/>
      <c r="Y352" s="267"/>
      <c r="Z352" s="154"/>
      <c r="AA352" s="21"/>
    </row>
    <row r="353" spans="1:27" customFormat="1" ht="15" customHeight="1">
      <c r="A353" s="127" t="str">
        <f t="shared" si="37"/>
        <v>Nov_Dec_21</v>
      </c>
      <c r="B353" s="145">
        <f t="shared" si="42"/>
        <v>44546</v>
      </c>
      <c r="C353" s="146">
        <f t="shared" si="40"/>
        <v>44546</v>
      </c>
      <c r="D353" s="147">
        <f t="shared" si="41"/>
        <v>44546</v>
      </c>
      <c r="E353" s="251" t="str">
        <f t="shared" si="38"/>
        <v/>
      </c>
      <c r="F353" s="33" t="str">
        <f t="shared" si="39"/>
        <v/>
      </c>
      <c r="G353" s="138"/>
      <c r="H353" s="139"/>
      <c r="I353" s="140"/>
      <c r="J353" s="266"/>
      <c r="K353" s="141"/>
      <c r="L353" s="138"/>
      <c r="M353" s="142"/>
      <c r="N353" s="140"/>
      <c r="O353" s="266"/>
      <c r="P353" s="143"/>
      <c r="Q353" s="138"/>
      <c r="R353" s="139"/>
      <c r="S353" s="140"/>
      <c r="T353" s="266"/>
      <c r="U353" s="141"/>
      <c r="V353" s="138"/>
      <c r="W353" s="142"/>
      <c r="X353" s="140"/>
      <c r="Y353" s="266"/>
      <c r="Z353" s="144"/>
      <c r="AA353" s="21"/>
    </row>
    <row r="354" spans="1:27" customFormat="1" ht="15" customHeight="1">
      <c r="A354" s="127" t="str">
        <f t="shared" si="37"/>
        <v>Nov_Dec_21</v>
      </c>
      <c r="B354" s="145">
        <f t="shared" si="42"/>
        <v>44547</v>
      </c>
      <c r="C354" s="146">
        <f t="shared" si="40"/>
        <v>44547</v>
      </c>
      <c r="D354" s="147">
        <f t="shared" si="41"/>
        <v>44547</v>
      </c>
      <c r="E354" s="252" t="str">
        <f t="shared" si="38"/>
        <v/>
      </c>
      <c r="F354" s="34" t="str">
        <f t="shared" si="39"/>
        <v/>
      </c>
      <c r="G354" s="148"/>
      <c r="H354" s="149"/>
      <c r="I354" s="150"/>
      <c r="J354" s="267"/>
      <c r="K354" s="151"/>
      <c r="L354" s="148"/>
      <c r="M354" s="152"/>
      <c r="N354" s="150"/>
      <c r="O354" s="267"/>
      <c r="P354" s="153"/>
      <c r="Q354" s="148"/>
      <c r="R354" s="149"/>
      <c r="S354" s="150"/>
      <c r="T354" s="267"/>
      <c r="U354" s="151"/>
      <c r="V354" s="148"/>
      <c r="W354" s="152"/>
      <c r="X354" s="150"/>
      <c r="Y354" s="267"/>
      <c r="Z354" s="154"/>
      <c r="AA354" s="21"/>
    </row>
    <row r="355" spans="1:27" customFormat="1" ht="15" customHeight="1">
      <c r="A355" s="127" t="str">
        <f t="shared" si="37"/>
        <v>Nov_Dec_21</v>
      </c>
      <c r="B355" s="145">
        <f t="shared" si="42"/>
        <v>44548</v>
      </c>
      <c r="C355" s="146">
        <f t="shared" si="40"/>
        <v>44548</v>
      </c>
      <c r="D355" s="147">
        <f t="shared" si="41"/>
        <v>44548</v>
      </c>
      <c r="E355" s="251" t="str">
        <f t="shared" si="38"/>
        <v/>
      </c>
      <c r="F355" s="33" t="str">
        <f t="shared" si="39"/>
        <v/>
      </c>
      <c r="G355" s="138"/>
      <c r="H355" s="139"/>
      <c r="I355" s="140"/>
      <c r="J355" s="266"/>
      <c r="K355" s="141"/>
      <c r="L355" s="138"/>
      <c r="M355" s="142"/>
      <c r="N355" s="140"/>
      <c r="O355" s="266"/>
      <c r="P355" s="143"/>
      <c r="Q355" s="138"/>
      <c r="R355" s="139"/>
      <c r="S355" s="140"/>
      <c r="T355" s="266"/>
      <c r="U355" s="141"/>
      <c r="V355" s="138"/>
      <c r="W355" s="142"/>
      <c r="X355" s="140"/>
      <c r="Y355" s="266"/>
      <c r="Z355" s="144"/>
      <c r="AA355" s="21"/>
    </row>
    <row r="356" spans="1:27" customFormat="1" ht="15" customHeight="1">
      <c r="A356" s="127" t="str">
        <f t="shared" si="37"/>
        <v>Nov_Dec_21</v>
      </c>
      <c r="B356" s="145">
        <f t="shared" si="42"/>
        <v>44549</v>
      </c>
      <c r="C356" s="146">
        <f t="shared" si="40"/>
        <v>44549</v>
      </c>
      <c r="D356" s="147">
        <f t="shared" si="41"/>
        <v>44549</v>
      </c>
      <c r="E356" s="252" t="str">
        <f t="shared" si="38"/>
        <v/>
      </c>
      <c r="F356" s="34" t="str">
        <f t="shared" si="39"/>
        <v/>
      </c>
      <c r="G356" s="148"/>
      <c r="H356" s="149"/>
      <c r="I356" s="150"/>
      <c r="J356" s="267"/>
      <c r="K356" s="151"/>
      <c r="L356" s="148"/>
      <c r="M356" s="152"/>
      <c r="N356" s="150"/>
      <c r="O356" s="267"/>
      <c r="P356" s="153"/>
      <c r="Q356" s="148"/>
      <c r="R356" s="149"/>
      <c r="S356" s="150"/>
      <c r="T356" s="267"/>
      <c r="U356" s="151"/>
      <c r="V356" s="148"/>
      <c r="W356" s="152"/>
      <c r="X356" s="150"/>
      <c r="Y356" s="267"/>
      <c r="Z356" s="154"/>
      <c r="AA356" s="21"/>
    </row>
    <row r="357" spans="1:27" customFormat="1" ht="15" customHeight="1">
      <c r="A357" s="127" t="str">
        <f t="shared" si="37"/>
        <v>Nov_Dec_21</v>
      </c>
      <c r="B357" s="145">
        <f t="shared" si="42"/>
        <v>44550</v>
      </c>
      <c r="C357" s="146">
        <f t="shared" si="40"/>
        <v>44550</v>
      </c>
      <c r="D357" s="147">
        <f t="shared" si="41"/>
        <v>44550</v>
      </c>
      <c r="E357" s="251" t="str">
        <f t="shared" si="38"/>
        <v/>
      </c>
      <c r="F357" s="33" t="str">
        <f t="shared" si="39"/>
        <v/>
      </c>
      <c r="G357" s="138"/>
      <c r="H357" s="139"/>
      <c r="I357" s="140"/>
      <c r="J357" s="266"/>
      <c r="K357" s="141"/>
      <c r="L357" s="138"/>
      <c r="M357" s="142"/>
      <c r="N357" s="140"/>
      <c r="O357" s="266"/>
      <c r="P357" s="143"/>
      <c r="Q357" s="138"/>
      <c r="R357" s="139"/>
      <c r="S357" s="140"/>
      <c r="T357" s="266"/>
      <c r="U357" s="141"/>
      <c r="V357" s="138"/>
      <c r="W357" s="142"/>
      <c r="X357" s="140"/>
      <c r="Y357" s="266"/>
      <c r="Z357" s="144"/>
      <c r="AA357" s="21"/>
    </row>
    <row r="358" spans="1:27" customFormat="1" ht="15" customHeight="1">
      <c r="A358" s="127" t="str">
        <f t="shared" si="37"/>
        <v>Nov_Dec_21</v>
      </c>
      <c r="B358" s="145">
        <f t="shared" si="42"/>
        <v>44551</v>
      </c>
      <c r="C358" s="146">
        <f t="shared" si="40"/>
        <v>44551</v>
      </c>
      <c r="D358" s="147">
        <f t="shared" si="41"/>
        <v>44551</v>
      </c>
      <c r="E358" s="252" t="str">
        <f t="shared" si="38"/>
        <v/>
      </c>
      <c r="F358" s="34" t="str">
        <f t="shared" si="39"/>
        <v/>
      </c>
      <c r="G358" s="148"/>
      <c r="H358" s="149"/>
      <c r="I358" s="150"/>
      <c r="J358" s="267"/>
      <c r="K358" s="151"/>
      <c r="L358" s="148"/>
      <c r="M358" s="152"/>
      <c r="N358" s="150"/>
      <c r="O358" s="267"/>
      <c r="P358" s="153"/>
      <c r="Q358" s="148"/>
      <c r="R358" s="149"/>
      <c r="S358" s="150"/>
      <c r="T358" s="267"/>
      <c r="U358" s="151"/>
      <c r="V358" s="148"/>
      <c r="W358" s="152"/>
      <c r="X358" s="150"/>
      <c r="Y358" s="267"/>
      <c r="Z358" s="154"/>
      <c r="AA358" s="21"/>
    </row>
    <row r="359" spans="1:27" customFormat="1" ht="15" customHeight="1">
      <c r="A359" s="127" t="str">
        <f t="shared" si="37"/>
        <v>Nov_Dec_21</v>
      </c>
      <c r="B359" s="145">
        <f t="shared" si="42"/>
        <v>44552</v>
      </c>
      <c r="C359" s="146">
        <f t="shared" si="40"/>
        <v>44552</v>
      </c>
      <c r="D359" s="147">
        <f t="shared" si="41"/>
        <v>44552</v>
      </c>
      <c r="E359" s="251" t="str">
        <f t="shared" si="38"/>
        <v/>
      </c>
      <c r="F359" s="33" t="str">
        <f t="shared" si="39"/>
        <v/>
      </c>
      <c r="G359" s="138"/>
      <c r="H359" s="139"/>
      <c r="I359" s="140"/>
      <c r="J359" s="266"/>
      <c r="K359" s="141"/>
      <c r="L359" s="138"/>
      <c r="M359" s="142"/>
      <c r="N359" s="140"/>
      <c r="O359" s="266"/>
      <c r="P359" s="143"/>
      <c r="Q359" s="138"/>
      <c r="R359" s="139"/>
      <c r="S359" s="140"/>
      <c r="T359" s="266"/>
      <c r="U359" s="141"/>
      <c r="V359" s="138"/>
      <c r="W359" s="142"/>
      <c r="X359" s="140"/>
      <c r="Y359" s="266"/>
      <c r="Z359" s="144"/>
      <c r="AA359" s="21"/>
    </row>
    <row r="360" spans="1:27" customFormat="1" ht="15" customHeight="1">
      <c r="A360" s="127" t="str">
        <f t="shared" si="37"/>
        <v>Nov_Dec_21</v>
      </c>
      <c r="B360" s="145">
        <f t="shared" si="42"/>
        <v>44553</v>
      </c>
      <c r="C360" s="146">
        <f t="shared" si="40"/>
        <v>44553</v>
      </c>
      <c r="D360" s="147">
        <f t="shared" si="41"/>
        <v>44553</v>
      </c>
      <c r="E360" s="252" t="str">
        <f t="shared" si="38"/>
        <v/>
      </c>
      <c r="F360" s="34" t="str">
        <f t="shared" si="39"/>
        <v/>
      </c>
      <c r="G360" s="148"/>
      <c r="H360" s="149"/>
      <c r="I360" s="150"/>
      <c r="J360" s="267"/>
      <c r="K360" s="151"/>
      <c r="L360" s="148"/>
      <c r="M360" s="152"/>
      <c r="N360" s="150"/>
      <c r="O360" s="267"/>
      <c r="P360" s="153"/>
      <c r="Q360" s="148"/>
      <c r="R360" s="149"/>
      <c r="S360" s="150"/>
      <c r="T360" s="267"/>
      <c r="U360" s="151"/>
      <c r="V360" s="148"/>
      <c r="W360" s="152"/>
      <c r="X360" s="150"/>
      <c r="Y360" s="267"/>
      <c r="Z360" s="154"/>
      <c r="AA360" s="21"/>
    </row>
    <row r="361" spans="1:27" customFormat="1" ht="15" customHeight="1">
      <c r="A361" s="127" t="str">
        <f t="shared" si="37"/>
        <v>Nov_Dec_21</v>
      </c>
      <c r="B361" s="145">
        <f t="shared" si="42"/>
        <v>44554</v>
      </c>
      <c r="C361" s="146">
        <f t="shared" si="40"/>
        <v>44554</v>
      </c>
      <c r="D361" s="147">
        <f t="shared" si="41"/>
        <v>44554</v>
      </c>
      <c r="E361" s="251" t="str">
        <f t="shared" si="38"/>
        <v/>
      </c>
      <c r="F361" s="33" t="str">
        <f t="shared" si="39"/>
        <v/>
      </c>
      <c r="G361" s="138"/>
      <c r="H361" s="139"/>
      <c r="I361" s="140"/>
      <c r="J361" s="266"/>
      <c r="K361" s="141"/>
      <c r="L361" s="138"/>
      <c r="M361" s="142"/>
      <c r="N361" s="140"/>
      <c r="O361" s="266"/>
      <c r="P361" s="143"/>
      <c r="Q361" s="138"/>
      <c r="R361" s="139"/>
      <c r="S361" s="140"/>
      <c r="T361" s="266"/>
      <c r="U361" s="141"/>
      <c r="V361" s="138"/>
      <c r="W361" s="142"/>
      <c r="X361" s="140"/>
      <c r="Y361" s="266"/>
      <c r="Z361" s="144"/>
      <c r="AA361" s="21"/>
    </row>
    <row r="362" spans="1:27" customFormat="1" ht="15" customHeight="1">
      <c r="A362" s="127" t="str">
        <f t="shared" si="37"/>
        <v>Nov_Dec_21</v>
      </c>
      <c r="B362" s="145">
        <f t="shared" si="42"/>
        <v>44555</v>
      </c>
      <c r="C362" s="146">
        <f t="shared" si="40"/>
        <v>44555</v>
      </c>
      <c r="D362" s="147">
        <f t="shared" si="41"/>
        <v>44555</v>
      </c>
      <c r="E362" s="252" t="str">
        <f t="shared" si="38"/>
        <v/>
      </c>
      <c r="F362" s="34" t="str">
        <f t="shared" si="39"/>
        <v/>
      </c>
      <c r="G362" s="148"/>
      <c r="H362" s="149"/>
      <c r="I362" s="150"/>
      <c r="J362" s="267"/>
      <c r="K362" s="151"/>
      <c r="L362" s="148"/>
      <c r="M362" s="152"/>
      <c r="N362" s="150"/>
      <c r="O362" s="267"/>
      <c r="P362" s="153"/>
      <c r="Q362" s="148"/>
      <c r="R362" s="149"/>
      <c r="S362" s="150"/>
      <c r="T362" s="267"/>
      <c r="U362" s="151"/>
      <c r="V362" s="148"/>
      <c r="W362" s="152"/>
      <c r="X362" s="150"/>
      <c r="Y362" s="267"/>
      <c r="Z362" s="154"/>
      <c r="AA362" s="21"/>
    </row>
    <row r="363" spans="1:27" customFormat="1" ht="15" customHeight="1">
      <c r="A363" s="127" t="str">
        <f t="shared" si="37"/>
        <v>Nov_Dec_21</v>
      </c>
      <c r="B363" s="145">
        <f t="shared" si="42"/>
        <v>44556</v>
      </c>
      <c r="C363" s="146">
        <f t="shared" si="40"/>
        <v>44556</v>
      </c>
      <c r="D363" s="147">
        <f t="shared" si="41"/>
        <v>44556</v>
      </c>
      <c r="E363" s="251" t="str">
        <f t="shared" si="38"/>
        <v/>
      </c>
      <c r="F363" s="33" t="str">
        <f t="shared" si="39"/>
        <v/>
      </c>
      <c r="G363" s="138"/>
      <c r="H363" s="139"/>
      <c r="I363" s="140"/>
      <c r="J363" s="266"/>
      <c r="K363" s="141"/>
      <c r="L363" s="138"/>
      <c r="M363" s="142"/>
      <c r="N363" s="140"/>
      <c r="O363" s="266"/>
      <c r="P363" s="143"/>
      <c r="Q363" s="138"/>
      <c r="R363" s="139"/>
      <c r="S363" s="140"/>
      <c r="T363" s="266"/>
      <c r="U363" s="141"/>
      <c r="V363" s="138"/>
      <c r="W363" s="142"/>
      <c r="X363" s="140"/>
      <c r="Y363" s="266"/>
      <c r="Z363" s="144"/>
      <c r="AA363" s="21"/>
    </row>
    <row r="364" spans="1:27" customFormat="1" ht="15" customHeight="1">
      <c r="A364" s="127" t="str">
        <f t="shared" si="37"/>
        <v>Nov_Dec_21</v>
      </c>
      <c r="B364" s="145">
        <f t="shared" si="42"/>
        <v>44557</v>
      </c>
      <c r="C364" s="146">
        <f t="shared" si="40"/>
        <v>44557</v>
      </c>
      <c r="D364" s="147">
        <f t="shared" si="41"/>
        <v>44557</v>
      </c>
      <c r="E364" s="252" t="str">
        <f t="shared" si="38"/>
        <v/>
      </c>
      <c r="F364" s="260" t="str">
        <f t="shared" si="39"/>
        <v/>
      </c>
      <c r="G364" s="148"/>
      <c r="H364" s="222"/>
      <c r="I364" s="223"/>
      <c r="J364" s="276"/>
      <c r="K364" s="151"/>
      <c r="L364" s="148"/>
      <c r="M364" s="224"/>
      <c r="N364" s="223"/>
      <c r="O364" s="276"/>
      <c r="P364" s="153"/>
      <c r="Q364" s="148"/>
      <c r="R364" s="222"/>
      <c r="S364" s="223"/>
      <c r="T364" s="276"/>
      <c r="U364" s="151"/>
      <c r="V364" s="148"/>
      <c r="W364" s="224"/>
      <c r="X364" s="223"/>
      <c r="Y364" s="276"/>
      <c r="Z364" s="154"/>
      <c r="AA364" s="21"/>
    </row>
    <row r="365" spans="1:27" customFormat="1" ht="15" customHeight="1">
      <c r="A365" s="127" t="str">
        <f t="shared" si="37"/>
        <v>Nov_Dec_21</v>
      </c>
      <c r="B365" s="145">
        <f t="shared" si="42"/>
        <v>44558</v>
      </c>
      <c r="C365" s="146">
        <f t="shared" si="40"/>
        <v>44558</v>
      </c>
      <c r="D365" s="147">
        <f t="shared" si="41"/>
        <v>44558</v>
      </c>
      <c r="E365" s="251" t="str">
        <f t="shared" si="38"/>
        <v/>
      </c>
      <c r="F365" s="33" t="str">
        <f t="shared" si="39"/>
        <v/>
      </c>
      <c r="G365" s="138"/>
      <c r="H365" s="139"/>
      <c r="I365" s="140"/>
      <c r="J365" s="266"/>
      <c r="K365" s="141"/>
      <c r="L365" s="138"/>
      <c r="M365" s="142"/>
      <c r="N365" s="140"/>
      <c r="O365" s="266"/>
      <c r="P365" s="143"/>
      <c r="Q365" s="138"/>
      <c r="R365" s="139"/>
      <c r="S365" s="140"/>
      <c r="T365" s="266"/>
      <c r="U365" s="141"/>
      <c r="V365" s="138"/>
      <c r="W365" s="142"/>
      <c r="X365" s="140"/>
      <c r="Y365" s="266"/>
      <c r="Z365" s="144"/>
      <c r="AA365" s="21"/>
    </row>
    <row r="366" spans="1:27" customFormat="1" ht="15" customHeight="1">
      <c r="A366" s="127" t="str">
        <f t="shared" si="37"/>
        <v>Nov_Dec_21</v>
      </c>
      <c r="B366" s="145">
        <f t="shared" si="42"/>
        <v>44559</v>
      </c>
      <c r="C366" s="146">
        <f t="shared" si="40"/>
        <v>44559</v>
      </c>
      <c r="D366" s="147">
        <f t="shared" si="41"/>
        <v>44559</v>
      </c>
      <c r="E366" s="252" t="str">
        <f t="shared" si="38"/>
        <v/>
      </c>
      <c r="F366" s="260" t="str">
        <f t="shared" si="39"/>
        <v/>
      </c>
      <c r="G366" s="148"/>
      <c r="H366" s="222"/>
      <c r="I366" s="223"/>
      <c r="J366" s="276"/>
      <c r="K366" s="151"/>
      <c r="L366" s="148"/>
      <c r="M366" s="224"/>
      <c r="N366" s="223"/>
      <c r="O366" s="276"/>
      <c r="P366" s="153"/>
      <c r="Q366" s="148"/>
      <c r="R366" s="222"/>
      <c r="S366" s="223"/>
      <c r="T366" s="276"/>
      <c r="U366" s="151"/>
      <c r="V366" s="148"/>
      <c r="W366" s="224"/>
      <c r="X366" s="223"/>
      <c r="Y366" s="276"/>
      <c r="Z366" s="154"/>
      <c r="AA366" s="21"/>
    </row>
    <row r="367" spans="1:27" customFormat="1" ht="15" customHeight="1" thickBot="1">
      <c r="A367" s="127" t="str">
        <f t="shared" si="37"/>
        <v>Nov_Dec_21</v>
      </c>
      <c r="B367" s="236">
        <f t="shared" si="42"/>
        <v>44560</v>
      </c>
      <c r="C367" s="237">
        <f t="shared" si="40"/>
        <v>44560</v>
      </c>
      <c r="D367" s="238">
        <f t="shared" si="41"/>
        <v>44560</v>
      </c>
      <c r="E367" s="261" t="str">
        <f t="shared" si="38"/>
        <v/>
      </c>
      <c r="F367" s="35" t="str">
        <f t="shared" si="39"/>
        <v/>
      </c>
      <c r="G367" s="239"/>
      <c r="H367" s="240"/>
      <c r="I367" s="241"/>
      <c r="J367" s="278"/>
      <c r="K367" s="242"/>
      <c r="L367" s="239"/>
      <c r="M367" s="243"/>
      <c r="N367" s="241"/>
      <c r="O367" s="278"/>
      <c r="P367" s="244"/>
      <c r="Q367" s="239"/>
      <c r="R367" s="240"/>
      <c r="S367" s="241"/>
      <c r="T367" s="278"/>
      <c r="U367" s="242"/>
      <c r="V367" s="239"/>
      <c r="W367" s="243"/>
      <c r="X367" s="241"/>
      <c r="Y367" s="278"/>
      <c r="Z367" s="245"/>
      <c r="AA367" s="21"/>
    </row>
    <row r="368" spans="1:27" ht="13.5" thickTop="1">
      <c r="A368" s="23"/>
      <c r="B368" s="20"/>
      <c r="C368" s="20"/>
      <c r="D368" s="22"/>
      <c r="E368" s="262"/>
      <c r="F368" s="22"/>
      <c r="G368" s="20"/>
      <c r="H368" s="20"/>
      <c r="I368" s="20"/>
      <c r="J368" s="20"/>
      <c r="K368" s="20"/>
      <c r="L368" s="20"/>
      <c r="M368" s="20"/>
      <c r="N368" s="20"/>
      <c r="O368" s="20"/>
      <c r="P368" s="20"/>
      <c r="Q368" s="20"/>
      <c r="R368" s="20"/>
      <c r="S368" s="20"/>
      <c r="T368" s="20"/>
      <c r="U368" s="20"/>
      <c r="V368" s="20"/>
      <c r="W368" s="20"/>
      <c r="X368" s="20"/>
      <c r="Y368" s="20"/>
      <c r="Z368" s="20"/>
      <c r="AA368" s="20"/>
    </row>
  </sheetData>
  <mergeCells count="1">
    <mergeCell ref="C1:D1"/>
  </mergeCells>
  <conditionalFormatting sqref="C34:C367">
    <cfRule type="expression" dxfId="1" priority="5">
      <formula>WEEKDAY(B34,2)=7</formula>
    </cfRule>
    <cfRule type="expression" dxfId="0" priority="6">
      <formula>WEEKDAY(B34,2)=6</formula>
    </cfRule>
  </conditionalFormatting>
  <dataValidations disablePrompts="1" count="1">
    <dataValidation type="list" errorStyle="warning" allowBlank="1" showInputMessage="1" showErrorMessage="1" errorTitle="Pas dans la liste" sqref="K94:K367">
      <formula1>$B$12:$B$15</formula1>
    </dataValidation>
  </dataValidations>
  <hyperlinks>
    <hyperlink ref="E1" location="Planif_20!A61" display="Fev."/>
    <hyperlink ref="F1" location="Planif_19!B93" display="Mars"/>
    <hyperlink ref="H1" location="Planif_19!B123" display="Avril"/>
    <hyperlink ref="I1" location="Planif_19!B154" display="Mai"/>
    <hyperlink ref="K1" location="Planif_19!B184" display="Juin"/>
    <hyperlink ref="M1" location="Planif_19!B215" display="Juil."/>
    <hyperlink ref="N1" location="Planif_19!B246" display="Août"/>
    <hyperlink ref="P1" location="Planif_19!B276" display="Sept."/>
    <hyperlink ref="R1" location="Planif_19!B307" display="Oct."/>
    <hyperlink ref="S1" location="Planif_19!B337" display="Nov."/>
    <hyperlink ref="U1" location="Planif_19!B367" display="Déc,"/>
    <hyperlink ref="A1" location="Planif_19!A3" display="Ht"/>
  </hyperlinks>
  <pageMargins left="0.7" right="0.7" top="0.75" bottom="0.75" header="0.3" footer="0.3"/>
  <pageSetup paperSize="9" orientation="portrait" verticalDpi="0" r:id="rId1"/>
  <extLst>
    <ext xmlns:x14="http://schemas.microsoft.com/office/spreadsheetml/2009/9/main" uri="{CCE6A557-97BC-4b89-ADB6-D9C93CAAB3DF}">
      <x14:dataValidations xmlns:xm="http://schemas.microsoft.com/office/excel/2006/main" disablePrompts="1" count="2">
        <x14:dataValidation type="list" errorStyle="warning" allowBlank="1" showInputMessage="1" showErrorMessage="1" errorTitle="Pas dans la liste">
          <x14:formula1>
            <xm:f>Nomenclature!$B$12:$B$15</xm:f>
          </x14:formula1>
          <xm:sqref>K3:K93</xm:sqref>
        </x14:dataValidation>
        <x14:dataValidation type="list" allowBlank="1" showInputMessage="1" showErrorMessage="1">
          <x14:formula1>
            <xm:f>Nomenclature!$F$2:$F$23</xm:f>
          </x14:formula1>
          <xm:sqref>C1:D1</xm:sqref>
        </x14:dataValidation>
      </x14:dataValidations>
    </ext>
  </extLst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J24"/>
  <sheetViews>
    <sheetView workbookViewId="0">
      <selection activeCell="L12" sqref="L12"/>
    </sheetView>
  </sheetViews>
  <sheetFormatPr baseColWidth="10" defaultRowHeight="12.75"/>
  <cols>
    <col min="1" max="1" width="2.28515625" customWidth="1"/>
    <col min="2" max="2" width="20" bestFit="1" customWidth="1"/>
    <col min="3" max="3" width="2.28515625" customWidth="1"/>
    <col min="4" max="4" width="27.5703125" style="11" customWidth="1"/>
    <col min="5" max="5" width="2.28515625" customWidth="1"/>
    <col min="6" max="6" width="14.5703125" customWidth="1"/>
    <col min="7" max="7" width="2.28515625" customWidth="1"/>
    <col min="8" max="8" width="0" hidden="1" customWidth="1"/>
    <col min="9" max="9" width="11.5703125" bestFit="1" customWidth="1"/>
    <col min="10" max="10" width="4.5703125" customWidth="1"/>
    <col min="257" max="257" width="3.5703125" customWidth="1"/>
    <col min="258" max="258" width="20" bestFit="1" customWidth="1"/>
    <col min="259" max="259" width="3.5703125" customWidth="1"/>
    <col min="260" max="260" width="15.28515625" bestFit="1" customWidth="1"/>
    <col min="261" max="261" width="3.5703125" customWidth="1"/>
    <col min="513" max="513" width="3.5703125" customWidth="1"/>
    <col min="514" max="514" width="20" bestFit="1" customWidth="1"/>
    <col min="515" max="515" width="3.5703125" customWidth="1"/>
    <col min="516" max="516" width="15.28515625" bestFit="1" customWidth="1"/>
    <col min="517" max="517" width="3.5703125" customWidth="1"/>
    <col min="769" max="769" width="3.5703125" customWidth="1"/>
    <col min="770" max="770" width="20" bestFit="1" customWidth="1"/>
    <col min="771" max="771" width="3.5703125" customWidth="1"/>
    <col min="772" max="772" width="15.28515625" bestFit="1" customWidth="1"/>
    <col min="773" max="773" width="3.5703125" customWidth="1"/>
    <col min="1025" max="1025" width="3.5703125" customWidth="1"/>
    <col min="1026" max="1026" width="20" bestFit="1" customWidth="1"/>
    <col min="1027" max="1027" width="3.5703125" customWidth="1"/>
    <col min="1028" max="1028" width="15.28515625" bestFit="1" customWidth="1"/>
    <col min="1029" max="1029" width="3.5703125" customWidth="1"/>
    <col min="1281" max="1281" width="3.5703125" customWidth="1"/>
    <col min="1282" max="1282" width="20" bestFit="1" customWidth="1"/>
    <col min="1283" max="1283" width="3.5703125" customWidth="1"/>
    <col min="1284" max="1284" width="15.28515625" bestFit="1" customWidth="1"/>
    <col min="1285" max="1285" width="3.5703125" customWidth="1"/>
    <col min="1537" max="1537" width="3.5703125" customWidth="1"/>
    <col min="1538" max="1538" width="20" bestFit="1" customWidth="1"/>
    <col min="1539" max="1539" width="3.5703125" customWidth="1"/>
    <col min="1540" max="1540" width="15.28515625" bestFit="1" customWidth="1"/>
    <col min="1541" max="1541" width="3.5703125" customWidth="1"/>
    <col min="1793" max="1793" width="3.5703125" customWidth="1"/>
    <col min="1794" max="1794" width="20" bestFit="1" customWidth="1"/>
    <col min="1795" max="1795" width="3.5703125" customWidth="1"/>
    <col min="1796" max="1796" width="15.28515625" bestFit="1" customWidth="1"/>
    <col min="1797" max="1797" width="3.5703125" customWidth="1"/>
    <col min="2049" max="2049" width="3.5703125" customWidth="1"/>
    <col min="2050" max="2050" width="20" bestFit="1" customWidth="1"/>
    <col min="2051" max="2051" width="3.5703125" customWidth="1"/>
    <col min="2052" max="2052" width="15.28515625" bestFit="1" customWidth="1"/>
    <col min="2053" max="2053" width="3.5703125" customWidth="1"/>
    <col min="2305" max="2305" width="3.5703125" customWidth="1"/>
    <col min="2306" max="2306" width="20" bestFit="1" customWidth="1"/>
    <col min="2307" max="2307" width="3.5703125" customWidth="1"/>
    <col min="2308" max="2308" width="15.28515625" bestFit="1" customWidth="1"/>
    <col min="2309" max="2309" width="3.5703125" customWidth="1"/>
    <col min="2561" max="2561" width="3.5703125" customWidth="1"/>
    <col min="2562" max="2562" width="20" bestFit="1" customWidth="1"/>
    <col min="2563" max="2563" width="3.5703125" customWidth="1"/>
    <col min="2564" max="2564" width="15.28515625" bestFit="1" customWidth="1"/>
    <col min="2565" max="2565" width="3.5703125" customWidth="1"/>
    <col min="2817" max="2817" width="3.5703125" customWidth="1"/>
    <col min="2818" max="2818" width="20" bestFit="1" customWidth="1"/>
    <col min="2819" max="2819" width="3.5703125" customWidth="1"/>
    <col min="2820" max="2820" width="15.28515625" bestFit="1" customWidth="1"/>
    <col min="2821" max="2821" width="3.5703125" customWidth="1"/>
    <col min="3073" max="3073" width="3.5703125" customWidth="1"/>
    <col min="3074" max="3074" width="20" bestFit="1" customWidth="1"/>
    <col min="3075" max="3075" width="3.5703125" customWidth="1"/>
    <col min="3076" max="3076" width="15.28515625" bestFit="1" customWidth="1"/>
    <col min="3077" max="3077" width="3.5703125" customWidth="1"/>
    <col min="3329" max="3329" width="3.5703125" customWidth="1"/>
    <col min="3330" max="3330" width="20" bestFit="1" customWidth="1"/>
    <col min="3331" max="3331" width="3.5703125" customWidth="1"/>
    <col min="3332" max="3332" width="15.28515625" bestFit="1" customWidth="1"/>
    <col min="3333" max="3333" width="3.5703125" customWidth="1"/>
    <col min="3585" max="3585" width="3.5703125" customWidth="1"/>
    <col min="3586" max="3586" width="20" bestFit="1" customWidth="1"/>
    <col min="3587" max="3587" width="3.5703125" customWidth="1"/>
    <col min="3588" max="3588" width="15.28515625" bestFit="1" customWidth="1"/>
    <col min="3589" max="3589" width="3.5703125" customWidth="1"/>
    <col min="3841" max="3841" width="3.5703125" customWidth="1"/>
    <col min="3842" max="3842" width="20" bestFit="1" customWidth="1"/>
    <col min="3843" max="3843" width="3.5703125" customWidth="1"/>
    <col min="3844" max="3844" width="15.28515625" bestFit="1" customWidth="1"/>
    <col min="3845" max="3845" width="3.5703125" customWidth="1"/>
    <col min="4097" max="4097" width="3.5703125" customWidth="1"/>
    <col min="4098" max="4098" width="20" bestFit="1" customWidth="1"/>
    <col min="4099" max="4099" width="3.5703125" customWidth="1"/>
    <col min="4100" max="4100" width="15.28515625" bestFit="1" customWidth="1"/>
    <col min="4101" max="4101" width="3.5703125" customWidth="1"/>
    <col min="4353" max="4353" width="3.5703125" customWidth="1"/>
    <col min="4354" max="4354" width="20" bestFit="1" customWidth="1"/>
    <col min="4355" max="4355" width="3.5703125" customWidth="1"/>
    <col min="4356" max="4356" width="15.28515625" bestFit="1" customWidth="1"/>
    <col min="4357" max="4357" width="3.5703125" customWidth="1"/>
    <col min="4609" max="4609" width="3.5703125" customWidth="1"/>
    <col min="4610" max="4610" width="20" bestFit="1" customWidth="1"/>
    <col min="4611" max="4611" width="3.5703125" customWidth="1"/>
    <col min="4612" max="4612" width="15.28515625" bestFit="1" customWidth="1"/>
    <col min="4613" max="4613" width="3.5703125" customWidth="1"/>
    <col min="4865" max="4865" width="3.5703125" customWidth="1"/>
    <col min="4866" max="4866" width="20" bestFit="1" customWidth="1"/>
    <col min="4867" max="4867" width="3.5703125" customWidth="1"/>
    <col min="4868" max="4868" width="15.28515625" bestFit="1" customWidth="1"/>
    <col min="4869" max="4869" width="3.5703125" customWidth="1"/>
    <col min="5121" max="5121" width="3.5703125" customWidth="1"/>
    <col min="5122" max="5122" width="20" bestFit="1" customWidth="1"/>
    <col min="5123" max="5123" width="3.5703125" customWidth="1"/>
    <col min="5124" max="5124" width="15.28515625" bestFit="1" customWidth="1"/>
    <col min="5125" max="5125" width="3.5703125" customWidth="1"/>
    <col min="5377" max="5377" width="3.5703125" customWidth="1"/>
    <col min="5378" max="5378" width="20" bestFit="1" customWidth="1"/>
    <col min="5379" max="5379" width="3.5703125" customWidth="1"/>
    <col min="5380" max="5380" width="15.28515625" bestFit="1" customWidth="1"/>
    <col min="5381" max="5381" width="3.5703125" customWidth="1"/>
    <col min="5633" max="5633" width="3.5703125" customWidth="1"/>
    <col min="5634" max="5634" width="20" bestFit="1" customWidth="1"/>
    <col min="5635" max="5635" width="3.5703125" customWidth="1"/>
    <col min="5636" max="5636" width="15.28515625" bestFit="1" customWidth="1"/>
    <col min="5637" max="5637" width="3.5703125" customWidth="1"/>
    <col min="5889" max="5889" width="3.5703125" customWidth="1"/>
    <col min="5890" max="5890" width="20" bestFit="1" customWidth="1"/>
    <col min="5891" max="5891" width="3.5703125" customWidth="1"/>
    <col min="5892" max="5892" width="15.28515625" bestFit="1" customWidth="1"/>
    <col min="5893" max="5893" width="3.5703125" customWidth="1"/>
    <col min="6145" max="6145" width="3.5703125" customWidth="1"/>
    <col min="6146" max="6146" width="20" bestFit="1" customWidth="1"/>
    <col min="6147" max="6147" width="3.5703125" customWidth="1"/>
    <col min="6148" max="6148" width="15.28515625" bestFit="1" customWidth="1"/>
    <col min="6149" max="6149" width="3.5703125" customWidth="1"/>
    <col min="6401" max="6401" width="3.5703125" customWidth="1"/>
    <col min="6402" max="6402" width="20" bestFit="1" customWidth="1"/>
    <col min="6403" max="6403" width="3.5703125" customWidth="1"/>
    <col min="6404" max="6404" width="15.28515625" bestFit="1" customWidth="1"/>
    <col min="6405" max="6405" width="3.5703125" customWidth="1"/>
    <col min="6657" max="6657" width="3.5703125" customWidth="1"/>
    <col min="6658" max="6658" width="20" bestFit="1" customWidth="1"/>
    <col min="6659" max="6659" width="3.5703125" customWidth="1"/>
    <col min="6660" max="6660" width="15.28515625" bestFit="1" customWidth="1"/>
    <col min="6661" max="6661" width="3.5703125" customWidth="1"/>
    <col min="6913" max="6913" width="3.5703125" customWidth="1"/>
    <col min="6914" max="6914" width="20" bestFit="1" customWidth="1"/>
    <col min="6915" max="6915" width="3.5703125" customWidth="1"/>
    <col min="6916" max="6916" width="15.28515625" bestFit="1" customWidth="1"/>
    <col min="6917" max="6917" width="3.5703125" customWidth="1"/>
    <col min="7169" max="7169" width="3.5703125" customWidth="1"/>
    <col min="7170" max="7170" width="20" bestFit="1" customWidth="1"/>
    <col min="7171" max="7171" width="3.5703125" customWidth="1"/>
    <col min="7172" max="7172" width="15.28515625" bestFit="1" customWidth="1"/>
    <col min="7173" max="7173" width="3.5703125" customWidth="1"/>
    <col min="7425" max="7425" width="3.5703125" customWidth="1"/>
    <col min="7426" max="7426" width="20" bestFit="1" customWidth="1"/>
    <col min="7427" max="7427" width="3.5703125" customWidth="1"/>
    <col min="7428" max="7428" width="15.28515625" bestFit="1" customWidth="1"/>
    <col min="7429" max="7429" width="3.5703125" customWidth="1"/>
    <col min="7681" max="7681" width="3.5703125" customWidth="1"/>
    <col min="7682" max="7682" width="20" bestFit="1" customWidth="1"/>
    <col min="7683" max="7683" width="3.5703125" customWidth="1"/>
    <col min="7684" max="7684" width="15.28515625" bestFit="1" customWidth="1"/>
    <col min="7685" max="7685" width="3.5703125" customWidth="1"/>
    <col min="7937" max="7937" width="3.5703125" customWidth="1"/>
    <col min="7938" max="7938" width="20" bestFit="1" customWidth="1"/>
    <col min="7939" max="7939" width="3.5703125" customWidth="1"/>
    <col min="7940" max="7940" width="15.28515625" bestFit="1" customWidth="1"/>
    <col min="7941" max="7941" width="3.5703125" customWidth="1"/>
    <col min="8193" max="8193" width="3.5703125" customWidth="1"/>
    <col min="8194" max="8194" width="20" bestFit="1" customWidth="1"/>
    <col min="8195" max="8195" width="3.5703125" customWidth="1"/>
    <col min="8196" max="8196" width="15.28515625" bestFit="1" customWidth="1"/>
    <col min="8197" max="8197" width="3.5703125" customWidth="1"/>
    <col min="8449" max="8449" width="3.5703125" customWidth="1"/>
    <col min="8450" max="8450" width="20" bestFit="1" customWidth="1"/>
    <col min="8451" max="8451" width="3.5703125" customWidth="1"/>
    <col min="8452" max="8452" width="15.28515625" bestFit="1" customWidth="1"/>
    <col min="8453" max="8453" width="3.5703125" customWidth="1"/>
    <col min="8705" max="8705" width="3.5703125" customWidth="1"/>
    <col min="8706" max="8706" width="20" bestFit="1" customWidth="1"/>
    <col min="8707" max="8707" width="3.5703125" customWidth="1"/>
    <col min="8708" max="8708" width="15.28515625" bestFit="1" customWidth="1"/>
    <col min="8709" max="8709" width="3.5703125" customWidth="1"/>
    <col min="8961" max="8961" width="3.5703125" customWidth="1"/>
    <col min="8962" max="8962" width="20" bestFit="1" customWidth="1"/>
    <col min="8963" max="8963" width="3.5703125" customWidth="1"/>
    <col min="8964" max="8964" width="15.28515625" bestFit="1" customWidth="1"/>
    <col min="8965" max="8965" width="3.5703125" customWidth="1"/>
    <col min="9217" max="9217" width="3.5703125" customWidth="1"/>
    <col min="9218" max="9218" width="20" bestFit="1" customWidth="1"/>
    <col min="9219" max="9219" width="3.5703125" customWidth="1"/>
    <col min="9220" max="9220" width="15.28515625" bestFit="1" customWidth="1"/>
    <col min="9221" max="9221" width="3.5703125" customWidth="1"/>
    <col min="9473" max="9473" width="3.5703125" customWidth="1"/>
    <col min="9474" max="9474" width="20" bestFit="1" customWidth="1"/>
    <col min="9475" max="9475" width="3.5703125" customWidth="1"/>
    <col min="9476" max="9476" width="15.28515625" bestFit="1" customWidth="1"/>
    <col min="9477" max="9477" width="3.5703125" customWidth="1"/>
    <col min="9729" max="9729" width="3.5703125" customWidth="1"/>
    <col min="9730" max="9730" width="20" bestFit="1" customWidth="1"/>
    <col min="9731" max="9731" width="3.5703125" customWidth="1"/>
    <col min="9732" max="9732" width="15.28515625" bestFit="1" customWidth="1"/>
    <col min="9733" max="9733" width="3.5703125" customWidth="1"/>
    <col min="9985" max="9985" width="3.5703125" customWidth="1"/>
    <col min="9986" max="9986" width="20" bestFit="1" customWidth="1"/>
    <col min="9987" max="9987" width="3.5703125" customWidth="1"/>
    <col min="9988" max="9988" width="15.28515625" bestFit="1" customWidth="1"/>
    <col min="9989" max="9989" width="3.5703125" customWidth="1"/>
    <col min="10241" max="10241" width="3.5703125" customWidth="1"/>
    <col min="10242" max="10242" width="20" bestFit="1" customWidth="1"/>
    <col min="10243" max="10243" width="3.5703125" customWidth="1"/>
    <col min="10244" max="10244" width="15.28515625" bestFit="1" customWidth="1"/>
    <col min="10245" max="10245" width="3.5703125" customWidth="1"/>
    <col min="10497" max="10497" width="3.5703125" customWidth="1"/>
    <col min="10498" max="10498" width="20" bestFit="1" customWidth="1"/>
    <col min="10499" max="10499" width="3.5703125" customWidth="1"/>
    <col min="10500" max="10500" width="15.28515625" bestFit="1" customWidth="1"/>
    <col min="10501" max="10501" width="3.5703125" customWidth="1"/>
    <col min="10753" max="10753" width="3.5703125" customWidth="1"/>
    <col min="10754" max="10754" width="20" bestFit="1" customWidth="1"/>
    <col min="10755" max="10755" width="3.5703125" customWidth="1"/>
    <col min="10756" max="10756" width="15.28515625" bestFit="1" customWidth="1"/>
    <col min="10757" max="10757" width="3.5703125" customWidth="1"/>
    <col min="11009" max="11009" width="3.5703125" customWidth="1"/>
    <col min="11010" max="11010" width="20" bestFit="1" customWidth="1"/>
    <col min="11011" max="11011" width="3.5703125" customWidth="1"/>
    <col min="11012" max="11012" width="15.28515625" bestFit="1" customWidth="1"/>
    <col min="11013" max="11013" width="3.5703125" customWidth="1"/>
    <col min="11265" max="11265" width="3.5703125" customWidth="1"/>
    <col min="11266" max="11266" width="20" bestFit="1" customWidth="1"/>
    <col min="11267" max="11267" width="3.5703125" customWidth="1"/>
    <col min="11268" max="11268" width="15.28515625" bestFit="1" customWidth="1"/>
    <col min="11269" max="11269" width="3.5703125" customWidth="1"/>
    <col min="11521" max="11521" width="3.5703125" customWidth="1"/>
    <col min="11522" max="11522" width="20" bestFit="1" customWidth="1"/>
    <col min="11523" max="11523" width="3.5703125" customWidth="1"/>
    <col min="11524" max="11524" width="15.28515625" bestFit="1" customWidth="1"/>
    <col min="11525" max="11525" width="3.5703125" customWidth="1"/>
    <col min="11777" max="11777" width="3.5703125" customWidth="1"/>
    <col min="11778" max="11778" width="20" bestFit="1" customWidth="1"/>
    <col min="11779" max="11779" width="3.5703125" customWidth="1"/>
    <col min="11780" max="11780" width="15.28515625" bestFit="1" customWidth="1"/>
    <col min="11781" max="11781" width="3.5703125" customWidth="1"/>
    <col min="12033" max="12033" width="3.5703125" customWidth="1"/>
    <col min="12034" max="12034" width="20" bestFit="1" customWidth="1"/>
    <col min="12035" max="12035" width="3.5703125" customWidth="1"/>
    <col min="12036" max="12036" width="15.28515625" bestFit="1" customWidth="1"/>
    <col min="12037" max="12037" width="3.5703125" customWidth="1"/>
    <col min="12289" max="12289" width="3.5703125" customWidth="1"/>
    <col min="12290" max="12290" width="20" bestFit="1" customWidth="1"/>
    <col min="12291" max="12291" width="3.5703125" customWidth="1"/>
    <col min="12292" max="12292" width="15.28515625" bestFit="1" customWidth="1"/>
    <col min="12293" max="12293" width="3.5703125" customWidth="1"/>
    <col min="12545" max="12545" width="3.5703125" customWidth="1"/>
    <col min="12546" max="12546" width="20" bestFit="1" customWidth="1"/>
    <col min="12547" max="12547" width="3.5703125" customWidth="1"/>
    <col min="12548" max="12548" width="15.28515625" bestFit="1" customWidth="1"/>
    <col min="12549" max="12549" width="3.5703125" customWidth="1"/>
    <col min="12801" max="12801" width="3.5703125" customWidth="1"/>
    <col min="12802" max="12802" width="20" bestFit="1" customWidth="1"/>
    <col min="12803" max="12803" width="3.5703125" customWidth="1"/>
    <col min="12804" max="12804" width="15.28515625" bestFit="1" customWidth="1"/>
    <col min="12805" max="12805" width="3.5703125" customWidth="1"/>
    <col min="13057" max="13057" width="3.5703125" customWidth="1"/>
    <col min="13058" max="13058" width="20" bestFit="1" customWidth="1"/>
    <col min="13059" max="13059" width="3.5703125" customWidth="1"/>
    <col min="13060" max="13060" width="15.28515625" bestFit="1" customWidth="1"/>
    <col min="13061" max="13061" width="3.5703125" customWidth="1"/>
    <col min="13313" max="13313" width="3.5703125" customWidth="1"/>
    <col min="13314" max="13314" width="20" bestFit="1" customWidth="1"/>
    <col min="13315" max="13315" width="3.5703125" customWidth="1"/>
    <col min="13316" max="13316" width="15.28515625" bestFit="1" customWidth="1"/>
    <col min="13317" max="13317" width="3.5703125" customWidth="1"/>
    <col min="13569" max="13569" width="3.5703125" customWidth="1"/>
    <col min="13570" max="13570" width="20" bestFit="1" customWidth="1"/>
    <col min="13571" max="13571" width="3.5703125" customWidth="1"/>
    <col min="13572" max="13572" width="15.28515625" bestFit="1" customWidth="1"/>
    <col min="13573" max="13573" width="3.5703125" customWidth="1"/>
    <col min="13825" max="13825" width="3.5703125" customWidth="1"/>
    <col min="13826" max="13826" width="20" bestFit="1" customWidth="1"/>
    <col min="13827" max="13827" width="3.5703125" customWidth="1"/>
    <col min="13828" max="13828" width="15.28515625" bestFit="1" customWidth="1"/>
    <col min="13829" max="13829" width="3.5703125" customWidth="1"/>
    <col min="14081" max="14081" width="3.5703125" customWidth="1"/>
    <col min="14082" max="14082" width="20" bestFit="1" customWidth="1"/>
    <col min="14083" max="14083" width="3.5703125" customWidth="1"/>
    <col min="14084" max="14084" width="15.28515625" bestFit="1" customWidth="1"/>
    <col min="14085" max="14085" width="3.5703125" customWidth="1"/>
    <col min="14337" max="14337" width="3.5703125" customWidth="1"/>
    <col min="14338" max="14338" width="20" bestFit="1" customWidth="1"/>
    <col min="14339" max="14339" width="3.5703125" customWidth="1"/>
    <col min="14340" max="14340" width="15.28515625" bestFit="1" customWidth="1"/>
    <col min="14341" max="14341" width="3.5703125" customWidth="1"/>
    <col min="14593" max="14593" width="3.5703125" customWidth="1"/>
    <col min="14594" max="14594" width="20" bestFit="1" customWidth="1"/>
    <col min="14595" max="14595" width="3.5703125" customWidth="1"/>
    <col min="14596" max="14596" width="15.28515625" bestFit="1" customWidth="1"/>
    <col min="14597" max="14597" width="3.5703125" customWidth="1"/>
    <col min="14849" max="14849" width="3.5703125" customWidth="1"/>
    <col min="14850" max="14850" width="20" bestFit="1" customWidth="1"/>
    <col min="14851" max="14851" width="3.5703125" customWidth="1"/>
    <col min="14852" max="14852" width="15.28515625" bestFit="1" customWidth="1"/>
    <col min="14853" max="14853" width="3.5703125" customWidth="1"/>
    <col min="15105" max="15105" width="3.5703125" customWidth="1"/>
    <col min="15106" max="15106" width="20" bestFit="1" customWidth="1"/>
    <col min="15107" max="15107" width="3.5703125" customWidth="1"/>
    <col min="15108" max="15108" width="15.28515625" bestFit="1" customWidth="1"/>
    <col min="15109" max="15109" width="3.5703125" customWidth="1"/>
    <col min="15361" max="15361" width="3.5703125" customWidth="1"/>
    <col min="15362" max="15362" width="20" bestFit="1" customWidth="1"/>
    <col min="15363" max="15363" width="3.5703125" customWidth="1"/>
    <col min="15364" max="15364" width="15.28515625" bestFit="1" customWidth="1"/>
    <col min="15365" max="15365" width="3.5703125" customWidth="1"/>
    <col min="15617" max="15617" width="3.5703125" customWidth="1"/>
    <col min="15618" max="15618" width="20" bestFit="1" customWidth="1"/>
    <col min="15619" max="15619" width="3.5703125" customWidth="1"/>
    <col min="15620" max="15620" width="15.28515625" bestFit="1" customWidth="1"/>
    <col min="15621" max="15621" width="3.5703125" customWidth="1"/>
    <col min="15873" max="15873" width="3.5703125" customWidth="1"/>
    <col min="15874" max="15874" width="20" bestFit="1" customWidth="1"/>
    <col min="15875" max="15875" width="3.5703125" customWidth="1"/>
    <col min="15876" max="15876" width="15.28515625" bestFit="1" customWidth="1"/>
    <col min="15877" max="15877" width="3.5703125" customWidth="1"/>
    <col min="16129" max="16129" width="3.5703125" customWidth="1"/>
    <col min="16130" max="16130" width="20" bestFit="1" customWidth="1"/>
    <col min="16131" max="16131" width="3.5703125" customWidth="1"/>
    <col min="16132" max="16132" width="15.28515625" bestFit="1" customWidth="1"/>
    <col min="16133" max="16133" width="3.5703125" customWidth="1"/>
  </cols>
  <sheetData>
    <row r="1" spans="1:10">
      <c r="A1" s="1"/>
      <c r="B1" s="1"/>
      <c r="C1" s="1"/>
      <c r="D1" s="1"/>
      <c r="E1" s="3"/>
      <c r="F1" s="3"/>
      <c r="G1" s="3"/>
    </row>
    <row r="2" spans="1:10">
      <c r="A2" s="1"/>
      <c r="B2" s="2" t="s">
        <v>7</v>
      </c>
      <c r="C2" s="3"/>
      <c r="D2" s="4" t="s">
        <v>17</v>
      </c>
      <c r="E2" s="3"/>
      <c r="F2" s="27">
        <v>43466</v>
      </c>
      <c r="G2" s="3"/>
      <c r="H2" s="28">
        <v>43889</v>
      </c>
      <c r="I2" t="s">
        <v>35</v>
      </c>
      <c r="J2">
        <v>1</v>
      </c>
    </row>
    <row r="3" spans="1:10">
      <c r="A3" s="1"/>
      <c r="B3" s="5" t="s">
        <v>15</v>
      </c>
      <c r="C3" s="3"/>
      <c r="D3" s="5" t="s">
        <v>15</v>
      </c>
      <c r="E3" s="6"/>
      <c r="F3" s="27">
        <v>43831</v>
      </c>
      <c r="G3" s="6"/>
      <c r="H3" s="12">
        <v>44255</v>
      </c>
      <c r="I3" t="s">
        <v>37</v>
      </c>
      <c r="J3">
        <v>2</v>
      </c>
    </row>
    <row r="4" spans="1:10">
      <c r="A4" s="1"/>
      <c r="B4" s="5" t="s">
        <v>18</v>
      </c>
      <c r="C4" s="3"/>
      <c r="D4" s="5" t="s">
        <v>18</v>
      </c>
      <c r="E4" s="6"/>
      <c r="F4" s="27">
        <v>44197</v>
      </c>
      <c r="G4" s="6"/>
      <c r="H4" s="12">
        <v>44620</v>
      </c>
      <c r="I4" t="s">
        <v>27</v>
      </c>
      <c r="J4">
        <v>3</v>
      </c>
    </row>
    <row r="5" spans="1:10">
      <c r="A5" s="1"/>
      <c r="B5" s="5" t="s">
        <v>12</v>
      </c>
      <c r="C5" s="3"/>
      <c r="D5" s="5" t="s">
        <v>12</v>
      </c>
      <c r="E5" s="6"/>
      <c r="F5" s="27">
        <v>44562</v>
      </c>
      <c r="G5" s="6"/>
      <c r="H5" s="12">
        <v>44985</v>
      </c>
      <c r="I5" t="s">
        <v>242</v>
      </c>
      <c r="J5">
        <v>4</v>
      </c>
    </row>
    <row r="6" spans="1:10">
      <c r="A6" s="1"/>
      <c r="B6" s="2" t="s">
        <v>6</v>
      </c>
      <c r="C6" s="3"/>
      <c r="D6" s="7" t="s">
        <v>19</v>
      </c>
      <c r="E6" s="6"/>
      <c r="F6" s="27">
        <v>44927</v>
      </c>
      <c r="G6" s="6"/>
      <c r="H6" s="28">
        <v>45350</v>
      </c>
      <c r="I6" t="s">
        <v>29</v>
      </c>
      <c r="J6">
        <v>5</v>
      </c>
    </row>
    <row r="7" spans="1:10">
      <c r="A7" s="1"/>
      <c r="B7" t="s">
        <v>14</v>
      </c>
      <c r="C7" s="3"/>
      <c r="D7" s="8" t="s">
        <v>20</v>
      </c>
      <c r="E7" s="6"/>
      <c r="F7" s="27">
        <v>45292</v>
      </c>
      <c r="G7" s="6"/>
      <c r="H7" s="12">
        <v>45716</v>
      </c>
      <c r="I7" t="s">
        <v>244</v>
      </c>
      <c r="J7">
        <v>6</v>
      </c>
    </row>
    <row r="8" spans="1:10">
      <c r="A8" s="1"/>
      <c r="B8" t="s">
        <v>21</v>
      </c>
      <c r="C8" s="6"/>
      <c r="D8" s="8" t="s">
        <v>13</v>
      </c>
      <c r="E8" s="6"/>
      <c r="F8" s="27">
        <v>45658</v>
      </c>
      <c r="G8" s="6"/>
      <c r="H8" s="12">
        <v>46081</v>
      </c>
      <c r="I8" t="s">
        <v>243</v>
      </c>
      <c r="J8">
        <v>7</v>
      </c>
    </row>
    <row r="9" spans="1:10">
      <c r="A9" s="1"/>
      <c r="B9" s="9"/>
      <c r="C9" s="6"/>
      <c r="D9" s="8" t="s">
        <v>22</v>
      </c>
      <c r="E9" s="6"/>
      <c r="F9" s="27">
        <v>46023</v>
      </c>
      <c r="G9" s="6"/>
      <c r="H9" s="12">
        <v>46446</v>
      </c>
      <c r="J9">
        <v>8</v>
      </c>
    </row>
    <row r="10" spans="1:10">
      <c r="A10" s="1"/>
      <c r="B10" s="9"/>
      <c r="C10" s="6"/>
      <c r="D10" s="8" t="s">
        <v>40</v>
      </c>
      <c r="E10" s="6"/>
      <c r="F10" s="27">
        <v>46388</v>
      </c>
      <c r="G10" s="6"/>
      <c r="H10" s="28">
        <v>46812</v>
      </c>
      <c r="J10">
        <v>9</v>
      </c>
    </row>
    <row r="11" spans="1:10">
      <c r="A11" s="1"/>
      <c r="B11" s="2"/>
      <c r="C11" s="6"/>
      <c r="D11" s="4" t="s">
        <v>16</v>
      </c>
      <c r="E11" s="6"/>
      <c r="F11" s="27">
        <v>46753</v>
      </c>
      <c r="G11" s="6"/>
      <c r="H11" s="12">
        <v>47177</v>
      </c>
      <c r="J11">
        <v>10</v>
      </c>
    </row>
    <row r="12" spans="1:10">
      <c r="A12" s="1"/>
      <c r="B12" s="5" t="s">
        <v>15</v>
      </c>
      <c r="C12" s="3"/>
      <c r="D12" s="5" t="s">
        <v>23</v>
      </c>
      <c r="E12" s="6"/>
      <c r="F12" s="27">
        <v>47119</v>
      </c>
      <c r="G12" s="6"/>
      <c r="H12" s="12">
        <v>47542</v>
      </c>
      <c r="J12">
        <v>11</v>
      </c>
    </row>
    <row r="13" spans="1:10">
      <c r="A13" s="1"/>
      <c r="B13" s="5" t="s">
        <v>18</v>
      </c>
      <c r="C13" s="3"/>
      <c r="D13" s="5" t="s">
        <v>24</v>
      </c>
      <c r="E13" s="6"/>
      <c r="F13" s="27">
        <v>47484</v>
      </c>
      <c r="G13" s="6"/>
      <c r="H13" s="12">
        <v>47907</v>
      </c>
      <c r="J13">
        <v>12</v>
      </c>
    </row>
    <row r="14" spans="1:10">
      <c r="A14" s="1"/>
      <c r="B14" s="5" t="s">
        <v>69</v>
      </c>
      <c r="C14" s="3"/>
      <c r="D14" s="5" t="s">
        <v>25</v>
      </c>
      <c r="E14" s="6"/>
      <c r="F14" s="27">
        <v>47849</v>
      </c>
      <c r="G14" s="6"/>
      <c r="H14" s="28">
        <v>48273</v>
      </c>
      <c r="J14">
        <v>13</v>
      </c>
    </row>
    <row r="15" spans="1:10">
      <c r="A15" s="1"/>
      <c r="B15" s="5"/>
      <c r="C15" s="1"/>
      <c r="D15" s="5" t="s">
        <v>26</v>
      </c>
      <c r="E15" s="1"/>
      <c r="F15" s="27">
        <v>48214</v>
      </c>
      <c r="G15" s="1"/>
      <c r="H15" s="12">
        <v>48638</v>
      </c>
      <c r="J15">
        <v>14</v>
      </c>
    </row>
    <row r="16" spans="1:10">
      <c r="A16" s="1"/>
      <c r="B16" s="1"/>
      <c r="C16" s="1"/>
      <c r="D16" s="10"/>
      <c r="E16" s="1"/>
      <c r="F16" s="27">
        <v>48580</v>
      </c>
      <c r="G16" s="1"/>
      <c r="H16" s="12">
        <v>49003</v>
      </c>
      <c r="J16">
        <v>15</v>
      </c>
    </row>
    <row r="17" spans="2:10">
      <c r="B17" s="5"/>
      <c r="E17" s="1"/>
      <c r="F17" s="27">
        <v>48945</v>
      </c>
      <c r="G17" s="1"/>
      <c r="H17" s="12">
        <v>49368</v>
      </c>
      <c r="J17">
        <v>16</v>
      </c>
    </row>
    <row r="18" spans="2:10">
      <c r="B18" s="5" t="s">
        <v>232</v>
      </c>
      <c r="D18" s="5" t="s">
        <v>237</v>
      </c>
      <c r="E18" s="1"/>
      <c r="F18" s="27">
        <v>49310</v>
      </c>
      <c r="G18" s="1"/>
      <c r="H18" s="28">
        <v>49734</v>
      </c>
      <c r="J18">
        <v>17</v>
      </c>
    </row>
    <row r="19" spans="2:10" ht="38.25">
      <c r="B19" s="5" t="s">
        <v>233</v>
      </c>
      <c r="D19" s="300" t="s">
        <v>239</v>
      </c>
      <c r="E19" s="1"/>
      <c r="F19" s="27">
        <v>49675</v>
      </c>
      <c r="G19" s="1"/>
      <c r="H19" s="12">
        <v>50099</v>
      </c>
      <c r="J19">
        <v>18</v>
      </c>
    </row>
    <row r="20" spans="2:10" ht="25.5">
      <c r="B20" t="s">
        <v>234</v>
      </c>
      <c r="D20" s="300" t="s">
        <v>238</v>
      </c>
      <c r="E20" s="1"/>
      <c r="F20" s="27">
        <v>50041</v>
      </c>
      <c r="G20" s="1"/>
      <c r="H20" s="12">
        <v>50464</v>
      </c>
      <c r="J20">
        <v>19</v>
      </c>
    </row>
    <row r="21" spans="2:10">
      <c r="B21" s="5" t="s">
        <v>235</v>
      </c>
      <c r="D21" s="11" t="s">
        <v>240</v>
      </c>
      <c r="E21" s="1"/>
      <c r="F21" s="27">
        <v>50406</v>
      </c>
      <c r="G21" s="1"/>
      <c r="H21" s="12">
        <v>50829</v>
      </c>
      <c r="J21">
        <v>20</v>
      </c>
    </row>
    <row r="22" spans="2:10">
      <c r="B22" s="5" t="s">
        <v>236</v>
      </c>
      <c r="E22" s="1"/>
      <c r="F22" s="27">
        <v>50771</v>
      </c>
      <c r="G22" s="1"/>
      <c r="H22" s="28">
        <v>51195</v>
      </c>
    </row>
    <row r="23" spans="2:10">
      <c r="E23" s="1"/>
      <c r="F23" s="27">
        <v>51136</v>
      </c>
      <c r="G23" s="1"/>
      <c r="H23" s="12">
        <v>51560</v>
      </c>
    </row>
    <row r="24" spans="2:10">
      <c r="E24" s="1"/>
      <c r="F24" s="1"/>
      <c r="G24" s="1"/>
    </row>
  </sheetData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10</vt:i4>
      </vt:variant>
    </vt:vector>
  </HeadingPairs>
  <TitlesOfParts>
    <vt:vector size="10" baseType="lpstr">
      <vt:lpstr>Feuil1</vt:lpstr>
      <vt:lpstr>SP_Janv_Fev_21</vt:lpstr>
      <vt:lpstr>Jan_Fev_21</vt:lpstr>
      <vt:lpstr>Mars_Avril_21</vt:lpstr>
      <vt:lpstr>Mai_Juin_21</vt:lpstr>
      <vt:lpstr>Juil_Août_21</vt:lpstr>
      <vt:lpstr>Sept_Oct_21</vt:lpstr>
      <vt:lpstr>Nov_Dec_21</vt:lpstr>
      <vt:lpstr>Planif_21</vt:lpstr>
      <vt:lpstr>Nomenclature</vt:lpstr>
    </vt:vector>
  </TitlesOfParts>
  <Company>TPG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Fortin Fabrice</dc:creator>
  <cp:lastModifiedBy>Noël D</cp:lastModifiedBy>
  <dcterms:created xsi:type="dcterms:W3CDTF">2019-06-25T13:53:50Z</dcterms:created>
  <dcterms:modified xsi:type="dcterms:W3CDTF">2020-06-18T07:23:25Z</dcterms:modified>
</cp:coreProperties>
</file>