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erso\pole emploi\Indicateurs\Futurs indicateurs\"/>
    </mc:Choice>
  </mc:AlternateContent>
  <xr:revisionPtr revIDLastSave="0" documentId="13_ncr:1_{62E52233-5470-4FC2-BE4E-6F221838198D}" xr6:coauthVersionLast="47" xr6:coauthVersionMax="47" xr10:uidLastSave="{00000000-0000-0000-0000-000000000000}"/>
  <bookViews>
    <workbookView xWindow="-120" yWindow="-120" windowWidth="24240" windowHeight="13140" xr2:uid="{A0988FDE-FB7E-46A1-AE82-D620058D74BE}"/>
  </bookViews>
  <sheets>
    <sheet name="TDC" sheetId="2" r:id="rId1"/>
    <sheet name="Fériés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6" i="1" l="1"/>
  <c r="E7" i="1"/>
  <c r="E8" i="1"/>
  <c r="E9" i="1"/>
  <c r="E10" i="1"/>
  <c r="E11" i="1"/>
  <c r="E12" i="1"/>
  <c r="E13" i="1"/>
  <c r="E14" i="1"/>
  <c r="E15" i="1"/>
  <c r="E16" i="1"/>
  <c r="E5" i="1"/>
  <c r="J6" i="1"/>
  <c r="J7" i="1"/>
  <c r="J8" i="1"/>
  <c r="J9" i="1"/>
  <c r="J10" i="1"/>
  <c r="J11" i="1"/>
  <c r="J12" i="1"/>
  <c r="J13" i="1"/>
  <c r="J14" i="1"/>
  <c r="J15" i="1"/>
  <c r="J16" i="1"/>
  <c r="J5" i="1"/>
  <c r="J22" i="1"/>
  <c r="E22" i="1"/>
  <c r="J21" i="1"/>
  <c r="E21" i="1"/>
  <c r="J20" i="1"/>
  <c r="E20" i="1"/>
  <c r="J19" i="1"/>
  <c r="E19" i="1"/>
  <c r="J18" i="1"/>
  <c r="E18" i="1"/>
  <c r="J17" i="1"/>
  <c r="E17" i="1"/>
  <c r="B4" i="2"/>
  <c r="C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B3" i="2"/>
</calcChain>
</file>

<file path=xl/sharedStrings.xml><?xml version="1.0" encoding="utf-8"?>
<sst xmlns="http://schemas.openxmlformats.org/spreadsheetml/2006/main" count="38" uniqueCount="14">
  <si>
    <t>Année</t>
  </si>
  <si>
    <t>1er janvier</t>
  </si>
  <si>
    <t>Pâques</t>
  </si>
  <si>
    <t>Lundi de Pâques</t>
  </si>
  <si>
    <t>Fête du travail</t>
  </si>
  <si>
    <t>Libération 1945</t>
  </si>
  <si>
    <t>Ascension</t>
  </si>
  <si>
    <t>Lundi de Pentocôte</t>
  </si>
  <si>
    <t>Fête national</t>
  </si>
  <si>
    <t>Fête du 15 août</t>
  </si>
  <si>
    <t>Toussaint</t>
  </si>
  <si>
    <t>Armistice 1918</t>
  </si>
  <si>
    <t>Noel</t>
  </si>
  <si>
    <t>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</si>
</sst>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Verdana"/>
      <family val="2"/>
    </font>
    <font>
      <b/>
      <sz val="11"/>
      <color rgb="FF08080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FF00"/>
        <bgColor indexed="64"/>
      </patternFill>
    </fill>
  </fills>
  <borders count="11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top" wrapText="1"/>
    </xf>
    <xf numFmtId="0" fontId="1" fillId="3" borderId="2" xfId="0" applyFont="1" applyFill="1" applyBorder="1" applyAlignment="1">
      <alignment horizontal="center" vertical="top" wrapText="1"/>
    </xf>
    <xf numFmtId="0" fontId="1" fillId="4" borderId="2" xfId="0" applyFont="1" applyFill="1" applyBorder="1" applyAlignment="1">
      <alignment horizontal="center" vertical="top" wrapText="1"/>
    </xf>
    <xf numFmtId="0" fontId="2" fillId="0" borderId="3" xfId="0" applyFont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2" fillId="0" borderId="0" xfId="0" applyFont="1"/>
    <xf numFmtId="14" fontId="3" fillId="0" borderId="7" xfId="0" applyNumberFormat="1" applyFont="1" applyBorder="1"/>
    <xf numFmtId="14" fontId="0" fillId="0" borderId="0" xfId="0" applyNumberFormat="1"/>
    <xf numFmtId="0" fontId="0" fillId="0" borderId="8" xfId="0" applyBorder="1"/>
    <xf numFmtId="0" fontId="2" fillId="0" borderId="9" xfId="0" applyFont="1" applyBorder="1"/>
    <xf numFmtId="0" fontId="0" fillId="0" borderId="9" xfId="0" applyBorder="1"/>
    <xf numFmtId="14" fontId="3" fillId="0" borderId="10" xfId="0" applyNumberFormat="1" applyFont="1" applyBorder="1"/>
  </cellXfs>
  <cellStyles count="1">
    <cellStyle name="Normal" xfId="0" builtinId="0"/>
  </cellStyles>
  <dxfs count="8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D4516-9681-4E3E-AC29-ED4FAB6A1EBC}">
  <dimension ref="B3:T4"/>
  <sheetViews>
    <sheetView tabSelected="1" workbookViewId="0">
      <selection activeCell="D12" sqref="D12"/>
    </sheetView>
  </sheetViews>
  <sheetFormatPr baseColWidth="10" defaultRowHeight="15" x14ac:dyDescent="0.25"/>
  <sheetData>
    <row r="3" spans="2:20" x14ac:dyDescent="0.25">
      <c r="B3" s="1" t="str">
        <f ca="1">TEXT(TODAY(),"JJJJ")</f>
        <v>samedi</v>
      </c>
      <c r="C3" s="1" t="str">
        <f ca="1">TEXT(TODAY()+1,"JJJJ")</f>
        <v>dimanche</v>
      </c>
      <c r="D3" s="1" t="str">
        <f ca="1">TEXT(TODAY()+2,"JJJJ")</f>
        <v>lundi</v>
      </c>
      <c r="E3" s="1" t="str">
        <f ca="1">TEXT(TODAY()+3,"JJJJ")</f>
        <v>mardi</v>
      </c>
      <c r="F3" s="1" t="str">
        <f ca="1">TEXT(TODAY()+4,"JJJJ")</f>
        <v>mercredi</v>
      </c>
      <c r="G3" s="1" t="str">
        <f ca="1">TEXT(TODAY()+5,"JJJJ")</f>
        <v>jeudi</v>
      </c>
      <c r="H3" s="1" t="str">
        <f ca="1">TEXT(TODAY()+6,"JJJJ")</f>
        <v>vendredi</v>
      </c>
      <c r="I3" s="1" t="str">
        <f ca="1">TEXT(TODAY()+7,"JJJJ")</f>
        <v>samedi</v>
      </c>
      <c r="J3" s="1" t="str">
        <f ca="1">TEXT(TODAY()+8,"JJJJ")</f>
        <v>dimanche</v>
      </c>
      <c r="K3" s="1" t="str">
        <f ca="1">TEXT(TODAY()+9,"JJJJ")</f>
        <v>lundi</v>
      </c>
      <c r="L3" s="1" t="str">
        <f ca="1">TEXT(TODAY()+10,"JJJJ")</f>
        <v>mardi</v>
      </c>
      <c r="M3" s="2" t="str">
        <f ca="1">TEXT(TODAY()+11,"JJJJ")</f>
        <v>mercredi</v>
      </c>
      <c r="N3" s="2" t="str">
        <f ca="1">TEXT(TODAY()+12,"JJJJ")</f>
        <v>jeudi</v>
      </c>
      <c r="O3" s="2" t="str">
        <f ca="1">TEXT(TODAY()+13,"JJJJ")</f>
        <v>vendredi</v>
      </c>
      <c r="P3" s="2" t="str">
        <f ca="1">TEXT(TODAY()+14,"JJJJ")</f>
        <v>samedi</v>
      </c>
      <c r="Q3" s="2" t="str">
        <f ca="1">TEXT(TODAY()+15,"JJJJ")</f>
        <v>dimanche</v>
      </c>
      <c r="R3" s="2" t="str">
        <f ca="1">TEXT(TODAY()+16,"JJJJ")</f>
        <v>lundi</v>
      </c>
      <c r="S3" s="2" t="str">
        <f ca="1">TEXT(TODAY()+17,"JJJJ")</f>
        <v>mardi</v>
      </c>
      <c r="T3" s="3" t="str">
        <f ca="1">TEXT(TODAY()+18,"JJJJ")</f>
        <v>mercredi</v>
      </c>
    </row>
    <row r="4" spans="2:20" ht="24" x14ac:dyDescent="0.25">
      <c r="B4" s="4" t="str">
        <f ca="1">TEXT(TODAY(),"jj mmmm aaaa")</f>
        <v>01 octobre 2022</v>
      </c>
      <c r="C4" s="4" t="str">
        <f ca="1">TEXT(TODAY()+1,"jj mmmm aaa")</f>
        <v>02 octobre 2022</v>
      </c>
      <c r="D4" s="4" t="str">
        <f ca="1">TEXT(TODAY()+2,"jj mmmm aaaa")</f>
        <v>03 octobre 2022</v>
      </c>
      <c r="E4" s="4" t="str">
        <f ca="1">TEXT(TODAY()+3,"jj mmmm aaaa")</f>
        <v>04 octobre 2022</v>
      </c>
      <c r="F4" s="4" t="str">
        <f ca="1">TEXT(TODAY()+4,"jj mmmm aaaa")</f>
        <v>05 octobre 2022</v>
      </c>
      <c r="G4" s="4" t="str">
        <f ca="1">TEXT(TODAY()+5,"jj mmmm aaaa")</f>
        <v>06 octobre 2022</v>
      </c>
      <c r="H4" s="4" t="str">
        <f ca="1">TEXT(TODAY()+6,"jj mmmm aaaa")</f>
        <v>07 octobre 2022</v>
      </c>
      <c r="I4" s="4" t="str">
        <f ca="1">TEXT(TODAY()+7,"jj mmmm aaaa")</f>
        <v>08 octobre 2022</v>
      </c>
      <c r="J4" s="4" t="str">
        <f ca="1">TEXT(TODAY()+8,"jj mmmm aaaa")</f>
        <v>09 octobre 2022</v>
      </c>
      <c r="K4" s="4" t="str">
        <f ca="1">TEXT(TODAY()+9,"jj mmmm aaaa")</f>
        <v>10 octobre 2022</v>
      </c>
      <c r="L4" s="4" t="str">
        <f ca="1">TEXT(TODAY()+10,"jj mmmm aaaa")</f>
        <v>11 octobre 2022</v>
      </c>
      <c r="M4" s="5" t="str">
        <f ca="1">TEXT(TODAY()+11,"jj mmmm aaaa")</f>
        <v>12 octobre 2022</v>
      </c>
      <c r="N4" s="5" t="str">
        <f ca="1">TEXT(TODAY()+12,"jj mmmm aaaa")</f>
        <v>13 octobre 2022</v>
      </c>
      <c r="O4" s="5" t="str">
        <f ca="1">TEXT(TODAY()+13,"jj mmmm aaaa ")</f>
        <v xml:space="preserve">14 octobre 2022 </v>
      </c>
      <c r="P4" s="5" t="str">
        <f ca="1">TEXT(TODAY()+14,"jj mmmm aaaa")</f>
        <v>15 octobre 2022</v>
      </c>
      <c r="Q4" s="5" t="str">
        <f ca="1">TEXT(TODAY()+15,"jj mmmm aaaa")</f>
        <v>16 octobre 2022</v>
      </c>
      <c r="R4" s="5" t="str">
        <f ca="1">TEXT(TODAY()+16,"jj mmmm aaaa")</f>
        <v>17 octobre 2022</v>
      </c>
      <c r="S4" s="5" t="str">
        <f ca="1">TEXT(TODAY()+17,"jj mmmm aaaa")</f>
        <v>18 octobre 2022</v>
      </c>
      <c r="T4" s="6" t="str">
        <f ca="1">TEXT(TODAY()+18,"jj mmmm aaaa")</f>
        <v>19 octobre 2022</v>
      </c>
    </row>
  </sheetData>
  <conditionalFormatting sqref="F4:T4">
    <cfRule type="containsText" dxfId="7" priority="5" operator="containsText" text="samedi">
      <formula>NOT(ISERROR(SEARCH("samedi",F4)))</formula>
    </cfRule>
    <cfRule type="containsText" dxfId="6" priority="6" operator="containsText" text="dimanche">
      <formula>NOT(ISERROR(SEARCH("dimanche",F4)))</formula>
    </cfRule>
  </conditionalFormatting>
  <conditionalFormatting sqref="F3:T3">
    <cfRule type="containsText" dxfId="5" priority="7" operator="containsText" text="same">
      <formula>NOT(ISERROR(SEARCH("same",F3)))</formula>
    </cfRule>
    <cfRule type="containsText" dxfId="4" priority="8" operator="containsText" text="dim">
      <formula>NOT(ISERROR(SEARCH("dim",F3)))</formula>
    </cfRule>
  </conditionalFormatting>
  <conditionalFormatting sqref="B4:E4">
    <cfRule type="containsText" dxfId="3" priority="3" operator="containsText" text="samedi">
      <formula>NOT(ISERROR(SEARCH("samedi",B4)))</formula>
    </cfRule>
    <cfRule type="containsText" dxfId="2" priority="4" operator="containsText" text="dimanche">
      <formula>NOT(ISERROR(SEARCH("dimanche",B4)))</formula>
    </cfRule>
  </conditionalFormatting>
  <conditionalFormatting sqref="B3:E3">
    <cfRule type="containsText" dxfId="1" priority="1" operator="containsText" text="same">
      <formula>NOT(ISERROR(SEARCH("same",B3)))</formula>
    </cfRule>
    <cfRule type="containsText" dxfId="0" priority="2" operator="containsText" text="dim">
      <formula>NOT(ISERROR(SEARCH("dim",B3)))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802AA8-2844-4693-9707-363053102044}">
  <dimension ref="B2:J22"/>
  <sheetViews>
    <sheetView workbookViewId="0">
      <selection activeCell="E17" sqref="E17"/>
    </sheetView>
  </sheetViews>
  <sheetFormatPr baseColWidth="10" defaultRowHeight="15" x14ac:dyDescent="0.25"/>
  <sheetData>
    <row r="2" spans="2:10" ht="15.75" thickBot="1" x14ac:dyDescent="0.3"/>
    <row r="3" spans="2:10" x14ac:dyDescent="0.25">
      <c r="B3" s="7" t="s">
        <v>0</v>
      </c>
      <c r="C3" s="8">
        <v>2022</v>
      </c>
      <c r="D3" s="8"/>
      <c r="E3" s="9"/>
      <c r="G3" s="7" t="s">
        <v>0</v>
      </c>
      <c r="H3" s="8">
        <v>2023</v>
      </c>
      <c r="I3" s="8"/>
      <c r="J3" s="9"/>
    </row>
    <row r="4" spans="2:10" x14ac:dyDescent="0.25">
      <c r="B4" s="10"/>
      <c r="E4" s="11"/>
      <c r="G4" s="10"/>
      <c r="J4" s="11"/>
    </row>
    <row r="5" spans="2:10" x14ac:dyDescent="0.25">
      <c r="B5" s="10"/>
      <c r="C5" s="12" t="s">
        <v>1</v>
      </c>
      <c r="E5" s="13">
        <f>DATE($C$3,1,1)</f>
        <v>44562</v>
      </c>
      <c r="G5" s="10"/>
      <c r="H5" s="12" t="s">
        <v>1</v>
      </c>
      <c r="J5" s="13">
        <f>DATE($H$3,1,1)</f>
        <v>44927</v>
      </c>
    </row>
    <row r="6" spans="2:10" x14ac:dyDescent="0.25">
      <c r="B6" s="10"/>
      <c r="C6" s="12" t="s">
        <v>2</v>
      </c>
      <c r="E6" s="13">
        <f t="shared" ref="E6:E16" si="0">DATE($C$3,1,1)</f>
        <v>44562</v>
      </c>
      <c r="G6" s="10"/>
      <c r="H6" s="12" t="s">
        <v>2</v>
      </c>
      <c r="J6" s="13">
        <f t="shared" ref="J6:J16" si="1">DATE($H$3,1,1)</f>
        <v>44927</v>
      </c>
    </row>
    <row r="7" spans="2:10" x14ac:dyDescent="0.25">
      <c r="B7" s="10"/>
      <c r="C7" s="12" t="s">
        <v>3</v>
      </c>
      <c r="E7" s="13">
        <f t="shared" si="0"/>
        <v>44562</v>
      </c>
      <c r="G7" s="10"/>
      <c r="H7" s="12" t="s">
        <v>3</v>
      </c>
      <c r="J7" s="13">
        <f t="shared" si="1"/>
        <v>44927</v>
      </c>
    </row>
    <row r="8" spans="2:10" x14ac:dyDescent="0.25">
      <c r="B8" s="10"/>
      <c r="C8" s="12" t="s">
        <v>4</v>
      </c>
      <c r="E8" s="13">
        <f t="shared" si="0"/>
        <v>44562</v>
      </c>
      <c r="G8" s="10"/>
      <c r="H8" s="12" t="s">
        <v>4</v>
      </c>
      <c r="J8" s="13">
        <f t="shared" si="1"/>
        <v>44927</v>
      </c>
    </row>
    <row r="9" spans="2:10" x14ac:dyDescent="0.25">
      <c r="B9" s="10"/>
      <c r="C9" s="12" t="s">
        <v>5</v>
      </c>
      <c r="E9" s="13">
        <f t="shared" si="0"/>
        <v>44562</v>
      </c>
      <c r="G9" s="10"/>
      <c r="H9" s="12" t="s">
        <v>5</v>
      </c>
      <c r="J9" s="13">
        <f t="shared" si="1"/>
        <v>44927</v>
      </c>
    </row>
    <row r="10" spans="2:10" x14ac:dyDescent="0.25">
      <c r="B10" s="10"/>
      <c r="C10" s="12" t="s">
        <v>6</v>
      </c>
      <c r="E10" s="13">
        <f t="shared" si="0"/>
        <v>44562</v>
      </c>
      <c r="G10" s="10"/>
      <c r="H10" s="12" t="s">
        <v>6</v>
      </c>
      <c r="J10" s="13">
        <f t="shared" si="1"/>
        <v>44927</v>
      </c>
    </row>
    <row r="11" spans="2:10" x14ac:dyDescent="0.25">
      <c r="B11" s="10"/>
      <c r="C11" s="12" t="s">
        <v>7</v>
      </c>
      <c r="E11" s="13">
        <f t="shared" si="0"/>
        <v>44562</v>
      </c>
      <c r="G11" s="10"/>
      <c r="H11" s="12" t="s">
        <v>7</v>
      </c>
      <c r="J11" s="13">
        <f t="shared" si="1"/>
        <v>44927</v>
      </c>
    </row>
    <row r="12" spans="2:10" x14ac:dyDescent="0.25">
      <c r="B12" s="10"/>
      <c r="C12" s="12" t="s">
        <v>8</v>
      </c>
      <c r="E12" s="13">
        <f t="shared" si="0"/>
        <v>44562</v>
      </c>
      <c r="G12" s="10"/>
      <c r="H12" s="12" t="s">
        <v>8</v>
      </c>
      <c r="J12" s="13">
        <f t="shared" si="1"/>
        <v>44927</v>
      </c>
    </row>
    <row r="13" spans="2:10" x14ac:dyDescent="0.25">
      <c r="B13" s="10"/>
      <c r="C13" s="12" t="s">
        <v>9</v>
      </c>
      <c r="E13" s="13">
        <f t="shared" si="0"/>
        <v>44562</v>
      </c>
      <c r="G13" s="10"/>
      <c r="H13" s="12" t="s">
        <v>9</v>
      </c>
      <c r="J13" s="13">
        <f t="shared" si="1"/>
        <v>44927</v>
      </c>
    </row>
    <row r="14" spans="2:10" x14ac:dyDescent="0.25">
      <c r="B14" s="10"/>
      <c r="C14" s="12" t="s">
        <v>10</v>
      </c>
      <c r="E14" s="13">
        <f t="shared" si="0"/>
        <v>44562</v>
      </c>
      <c r="G14" s="10"/>
      <c r="H14" s="12" t="s">
        <v>10</v>
      </c>
      <c r="J14" s="13">
        <f t="shared" si="1"/>
        <v>44927</v>
      </c>
    </row>
    <row r="15" spans="2:10" x14ac:dyDescent="0.25">
      <c r="B15" s="10"/>
      <c r="C15" s="12" t="s">
        <v>11</v>
      </c>
      <c r="E15" s="13">
        <f t="shared" si="0"/>
        <v>44562</v>
      </c>
      <c r="G15" s="10"/>
      <c r="H15" s="12" t="s">
        <v>11</v>
      </c>
      <c r="J15" s="13">
        <f t="shared" si="1"/>
        <v>44927</v>
      </c>
    </row>
    <row r="16" spans="2:10" x14ac:dyDescent="0.25">
      <c r="B16" s="10"/>
      <c r="C16" s="12" t="s">
        <v>12</v>
      </c>
      <c r="E16" s="13">
        <f t="shared" si="0"/>
        <v>44562</v>
      </c>
      <c r="G16" s="10"/>
      <c r="H16" s="12" t="s">
        <v>12</v>
      </c>
      <c r="J16" s="13">
        <f t="shared" si="1"/>
        <v>44927</v>
      </c>
    </row>
    <row r="17" spans="2:10" x14ac:dyDescent="0.25">
      <c r="B17" s="10"/>
      <c r="C17" s="12" t="s">
        <v>13</v>
      </c>
      <c r="D17" s="14">
        <v>44867</v>
      </c>
      <c r="E17" s="13">
        <f>IF(D17="","",D17)</f>
        <v>44867</v>
      </c>
      <c r="G17" s="10"/>
      <c r="H17" s="12" t="s">
        <v>13</v>
      </c>
      <c r="J17" s="13" t="str">
        <f>IF(I17="","",I17)</f>
        <v/>
      </c>
    </row>
    <row r="18" spans="2:10" x14ac:dyDescent="0.25">
      <c r="B18" s="10"/>
      <c r="C18" s="12" t="s">
        <v>13</v>
      </c>
      <c r="E18" s="13" t="str">
        <f>IF(D18="","",D18)</f>
        <v/>
      </c>
      <c r="G18" s="10"/>
      <c r="H18" s="12" t="s">
        <v>13</v>
      </c>
      <c r="J18" s="13" t="str">
        <f t="shared" ref="J18:J22" si="2">IF(I18="","",I18)</f>
        <v/>
      </c>
    </row>
    <row r="19" spans="2:10" x14ac:dyDescent="0.25">
      <c r="B19" s="10"/>
      <c r="C19" s="12" t="s">
        <v>13</v>
      </c>
      <c r="E19" s="13" t="str">
        <f t="shared" ref="E19:E22" si="3">IF(D19="","",D19)</f>
        <v/>
      </c>
      <c r="G19" s="10"/>
      <c r="H19" s="12" t="s">
        <v>13</v>
      </c>
      <c r="J19" s="13" t="str">
        <f t="shared" si="2"/>
        <v/>
      </c>
    </row>
    <row r="20" spans="2:10" x14ac:dyDescent="0.25">
      <c r="B20" s="10"/>
      <c r="C20" s="12" t="s">
        <v>13</v>
      </c>
      <c r="E20" s="13" t="str">
        <f t="shared" si="3"/>
        <v/>
      </c>
      <c r="G20" s="10"/>
      <c r="H20" s="12" t="s">
        <v>13</v>
      </c>
      <c r="J20" s="13" t="str">
        <f t="shared" si="2"/>
        <v/>
      </c>
    </row>
    <row r="21" spans="2:10" x14ac:dyDescent="0.25">
      <c r="B21" s="10"/>
      <c r="C21" s="12" t="s">
        <v>13</v>
      </c>
      <c r="E21" s="13" t="str">
        <f t="shared" si="3"/>
        <v/>
      </c>
      <c r="G21" s="10"/>
      <c r="H21" s="12" t="s">
        <v>13</v>
      </c>
      <c r="J21" s="13" t="str">
        <f t="shared" si="2"/>
        <v/>
      </c>
    </row>
    <row r="22" spans="2:10" ht="15.75" thickBot="1" x14ac:dyDescent="0.3">
      <c r="B22" s="15"/>
      <c r="C22" s="16" t="s">
        <v>13</v>
      </c>
      <c r="D22" s="17"/>
      <c r="E22" s="18" t="str">
        <f t="shared" si="3"/>
        <v/>
      </c>
      <c r="G22" s="15"/>
      <c r="H22" s="16" t="s">
        <v>13</v>
      </c>
      <c r="I22" s="17"/>
      <c r="J22" s="18" t="str">
        <f t="shared" si="2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TDC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JSM</dc:creator>
  <cp:lastModifiedBy>JSM</cp:lastModifiedBy>
  <dcterms:created xsi:type="dcterms:W3CDTF">2022-10-01T14:43:21Z</dcterms:created>
  <dcterms:modified xsi:type="dcterms:W3CDTF">2022-10-01T15:17:04Z</dcterms:modified>
</cp:coreProperties>
</file>